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rendra_dattatrey\Desktop\S&amp;P Data\Glassdoor\competitor data extraction code\Bloomberg\"/>
    </mc:Choice>
  </mc:AlternateContent>
  <bookViews>
    <workbookView xWindow="0" yWindow="0" windowWidth="23040" windowHeight="9348" activeTab="1"/>
  </bookViews>
  <sheets>
    <sheet name="Bloomberg_pros_with_rating_with" sheetId="1" r:id="rId1"/>
    <sheet name="Sheet1" sheetId="2" r:id="rId2"/>
    <sheet name="Sheet2" sheetId="3" r:id="rId3"/>
  </sheets>
  <definedNames>
    <definedName name="_xlnm._FilterDatabase" localSheetId="1" hidden="1">Sheet1!$A$1:$B$5187</definedName>
    <definedName name="_xlnm._FilterDatabase" localSheetId="2" hidden="1">Sheet2!$A$1:$A$1389</definedName>
  </definedNames>
  <calcPr calcId="0"/>
</workbook>
</file>

<file path=xl/calcChain.xml><?xml version="1.0" encoding="utf-8"?>
<calcChain xmlns="http://schemas.openxmlformats.org/spreadsheetml/2006/main">
  <c r="D5" i="1" l="1"/>
  <c r="F5" i="1"/>
  <c r="D10" i="1"/>
  <c r="F10" i="1"/>
  <c r="D19" i="1"/>
  <c r="F19" i="1"/>
  <c r="D90" i="1"/>
  <c r="F90" i="1"/>
  <c r="D99" i="1"/>
  <c r="F99" i="1"/>
  <c r="D167" i="1"/>
  <c r="F167" i="1"/>
  <c r="D168" i="1"/>
  <c r="F168" i="1"/>
  <c r="D191" i="1"/>
  <c r="F191" i="1"/>
  <c r="F246" i="1"/>
  <c r="D252" i="1"/>
  <c r="F252" i="1"/>
  <c r="D279" i="1"/>
  <c r="F279" i="1"/>
  <c r="D282" i="1"/>
  <c r="F282" i="1"/>
  <c r="D290" i="1"/>
  <c r="F290" i="1"/>
  <c r="D294" i="1"/>
  <c r="F294" i="1"/>
  <c r="D317" i="1"/>
  <c r="F317" i="1"/>
  <c r="D321" i="1"/>
  <c r="F321" i="1"/>
  <c r="D323" i="1"/>
  <c r="F323" i="1"/>
  <c r="D327" i="1"/>
  <c r="F327" i="1"/>
  <c r="D330" i="1"/>
  <c r="F330" i="1"/>
  <c r="D351" i="1"/>
  <c r="F351" i="1"/>
  <c r="D356" i="1"/>
  <c r="F356" i="1"/>
  <c r="D374" i="1"/>
  <c r="F374" i="1"/>
  <c r="D384" i="1"/>
  <c r="F384" i="1"/>
  <c r="D395" i="1"/>
  <c r="F395" i="1"/>
  <c r="D437" i="1"/>
  <c r="F437" i="1"/>
  <c r="D452" i="1"/>
  <c r="F452" i="1"/>
  <c r="D460" i="1"/>
  <c r="F460" i="1"/>
  <c r="D473" i="1"/>
  <c r="F473" i="1"/>
  <c r="D486" i="1"/>
  <c r="F486" i="1"/>
  <c r="F504" i="1"/>
  <c r="D521" i="1"/>
  <c r="F521" i="1"/>
  <c r="D533" i="1"/>
  <c r="F533" i="1"/>
  <c r="D539" i="1"/>
  <c r="F539" i="1"/>
  <c r="D560" i="1"/>
  <c r="F560" i="1"/>
  <c r="D584" i="1"/>
  <c r="F584" i="1"/>
  <c r="D607" i="1"/>
  <c r="F607" i="1"/>
  <c r="D623" i="1"/>
  <c r="F623" i="1"/>
  <c r="D627" i="1"/>
  <c r="F627" i="1"/>
  <c r="D631" i="1"/>
  <c r="F631" i="1"/>
  <c r="D656" i="1"/>
  <c r="F656" i="1"/>
  <c r="D663" i="1"/>
  <c r="F663" i="1"/>
  <c r="F666" i="1"/>
  <c r="D685" i="1"/>
  <c r="F685" i="1"/>
  <c r="D691" i="1"/>
  <c r="F691" i="1"/>
  <c r="D720" i="1"/>
  <c r="F720" i="1"/>
  <c r="D754" i="1"/>
  <c r="F754" i="1"/>
  <c r="D786" i="1"/>
  <c r="F786" i="1"/>
  <c r="D796" i="1"/>
  <c r="F796" i="1"/>
  <c r="D807" i="1"/>
  <c r="F807" i="1"/>
  <c r="D820" i="1"/>
  <c r="F820" i="1"/>
  <c r="D824" i="1"/>
  <c r="F824" i="1"/>
  <c r="D846" i="1"/>
  <c r="F846" i="1"/>
  <c r="D883" i="1"/>
  <c r="F883" i="1"/>
  <c r="D946" i="1"/>
  <c r="F946" i="1"/>
  <c r="D959" i="1"/>
  <c r="F959" i="1"/>
  <c r="D972" i="1"/>
  <c r="F972" i="1"/>
  <c r="D982" i="1"/>
  <c r="F982" i="1"/>
  <c r="D1035" i="1"/>
  <c r="F1035" i="1"/>
  <c r="D1063" i="1"/>
  <c r="F1063" i="1"/>
  <c r="D1066" i="1"/>
  <c r="F1066" i="1"/>
  <c r="D1092" i="1"/>
  <c r="F1092" i="1"/>
  <c r="D1104" i="1"/>
  <c r="F1104" i="1"/>
  <c r="D1121" i="1"/>
  <c r="F1121" i="1"/>
  <c r="D1163" i="1"/>
  <c r="F1163" i="1"/>
  <c r="D1170" i="1"/>
  <c r="F1170" i="1"/>
  <c r="D1212" i="1"/>
  <c r="F1212" i="1"/>
  <c r="F1235" i="1"/>
  <c r="D1253" i="1"/>
  <c r="F1253" i="1"/>
  <c r="D1284" i="1"/>
  <c r="F1284" i="1"/>
  <c r="D1319" i="1"/>
  <c r="F1319" i="1"/>
  <c r="D1377" i="1"/>
  <c r="F1377" i="1"/>
  <c r="D1383" i="1"/>
  <c r="F1383" i="1"/>
  <c r="D1403" i="1"/>
  <c r="F1403" i="1"/>
  <c r="D1428" i="1"/>
  <c r="F1428" i="1"/>
  <c r="D1454" i="1"/>
  <c r="F1454" i="1"/>
  <c r="D1458" i="1"/>
  <c r="F1458" i="1"/>
  <c r="D1464" i="1"/>
  <c r="F1464" i="1"/>
  <c r="D1533" i="1"/>
  <c r="F1533" i="1"/>
  <c r="D1555" i="1"/>
  <c r="F1555" i="1"/>
  <c r="D1567" i="1"/>
  <c r="F1567" i="1"/>
  <c r="D1731" i="1"/>
  <c r="F1731" i="1"/>
  <c r="F1802" i="1"/>
  <c r="D1825" i="1"/>
  <c r="F1825" i="1"/>
  <c r="D1855" i="1"/>
  <c r="F1855" i="1"/>
  <c r="D1877" i="1"/>
  <c r="F1877" i="1"/>
  <c r="D1898" i="1"/>
  <c r="F1898" i="1"/>
  <c r="D1914" i="1"/>
  <c r="F1914" i="1"/>
  <c r="D1981" i="1"/>
  <c r="F1981" i="1"/>
  <c r="D1994" i="1"/>
  <c r="F1994" i="1"/>
  <c r="D2010" i="1"/>
  <c r="F2010" i="1"/>
  <c r="D2039" i="1"/>
  <c r="F2039" i="1"/>
  <c r="D2143" i="1"/>
  <c r="F2143" i="1"/>
  <c r="D2150" i="1"/>
  <c r="F2150" i="1"/>
  <c r="D2172" i="1"/>
  <c r="F2172" i="1"/>
  <c r="D2224" i="1"/>
  <c r="F2224" i="1"/>
  <c r="D2266" i="1"/>
  <c r="F2266" i="1"/>
  <c r="D2269" i="1"/>
  <c r="F2269" i="1"/>
  <c r="D2304" i="1"/>
  <c r="F2304" i="1"/>
  <c r="D2314" i="1"/>
  <c r="F2314" i="1"/>
  <c r="D2370" i="1"/>
  <c r="F2370" i="1"/>
  <c r="D2371" i="1"/>
  <c r="F2371" i="1"/>
  <c r="D2396" i="1"/>
  <c r="F2396" i="1"/>
  <c r="D2401" i="1"/>
  <c r="F2401" i="1"/>
  <c r="F2470" i="1"/>
  <c r="D2477" i="1"/>
  <c r="F2477" i="1"/>
  <c r="D2503" i="1"/>
  <c r="F2503" i="1"/>
  <c r="D2507" i="1"/>
  <c r="F2507" i="1"/>
  <c r="D2515" i="1"/>
  <c r="F2515" i="1"/>
  <c r="D2532" i="1"/>
  <c r="F2532" i="1"/>
  <c r="D2536" i="1"/>
  <c r="F2536" i="1"/>
  <c r="D2540" i="1"/>
  <c r="F2540" i="1"/>
  <c r="D2543" i="1"/>
  <c r="F2543" i="1"/>
  <c r="D2565" i="1"/>
  <c r="F2565" i="1"/>
  <c r="D2570" i="1"/>
  <c r="F2570" i="1"/>
  <c r="D2588" i="1"/>
  <c r="F2588" i="1"/>
  <c r="D2598" i="1"/>
  <c r="F2598" i="1"/>
  <c r="D2609" i="1"/>
  <c r="F2609" i="1"/>
  <c r="D2667" i="1"/>
  <c r="F2667" i="1"/>
  <c r="D2680" i="1"/>
  <c r="F2680" i="1"/>
  <c r="D2695" i="1"/>
  <c r="F2695" i="1"/>
  <c r="D2708" i="1"/>
  <c r="F2708" i="1"/>
  <c r="D2714" i="1"/>
  <c r="F2714" i="1"/>
  <c r="D2724" i="1"/>
  <c r="F2724" i="1"/>
  <c r="D2738" i="1"/>
  <c r="F2738" i="1"/>
  <c r="D2762" i="1"/>
  <c r="F2762" i="1"/>
  <c r="D2767" i="1"/>
  <c r="F2767" i="1"/>
  <c r="D2771" i="1"/>
  <c r="F2771" i="1"/>
  <c r="D2775" i="1"/>
  <c r="F2775" i="1"/>
  <c r="D2810" i="1"/>
  <c r="F2810" i="1"/>
  <c r="D2817" i="1"/>
  <c r="F2817" i="1"/>
  <c r="F2820" i="1"/>
  <c r="D2839" i="1"/>
  <c r="F2839" i="1"/>
  <c r="D2845" i="1"/>
  <c r="F2845" i="1"/>
  <c r="D2894" i="1"/>
  <c r="F2894" i="1"/>
  <c r="D2895" i="1"/>
  <c r="F2895" i="1"/>
  <c r="D2928" i="1"/>
  <c r="F2928" i="1"/>
  <c r="D2960" i="1"/>
  <c r="F2960" i="1"/>
  <c r="D2970" i="1"/>
  <c r="F2970" i="1"/>
  <c r="D2982" i="1"/>
  <c r="F2982" i="1"/>
  <c r="D2994" i="1"/>
  <c r="F2994" i="1"/>
  <c r="D2998" i="1"/>
  <c r="F2998" i="1"/>
  <c r="D3020" i="1"/>
  <c r="F3020" i="1"/>
  <c r="D3030" i="1"/>
  <c r="F3030" i="1"/>
  <c r="D3041" i="1"/>
  <c r="F3041" i="1"/>
  <c r="D3077" i="1"/>
  <c r="F3077" i="1"/>
  <c r="D3129" i="1"/>
  <c r="F3129" i="1"/>
  <c r="D3143" i="1"/>
  <c r="F3143" i="1"/>
  <c r="D3156" i="1"/>
  <c r="F3156" i="1"/>
  <c r="D3166" i="1"/>
  <c r="F3166" i="1"/>
  <c r="D3218" i="1"/>
  <c r="F3218" i="1"/>
  <c r="D3267" i="1"/>
  <c r="F3267" i="1"/>
  <c r="D3279" i="1"/>
  <c r="F3279" i="1"/>
  <c r="D3288" i="1"/>
  <c r="F3288" i="1"/>
  <c r="D3294" i="1"/>
  <c r="F3294" i="1"/>
  <c r="D3336" i="1"/>
  <c r="F3336" i="1"/>
  <c r="D3342" i="1"/>
  <c r="F3342" i="1"/>
  <c r="D3343" i="1"/>
  <c r="F3343" i="1"/>
  <c r="D3346" i="1"/>
  <c r="F3346" i="1"/>
  <c r="F3399" i="1"/>
  <c r="D3414" i="1"/>
  <c r="F3414" i="1"/>
  <c r="D3428" i="1"/>
  <c r="F3428" i="1"/>
  <c r="D3459" i="1"/>
  <c r="F3459" i="1"/>
  <c r="D3573" i="1"/>
  <c r="F3573" i="1"/>
  <c r="D3599" i="1"/>
  <c r="F3599" i="1"/>
  <c r="D3604" i="1"/>
  <c r="F3604" i="1"/>
  <c r="D3610" i="1"/>
  <c r="F3610" i="1"/>
  <c r="D3690" i="1"/>
  <c r="F3690" i="1"/>
  <c r="D3703" i="1"/>
  <c r="F3703" i="1"/>
  <c r="D3856" i="1"/>
  <c r="F3856" i="1"/>
  <c r="D3968" i="1"/>
  <c r="F3968" i="1"/>
  <c r="D3999" i="1"/>
  <c r="F3999" i="1"/>
  <c r="D4021" i="1"/>
  <c r="F4021" i="1"/>
  <c r="D4043" i="1"/>
  <c r="F4043" i="1"/>
  <c r="D4059" i="1"/>
  <c r="F4059" i="1"/>
  <c r="D4124" i="1"/>
  <c r="F4124" i="1"/>
  <c r="D4137" i="1"/>
  <c r="F4137" i="1"/>
  <c r="D4154" i="1"/>
  <c r="F4154" i="1"/>
  <c r="D4297" i="1"/>
  <c r="F4297" i="1"/>
  <c r="D4304" i="1"/>
  <c r="F4304" i="1"/>
  <c r="D4326" i="1"/>
  <c r="F4326" i="1"/>
  <c r="F4383" i="1"/>
  <c r="D4402" i="1"/>
  <c r="F4402" i="1"/>
  <c r="D4412" i="1"/>
  <c r="F4412" i="1"/>
  <c r="D4413" i="1"/>
  <c r="F4413" i="1"/>
  <c r="D4425" i="1"/>
  <c r="F4425" i="1"/>
  <c r="D4456" i="1"/>
  <c r="F4456" i="1"/>
  <c r="D4496" i="1"/>
  <c r="F4496" i="1"/>
  <c r="D4502" i="1"/>
  <c r="F4502" i="1"/>
  <c r="F4553" i="1"/>
  <c r="D4561" i="1"/>
  <c r="F4561" i="1"/>
  <c r="D4573" i="1"/>
  <c r="F4573" i="1"/>
  <c r="D4607" i="1"/>
  <c r="F4607" i="1"/>
  <c r="F4616" i="1"/>
  <c r="D4647" i="1"/>
  <c r="F4647" i="1"/>
  <c r="D4661" i="1"/>
  <c r="F4661" i="1"/>
  <c r="F4679" i="1"/>
  <c r="D4689" i="1"/>
  <c r="F4689" i="1"/>
  <c r="D4720" i="1"/>
  <c r="F4720" i="1"/>
  <c r="D4739" i="1"/>
  <c r="F4739" i="1"/>
  <c r="D4747" i="1"/>
  <c r="F4747" i="1"/>
  <c r="D4753" i="1"/>
  <c r="F4753" i="1"/>
  <c r="D4764" i="1"/>
  <c r="F4764" i="1"/>
  <c r="F4766" i="1"/>
  <c r="D4772" i="1"/>
  <c r="F4772" i="1"/>
  <c r="D4792" i="1"/>
  <c r="F4792" i="1"/>
  <c r="D4867" i="1"/>
  <c r="F4867" i="1"/>
  <c r="D4873" i="1"/>
  <c r="F4873" i="1"/>
  <c r="D4914" i="1"/>
  <c r="F4914" i="1"/>
  <c r="D4942" i="1"/>
  <c r="F4942" i="1"/>
  <c r="D4956" i="1"/>
  <c r="F4956" i="1"/>
  <c r="D4959" i="1"/>
  <c r="F4959" i="1"/>
  <c r="D4975" i="1"/>
  <c r="F4975" i="1"/>
  <c r="D4999" i="1"/>
  <c r="F4999" i="1"/>
  <c r="D5064" i="1"/>
  <c r="F5064" i="1"/>
  <c r="F5102" i="1"/>
  <c r="D5105" i="1"/>
  <c r="F5105" i="1"/>
  <c r="D5109" i="1"/>
  <c r="F5109" i="1"/>
  <c r="D5127" i="1"/>
  <c r="F5127" i="1"/>
  <c r="D5139" i="1"/>
  <c r="F5139" i="1"/>
  <c r="D5146" i="1"/>
  <c r="F5146" i="1"/>
  <c r="D5156" i="1"/>
  <c r="F5156" i="1"/>
</calcChain>
</file>

<file path=xl/sharedStrings.xml><?xml version="1.0" encoding="utf-8"?>
<sst xmlns="http://schemas.openxmlformats.org/spreadsheetml/2006/main" count="29285" uniqueCount="7237">
  <si>
    <t>Unnamed: 0</t>
  </si>
  <si>
    <t>X1</t>
  </si>
  <si>
    <t>pros_page1</t>
  </si>
  <si>
    <t>pros_page_rating_value</t>
  </si>
  <si>
    <t>answer_re</t>
  </si>
  <si>
    <t>answer_re_oth</t>
  </si>
  <si>
    <t>answer_re_n</t>
  </si>
  <si>
    <t>Relaxed environment with interesting tech.</t>
  </si>
  <si>
    <t xml:space="preserve">relaxed environment with interesting tech </t>
  </si>
  <si>
    <t>environment</t>
  </si>
  <si>
    <t>Good perks Chilled environment Great product stiff learning curve</t>
  </si>
  <si>
    <t>good perks chilled environment great product stiff learning curve</t>
  </si>
  <si>
    <t>Competitive pay (although they're whittling it down fast), decent health care, 401(k), free snacks and coffee.</t>
  </si>
  <si>
    <t>Competitive pay (although they're whittling it down fast), decent health care, (k), free snacks and coffee.</t>
  </si>
  <si>
    <t xml:space="preserve">competitive pay although they re whittling it down fast decent health care k free snacks and coffee </t>
  </si>
  <si>
    <t>snacks, health, free, pay</t>
  </si>
  <si>
    <t xml:space="preserve"> smart colleagues willing to help and do stuff possibility to learn about pretty much anything and touch to any subject making it an intellectually challenging place if you want amazing offices you can meet the all world here vibrant cul</t>
  </si>
  <si>
    <t>place</t>
  </si>
  <si>
    <t>Free food, free pass for NYC museums</t>
  </si>
  <si>
    <t>free food free pass for nyc museums</t>
  </si>
  <si>
    <t>free</t>
  </si>
  <si>
    <t>its still the leader in financial information.</t>
  </si>
  <si>
    <t xml:space="preserve">its still the leader in financial information </t>
  </si>
  <si>
    <t>Good opportunities for lateral and horizontal move, good hiring, great people, great perks</t>
  </si>
  <si>
    <t>good opportunities for lateral and horizontal move good hiring great people great perks</t>
  </si>
  <si>
    <t>great</t>
  </si>
  <si>
    <t>Great Benfits - 100% Paid Medical - Philanthropy - Dollars for Hours match for volunteer work</t>
  </si>
  <si>
    <t>Great Benfits - % Paid Medical - Philanthropy - Dollars for Hours match for volunteer work</t>
  </si>
  <si>
    <t>great benfits paid medical philanthropy dollars for hours match for volunteer work</t>
  </si>
  <si>
    <t>work</t>
  </si>
  <si>
    <t xml:space="preserve"> colleagues as other media outlets have shrunk bloomberg had sucked up a lot of that talent you get to work with pretty high class people internal mobility the company encourages people to move between reporting teams and locations the pla</t>
  </si>
  <si>
    <t>work, company, people</t>
  </si>
  <si>
    <t>Nice co workers, smart staff and fun holiday events</t>
  </si>
  <si>
    <t>nice co workers smart staff and fun holiday events</t>
  </si>
  <si>
    <t>smart</t>
  </si>
  <si>
    <t>Large budget Above-market salaries Global office presence</t>
  </si>
  <si>
    <t>large budget above market salaries global office presence</t>
  </si>
  <si>
    <t>Fair compensation. Amazing office and mostly amazing colleagues. Solid work/life balance.</t>
  </si>
  <si>
    <t xml:space="preserve">fair compensation amazing office and mostly amazing colleagues solid work life balance </t>
  </si>
  <si>
    <t>Growth opportunities, learning is encouraged and there are a lot of courses available Amazing office and people to work with Volunteering opportunities</t>
  </si>
  <si>
    <t>growth opportunities learning is encouraged and there are a lot of courses available amazing office and people to work with volunteering opportunities</t>
  </si>
  <si>
    <t>work, people</t>
  </si>
  <si>
    <t>No pros whatsoever in this awful, awful place.</t>
  </si>
  <si>
    <t xml:space="preserve">no pros whatsoever in this awful awful place </t>
  </si>
  <si>
    <t>Entrepreneurial spirit, Flexibility to chart your own career in different areas of the business, mobility between different geographies</t>
  </si>
  <si>
    <t>entrepreneurial spirit flexibility to chart your own career in different areas of the business mobility between different geographies</t>
  </si>
  <si>
    <t>great job stable free snacks</t>
  </si>
  <si>
    <t>snacks, free, great</t>
  </si>
  <si>
    <t>Great colleagues to work with.</t>
  </si>
  <si>
    <t xml:space="preserve">great colleagues to work with </t>
  </si>
  <si>
    <t xml:space="preserve"> great benefits solid work life balance</t>
  </si>
  <si>
    <t>benefits, balance</t>
  </si>
  <si>
    <t>Excellent work life balance, pleasant work culture</t>
  </si>
  <si>
    <t>excellent work life balance pleasant work culture</t>
  </si>
  <si>
    <t>work, culture</t>
  </si>
  <si>
    <t>Opportunities for education</t>
  </si>
  <si>
    <t>opportunities for education</t>
  </si>
  <si>
    <t>Free food Business travelling Good benefits</t>
  </si>
  <si>
    <t>free food business travelling good benefits</t>
  </si>
  <si>
    <t>benefits, food</t>
  </si>
  <si>
    <t>Ambiente de trabalho Produtos disponÃ­veis BenefÃ­cios e salÃ¡rios em carreira inicial FÃ¡cil mudanÃ§a para carreira internacional</t>
  </si>
  <si>
    <t>ambiente de trabalho produtos disponÃ­veis benefÃ­cios e salÃ¡rios em carreira inicial fÃ¡cil mudanÃ§a para carreira internacional</t>
  </si>
  <si>
    <t>Great company with a well diversified team. Plenty of opportunity to work and travel nationally and internationally.</t>
  </si>
  <si>
    <t xml:space="preserve">great company with a well diversified team plenty of opportunity to work and travel nationally and internationally </t>
  </si>
  <si>
    <t>work, company</t>
  </si>
  <si>
    <t>Flexible work arrangement is available. Not compulsory to work overtime. Great retirement benefit.</t>
  </si>
  <si>
    <t xml:space="preserve">flexible work arrangement is available not compulsory to work overtime great retirement benefit </t>
  </si>
  <si>
    <t>Company really knows how to take care of the employees. Great atmosphere</t>
  </si>
  <si>
    <t>company really knows how to take care of the employees great atmosphere</t>
  </si>
  <si>
    <t>Medical Care Aquariums Equipment Located in NYC A building full of really smart people</t>
  </si>
  <si>
    <t>medical care aquariums equipment located in nyc a building full of really smart people</t>
  </si>
  <si>
    <t>smart, people</t>
  </si>
  <si>
    <t>Great office, smart colleagues, growth opportunities, good benefits, volunteering opportunities, travel opportunities</t>
  </si>
  <si>
    <t>great office smart colleagues growth opportunities good benefits volunteering opportunities travel opportunities</t>
  </si>
  <si>
    <t>The analytics training program provides employees with an excellent foundation in market concepts. I found their Fixed Income training the best a recent grad can acquire. Additionally, there are excellent exit opportunities from what I've heard from past employees.</t>
  </si>
  <si>
    <t xml:space="preserve">the analytics training program provides employees with an excellent foundation in market concepts i found their fixed income training the best a recent grad can acquire additionally there are excellent exit opportunities from what i ve heard from past employees </t>
  </si>
  <si>
    <t>Kitchen has snacks, very upmarket office</t>
  </si>
  <si>
    <t>kitchen has snacks very upmarket office</t>
  </si>
  <si>
    <t>Amazing environment and people to work with</t>
  </si>
  <si>
    <t>amazing environment and people to work with</t>
  </si>
  <si>
    <t>environment, work, people</t>
  </si>
  <si>
    <t>great culture, great mix of people with exciting compensation &amp; benefits</t>
  </si>
  <si>
    <t>great culture great mix of people with exciting compensation benefits</t>
  </si>
  <si>
    <t>great, benefits, people, compensation</t>
  </si>
  <si>
    <t>Large organization with a global presence, benefits and snacks are generous.</t>
  </si>
  <si>
    <t xml:space="preserve">large organization with a global presence benefits and snacks are generous </t>
  </si>
  <si>
    <t>snacks, benefits</t>
  </si>
  <si>
    <t>Great culture, people and benefits</t>
  </si>
  <si>
    <t>great culture people and benefits</t>
  </si>
  <si>
    <t>benefits, people</t>
  </si>
  <si>
    <t>Salary, Diversity, Challenges, Internationality, yearly Summer Picnic</t>
  </si>
  <si>
    <t>salary diversity challenges internationality yearly summer picnic</t>
  </si>
  <si>
    <t>Great product, evolving in the marketplace</t>
  </si>
  <si>
    <t>great product evolving in the marketplace</t>
  </si>
  <si>
    <t>Mentor culture, down to earth work ethics, work life balance, superior health package</t>
  </si>
  <si>
    <t>mentor culture down to earth work ethics work life balance superior health package</t>
  </si>
  <si>
    <t>work, health</t>
  </si>
  <si>
    <t>good benefits and insurance fair salary learning opportunity</t>
  </si>
  <si>
    <t>insurance, benefits, salary</t>
  </si>
  <si>
    <t>Great people, excellent work culture</t>
  </si>
  <si>
    <t>great people excellent work culture</t>
  </si>
  <si>
    <t>good location and free coffee</t>
  </si>
  <si>
    <t>Lots of resources to use day to day</t>
  </si>
  <si>
    <t>lots of resources to use day to day</t>
  </si>
  <si>
    <t>Great benefits and employee compensation package, tuition reimbursement, free food all day, work/life balance, good team lead, challenging work if you know how to navigate around it. Your experience is up to you.</t>
  </si>
  <si>
    <t xml:space="preserve">great benefits and employee compensation package tuition reimbursement free food all day work life balance good team lead challenging work if you know how to navigate around it your experience is up to you </t>
  </si>
  <si>
    <t>benefits, compensation, work, food, free</t>
  </si>
  <si>
    <t>Awesome culture, good people, free snacks</t>
  </si>
  <si>
    <t>awesome culture good people free snacks</t>
  </si>
  <si>
    <t>snacks, free</t>
  </si>
  <si>
    <t>Second to none benefits, culture, and snacks!</t>
  </si>
  <si>
    <t xml:space="preserve">second to none benefits culture and snacks </t>
  </si>
  <si>
    <t>Ã‰ uma empresa enorme, com uma quantidade excelente de benefÃ­cios, pantry, bom plano de sÃ¡ude, salÃ¡rio compatÃ­vel e etc.</t>
  </si>
  <si>
    <t xml:space="preserve">Ã© uma empresa enorme com uma quantidade excelente de benefÃ­cios pantry bom plano de sÃ¡ude salÃ¡rio compatÃ­vel e etc </t>
  </si>
  <si>
    <t>Ã“timos benefÃ­cios, ambiente leve e descontraÃ­do.</t>
  </si>
  <si>
    <t xml:space="preserve">Ã³timos benefÃ­cios ambiente leve e descontraÃ­do </t>
  </si>
  <si>
    <t>Open, collaborative, allows internal mobility, excellent benefits, excellent culture</t>
  </si>
  <si>
    <t>open collaborative allows internal mobility excellent benefits excellent culture</t>
  </si>
  <si>
    <t>culture</t>
  </si>
  <si>
    <t>Great opportunities within the company Possibility to learn constantly thanks to good trainings Good corporate culture Incredible offices</t>
  </si>
  <si>
    <t>great opportunities within the company possibility to learn constantly thanks to good trainings good corporate culture incredible offices</t>
  </si>
  <si>
    <t>company, culture</t>
  </si>
  <si>
    <t>You learn a lot with trainings</t>
  </si>
  <si>
    <t>you learn a lot with trainings</t>
  </si>
  <si>
    <t>good culture, great company, fantastic benefits</t>
  </si>
  <si>
    <t>good culture great company fantastic benefits</t>
  </si>
  <si>
    <t>great, benefits</t>
  </si>
  <si>
    <t>Good culture, good senior management, transparency, flat hierarchies</t>
  </si>
  <si>
    <t>good culture good senior management transparency flat hierarchies</t>
  </si>
  <si>
    <t>senior</t>
  </si>
  <si>
    <t>Team collaboration, environment and product</t>
  </si>
  <si>
    <t>team collaboration environment and product</t>
  </si>
  <si>
    <t>Great benefits, offers many opportunities for self development, management invests in subordinates</t>
  </si>
  <si>
    <t>great benefits offers many opportunities for self development management invests in subordinates</t>
  </si>
  <si>
    <t>management</t>
  </si>
  <si>
    <t>Exciting and interesting projects to tackle.</t>
  </si>
  <si>
    <t xml:space="preserve">exciting and interesting projects to tackle </t>
  </si>
  <si>
    <t>free culture, pantry, nice people</t>
  </si>
  <si>
    <t>free culture pantry nice people</t>
  </si>
  <si>
    <t>free, people</t>
  </si>
  <si>
    <t>Great compensation, some amazing people. Bloomberg access.</t>
  </si>
  <si>
    <t xml:space="preserve">great compensation some amazing people bloomberg access </t>
  </si>
  <si>
    <t>Medical Benefits Lateral movement Free Food Good Working Environment Encourages collaboration</t>
  </si>
  <si>
    <t>medical benefits lateral movement free food good working environment encourages collaboration</t>
  </si>
  <si>
    <t>Good location Good medical health insure</t>
  </si>
  <si>
    <t>good location good medical health insure</t>
  </si>
  <si>
    <t>health</t>
  </si>
  <si>
    <t>Good culture Fast paced Change is a part of daily life</t>
  </si>
  <si>
    <t>good culture fast paced change is a part of daily life</t>
  </si>
  <si>
    <t>culture, paced</t>
  </si>
  <si>
    <t>+ great work life balance + company/managers take good care of you + hard-to-get-fired environment + lots to learn as a fresher straight out of college; but run after a couple years! + great training programs and resources</t>
  </si>
  <si>
    <t xml:space="preserve"> great work life balance company managers take good care of you hard to get fired environment lots to learn as a fresher straight out of college but run after a couple years great training programs and resources</t>
  </si>
  <si>
    <t>environment, work, great, balance</t>
  </si>
  <si>
    <t>Great company to work for. Good pay, great benefit, good reputation.</t>
  </si>
  <si>
    <t xml:space="preserve">great company to work for good pay great benefit good reputation </t>
  </si>
  <si>
    <t>great, work, company</t>
  </si>
  <si>
    <t>Learn a lot if interested to do so</t>
  </si>
  <si>
    <t>learn a lot if interested to do so</t>
  </si>
  <si>
    <t>Colleagues, atmosphere, team, work load</t>
  </si>
  <si>
    <t>colleagues atmosphere team work load</t>
  </si>
  <si>
    <t>Good perks, health care, dental care, subsidised gym membership, good salary and yearly reviews.</t>
  </si>
  <si>
    <t xml:space="preserve">good perks health care dental care subsidised gym membership good salary and yearly reviews </t>
  </si>
  <si>
    <t>health, salary</t>
  </si>
  <si>
    <t>Free soup; competitive benefits; cool offices</t>
  </si>
  <si>
    <t>free soup competitive benefits cool offices</t>
  </si>
  <si>
    <t>Bloomberg is good for flexible working, staff welfare and general practices.</t>
  </si>
  <si>
    <t xml:space="preserve">bloomberg is good for flexible working staff welfare and general practices </t>
  </si>
  <si>
    <t>flexible</t>
  </si>
  <si>
    <t>Flexible program, breakfast, pantry snacks.</t>
  </si>
  <si>
    <t xml:space="preserve">flexible program breakfast pantry snacks </t>
  </si>
  <si>
    <t>Easier for junior sales to get early career exposure.</t>
  </si>
  <si>
    <t xml:space="preserve">easier for junior sales to get early career exposure </t>
  </si>
  <si>
    <t>many perks, good working environment</t>
  </si>
  <si>
    <t>many perks good working environment</t>
  </si>
  <si>
    <t>environment, working</t>
  </si>
  <si>
    <t>good work life balance and smart people</t>
  </si>
  <si>
    <t>smart, work, people, balance</t>
  </si>
  <si>
    <t>Great culture, quality of life</t>
  </si>
  <si>
    <t>great culture quality of life</t>
  </si>
  <si>
    <t>I had some wonderful colleagues who deserved much better treatment than they received at Bloomberg.</t>
  </si>
  <si>
    <t xml:space="preserve">i had some wonderful colleagues who deserved much better treatment than they received at bloomberg </t>
  </si>
  <si>
    <t>Great benefits and open culture</t>
  </si>
  <si>
    <t>great benefits and open culture</t>
  </si>
  <si>
    <t>benefits, culture</t>
  </si>
  <si>
    <t>Viagens, benefÃ­cios, clima, cultura de diversidade</t>
  </si>
  <si>
    <t>viagens benefÃ­cios clima cultura de diversidade</t>
  </si>
  <si>
    <t>Ability to do your own research and drive product</t>
  </si>
  <si>
    <t>ability to do your own research and drive product</t>
  </si>
  <si>
    <t>Ã“timos benefÃ­cios empresa proporciona muito conforto aos funcionÃ¡rios</t>
  </si>
  <si>
    <t>Ã³timos benefÃ­cios empresa proporciona muito conforto aos funcionÃ¡rios</t>
  </si>
  <si>
    <t>good fundamental knowledge in fixed income, more than most other places</t>
  </si>
  <si>
    <t>good fundamental knowledge in fixed income more than most other places</t>
  </si>
  <si>
    <t>Nice philanthropy opportunities in the company. Most of the profits are given for charity and great Kuddos for that!</t>
  </si>
  <si>
    <t xml:space="preserve">nice philanthropy opportunities in the company most of the profits are given for charity and great kuddos for that </t>
  </si>
  <si>
    <t>Great training and development opportunities of work hard</t>
  </si>
  <si>
    <t>great training and development opportunities of work hard</t>
  </si>
  <si>
    <t>I was in a very good technical team Really nice place Relaxing atmosphere, did not feel the pressure A lot of intern events, but there are not many mandatory ones There is food on the events</t>
  </si>
  <si>
    <t>i was in a very good technical team really nice place relaxing atmosphere did not feel the pressure a lot of intern events but there are not many mandatory ones there is food on the events</t>
  </si>
  <si>
    <t>food, place, pressure</t>
  </si>
  <si>
    <t>Great place to start your career</t>
  </si>
  <si>
    <t>great place to start your career</t>
  </si>
  <si>
    <t>Good corporate culture Lots to learn</t>
  </si>
  <si>
    <t>good corporate culture lots to learn</t>
  </si>
  <si>
    <t>Great training class and lovely working environment</t>
  </si>
  <si>
    <t>great training class and lovely working environment</t>
  </si>
  <si>
    <t>Work-life balance, Perks, colleagues, environment</t>
  </si>
  <si>
    <t>work life balance perks colleagues environment</t>
  </si>
  <si>
    <t>Great people to work with</t>
  </si>
  <si>
    <t>great people to work with</t>
  </si>
  <si>
    <t>Learning experience in FIX protocol</t>
  </si>
  <si>
    <t>learning experience in fix protocol</t>
  </si>
  <si>
    <t>good benefits, stability, friendly culture</t>
  </si>
  <si>
    <t>good benefits stability friendly culture</t>
  </si>
  <si>
    <t>culture, friendly</t>
  </si>
  <si>
    <t xml:space="preserve"> bloomberg and thomson reuters refinitiv dominate the market data sector both have steady cashflows while bbg is somewhat better managed perks like free snacks and drinks nice offices around the world well established training programs for</t>
  </si>
  <si>
    <t>Good benefits, good opportunities to move within company</t>
  </si>
  <si>
    <t>good benefits good opportunities to move within company</t>
  </si>
  <si>
    <t>company</t>
  </si>
  <si>
    <t>Camaraderie - you will meet some lifelong friends Opportunities to move to different areas of the business</t>
  </si>
  <si>
    <t>camaraderie you will meet some lifelong friends opportunities to move to different areas of the business</t>
  </si>
  <si>
    <t>The best company I worked for</t>
  </si>
  <si>
    <t>the best company i worked for</t>
  </si>
  <si>
    <t>The quiet editors deemed unfashionable whose ability to take copy that is akin to scribble and turn it into something legible are the unsung heroes of that place. Sadly the scribblers tend to be promoted.</t>
  </si>
  <si>
    <t xml:space="preserve">the quiet editors deemed unfashionable whose ability to take copy that is akin to scribble and turn it into something legible are the unsung heroes of that place sadly the scribblers tend to be promoted </t>
  </si>
  <si>
    <t>I think Bloomberg is an amazing company, i worked 3 years in another country and moved to the US and been working for Bloomberg for 5, the benefits and the work life balance is good and its a very organized company.</t>
  </si>
  <si>
    <t>I think Bloomberg is an amazing company, i worked years in another country and moved to the US and been working for Bloomberg for , the benefits and the work life balance is good and its a very organized company.</t>
  </si>
  <si>
    <t xml:space="preserve">i think bloomberg is an amazing company i worked years in another country and moved to the us and been working for bloomberg for the benefits and the work life balance is good and its a very organized company </t>
  </si>
  <si>
    <t>balance, benefits, work, working</t>
  </si>
  <si>
    <t>Some great people, typically the ones that don't hang around too long</t>
  </si>
  <si>
    <t>some great people typically the ones that don t hang around too long</t>
  </si>
  <si>
    <t>Pay is decent, I wish I could say more.</t>
  </si>
  <si>
    <t xml:space="preserve">pay is decent i wish i could say more </t>
  </si>
  <si>
    <t>Great benefits, everyone is super nice, and if you are proactive you can succeed</t>
  </si>
  <si>
    <t>great benefits everyone is super nice and if you are proactive you can succeed</t>
  </si>
  <si>
    <t xml:space="preserve"> nice office with good views pretty good work life balance decent pay</t>
  </si>
  <si>
    <t>balance, work, pay</t>
  </si>
  <si>
    <t>You will get the best opportunity to rub shoulders with one of the best and great minds working in Finance industry</t>
  </si>
  <si>
    <t>you will get the best opportunity to rub shoulders with one of the best and great minds working in finance industry</t>
  </si>
  <si>
    <t>great, working</t>
  </si>
  <si>
    <t>Meet some really genuine people, pantry. Pay is decent enough with no real incentive to go extra mile. Performance review process can be doctored with zero transparecny in the process. Constant over internal emphasis on a culture that is preached but hardly practised which demoralises and fosters detachment.</t>
  </si>
  <si>
    <t xml:space="preserve">meet some really genuine people pantry pay is decent enough with no real incentive to go extra mile performance review process can be doctored with zero transparecny in the process constant over internal emphasis on a culture that is preached but hardly practised which demoralises and fosters detachment </t>
  </si>
  <si>
    <t>Hard-working colleagues from diverse backgrounds</t>
  </si>
  <si>
    <t>hard working colleagues from diverse backgrounds</t>
  </si>
  <si>
    <t>Great introductory role into financial markets, great people with in depth knowledge teaching new joiners.</t>
  </si>
  <si>
    <t xml:space="preserve">great introductory role into financial markets great people with in depth knowledge teaching new joiners </t>
  </si>
  <si>
    <t>great, people</t>
  </si>
  <si>
    <t>great company, well paid job. lots of perks</t>
  </si>
  <si>
    <t>great company well paid job lots of perks</t>
  </si>
  <si>
    <t>Dynamic The people Fast paced Perks</t>
  </si>
  <si>
    <t>dynamic the people fast paced perks</t>
  </si>
  <si>
    <t>people, paced</t>
  </si>
  <si>
    <t>Great benefits. Stocked up kitchen. Beautiful office space. Give lots of awards and title changes. Good resume builder. Also good as one of your first jobs out of college</t>
  </si>
  <si>
    <t>great benefits stocked up kitchen beautiful office space give lots of awards and title changes good resume builder also good as one of your first jobs out of college</t>
  </si>
  <si>
    <t>Used to have free lunch . Not anymore. Cannot think of anything else.</t>
  </si>
  <si>
    <t xml:space="preserve">used to have free lunch not anymore cannot think of anything else </t>
  </si>
  <si>
    <t>Great benefits, Great pay, Great company</t>
  </si>
  <si>
    <t>great benefits great pay great company</t>
  </si>
  <si>
    <t>Good software practises, large diversity of teams and products, great perks for a financial company.</t>
  </si>
  <si>
    <t xml:space="preserve">good software practises large diversity of teams and products great perks for a financial company </t>
  </si>
  <si>
    <t>A lot of young people</t>
  </si>
  <si>
    <t>a lot of young people</t>
  </si>
  <si>
    <t>people</t>
  </si>
  <si>
    <t>Good team, fun environment to work for</t>
  </si>
  <si>
    <t>good team fun environment to work for</t>
  </si>
  <si>
    <t>environment, work</t>
  </si>
  <si>
    <t>Really flat structure, open, good work/life balance culture</t>
  </si>
  <si>
    <t>really flat structure open good work life balance culture</t>
  </si>
  <si>
    <t>culture, balance</t>
  </si>
  <si>
    <t>Good salary and good culture</t>
  </si>
  <si>
    <t>good salary and good culture</t>
  </si>
  <si>
    <t>salary, culture</t>
  </si>
  <si>
    <t>estavel, e baixa pressao... boa qualidade de vida</t>
  </si>
  <si>
    <t>estavel e baixa pressao boa qualidade de vida</t>
  </si>
  <si>
    <t>Ã“tima empresa. Ã“tima remuneraÃ§Ã£o e benefÃ­cios. Cultura muito forte e respeitosa. Pessoas muito competentes e profissionais.</t>
  </si>
  <si>
    <t xml:space="preserve">Ã³tima empresa Ã³tima remuneraÃ§Ã£o e benefÃ­cios cultura muito forte e respeitosa pessoas muito competentes e profissionais </t>
  </si>
  <si>
    <t>High pay. Especially high base salary. Good benefits.</t>
  </si>
  <si>
    <t xml:space="preserve">high pay especially high base salary good benefits </t>
  </si>
  <si>
    <t>Excellent work environment and benefits, fast moving culture and challenging projects.</t>
  </si>
  <si>
    <t xml:space="preserve">excellent work environment and benefits fast moving culture and challenging projects </t>
  </si>
  <si>
    <t>environment, work, fast, culture</t>
  </si>
  <si>
    <t>Very diverse and fast pace work environment with great benefits package &amp; time off</t>
  </si>
  <si>
    <t>very diverse and fast pace work environment with great benefits package time off</t>
  </si>
  <si>
    <t>benefits, environment, work, fast, great</t>
  </si>
  <si>
    <t>Great place to grow your career in the world of finance, tech and business</t>
  </si>
  <si>
    <t>great place to grow your career in the world of finance tech and business</t>
  </si>
  <si>
    <t>Great culture, a lot of smart people and good work life balance.</t>
  </si>
  <si>
    <t xml:space="preserve">great culture a lot of smart people and good work life balance </t>
  </si>
  <si>
    <t>work, smart, people</t>
  </si>
  <si>
    <t>kitchen, location, access to Bloomberg</t>
  </si>
  <si>
    <t>kitchen location access to bloomberg</t>
  </si>
  <si>
    <t>interesting technologies to learn and work with, smart people, large company with a small company feeling.</t>
  </si>
  <si>
    <t xml:space="preserve">interesting technologies to learn and work with smart people large company with a small company feeling </t>
  </si>
  <si>
    <t>smart, work, company</t>
  </si>
  <si>
    <t>Benefits, Salary, Employment Stability, Good Travel Policy</t>
  </si>
  <si>
    <t>benefits salary employment stability good travel policy</t>
  </si>
  <si>
    <t>when you leave the office, there is little expectation of doing work</t>
  </si>
  <si>
    <t>when you leave the office there is little expectation of doing work</t>
  </si>
  <si>
    <t>Good benefits overall : Pension, Health, Life, Dental..</t>
  </si>
  <si>
    <t xml:space="preserve">good benefits overall pension health life dental </t>
  </si>
  <si>
    <t>benefits</t>
  </si>
  <si>
    <t>Great salary, excellent company benefits &amp; office with a view</t>
  </si>
  <si>
    <t>great salary excellent company benefits office with a view</t>
  </si>
  <si>
    <t>benefits, company</t>
  </si>
  <si>
    <t>Management is flat and friendly environment</t>
  </si>
  <si>
    <t>management is flat and friendly environment</t>
  </si>
  <si>
    <t>environment, friendly</t>
  </si>
  <si>
    <t>Very dynamic environment, lots of windows, great team, lots of volunteering opportunities.</t>
  </si>
  <si>
    <t xml:space="preserve">very dynamic environment lots of windows great team lots of volunteering opportunities </t>
  </si>
  <si>
    <t>Good Benefits, nice culture energetic</t>
  </si>
  <si>
    <t>good benefits nice culture energetic</t>
  </si>
  <si>
    <t>Great benefits and office environment</t>
  </si>
  <si>
    <t>great benefits and office environment</t>
  </si>
  <si>
    <t>environment, benefits</t>
  </si>
  <si>
    <t>Good perks including hotels and flights</t>
  </si>
  <si>
    <t>good perks including hotels and flights</t>
  </si>
  <si>
    <t>Company values, benefits, pay were good.</t>
  </si>
  <si>
    <t xml:space="preserve">company values benefits pay were good </t>
  </si>
  <si>
    <t>pay</t>
  </si>
  <si>
    <t>Vale transporte Horario de almoco mais flexÃ­vel</t>
  </si>
  <si>
    <t>vale transporte horario de almoco mais flexÃ­vel</t>
  </si>
  <si>
    <t>Great exposure to the company, shadow many departments, great place to start and know where you want to go.</t>
  </si>
  <si>
    <t xml:space="preserve">great exposure to the company shadow many departments great place to start and know where you want to go </t>
  </si>
  <si>
    <t>great, place</t>
  </si>
  <si>
    <t>American culture and friendly environment. Great people. There are many projects that make the work more interesting.</t>
  </si>
  <si>
    <t xml:space="preserve">american culture and friendly environment great people there are many projects that make the work more interesting </t>
  </si>
  <si>
    <t>work, culture, friendly</t>
  </si>
  <si>
    <t>Mike Bloomberg is a visionary Top notch benefits and paid time off Exceptional focus on philanthropy if you want to participate Incredible headquarters building A truly disruptive technology that changed the way information is disseminated in the financial markets Team environment If you are selling at Bloomberg you will never have to work a weekend</t>
  </si>
  <si>
    <t>mike bloomberg is a visionary top notch benefits and paid time off exceptional focus on philanthropy if you want to participate incredible headquarters building a truly disruptive technology that changed the way information is disseminated in the financial markets team environment if you are selling at bloomberg you will never have to work a weekend</t>
  </si>
  <si>
    <t>environment, benefits, work</t>
  </si>
  <si>
    <t>culture, diveristy, work environement, challenging</t>
  </si>
  <si>
    <t>culture diveristy work environement challenging</t>
  </si>
  <si>
    <t>1) Salary slightly above market rate. 2) Most managers are reasonably good and fair. 3) Global exposure. 4) Work/life balance.</t>
  </si>
  <si>
    <t>) Salary slightly above market rate. ) Most managers are reasonably good and fair. ) Global exposure. ) Work/life balance.</t>
  </si>
  <si>
    <t xml:space="preserve"> salary slightly above market rate most managers are reasonably good and fair global exposure work life balance </t>
  </si>
  <si>
    <t>Good training, company perks</t>
  </si>
  <si>
    <t>good training company perks</t>
  </si>
  <si>
    <t>Friendly and transparent working environment. Free snacks, fruits and drinks in pantries. Great benefits (401K, Health/Dental/Vision insurance and so on) Flexibility in working hours.</t>
  </si>
  <si>
    <t>Friendly and transparent working environment. Free snacks, fruits and drinks in pantries. Great benefits (K, Health/Dental/Vision insurance and so on) Flexibility in working hours.</t>
  </si>
  <si>
    <t xml:space="preserve">friendly and transparent working environment free snacks fruits and drinks in pantries great benefits k health dental vision insurance and so on flexibility in working hours </t>
  </si>
  <si>
    <t>insurance, benefits, working</t>
  </si>
  <si>
    <t>Free canteen, reasonable hours, decent modern office</t>
  </si>
  <si>
    <t>free canteen reasonable hours decent modern office</t>
  </si>
  <si>
    <t>Good exposure for all kinds of clients</t>
  </si>
  <si>
    <t>good exposure for all kinds of clients</t>
  </si>
  <si>
    <t>Coffee, Yoga, Drinks, Flexible Work Clothes, Great Culture</t>
  </si>
  <si>
    <t>coffee yoga drinks flexible work clothes great culture</t>
  </si>
  <si>
    <t>Dedicated people. Good work life balance.</t>
  </si>
  <si>
    <t xml:space="preserve">dedicated people good work life balance </t>
  </si>
  <si>
    <t>It's a well known brand with some really amazing products compared to its competitors, it's well respected in the industry so the sales job is a bit easier compared to others.</t>
  </si>
  <si>
    <t xml:space="preserve">it s a well known brand with some really amazing products compared to its competitors it s well respected in the industry so the sales job is a bit easier compared to others </t>
  </si>
  <si>
    <t>Likely best company in financial services in terms of benefits</t>
  </si>
  <si>
    <t>likely best company in financial services in terms of benefits</t>
  </si>
  <si>
    <t>Invest heavily to train fresh graduates. They tend to promote young people.</t>
  </si>
  <si>
    <t xml:space="preserve">invest heavily to train fresh graduates they tend to promote young people </t>
  </si>
  <si>
    <t>Pantry, great office supplies; high skilled professionals in almost every field.</t>
  </si>
  <si>
    <t xml:space="preserve">pantry great office supplies high skilled professionals in almost every field </t>
  </si>
  <si>
    <t>great benefits fun people in some departments stability</t>
  </si>
  <si>
    <t>great, benefits, people</t>
  </si>
  <si>
    <t>Too many to list. Health, wealth, work/life balance,</t>
  </si>
  <si>
    <t xml:space="preserve">too many to list health wealth work life balance </t>
  </si>
  <si>
    <t>Open culture, flat heirarchy, flexibility to pick projects and develop new skills</t>
  </si>
  <si>
    <t>open culture flat heirarchy flexibility to pick projects and develop new skills</t>
  </si>
  <si>
    <t>great pay. Bloomberg pays for top quality employees. The benefits are great. If your manager likes you, you have a lot of resources to accomplish your goal. And Bloomberg would spend lot of resources to accomplish its goals.</t>
  </si>
  <si>
    <t xml:space="preserve">great pay bloomberg pays for top quality employees the benefits are great if your manager likes you you have a lot of resources to accomplish your goal and bloomberg would spend lot of resources to accomplish its goals </t>
  </si>
  <si>
    <t>Great offices and benefits, good salary.</t>
  </si>
  <si>
    <t xml:space="preserve">great offices and benefits good salary </t>
  </si>
  <si>
    <t>Very smart colleagues; highly international organisation; feeling of being part of something special; always at the cutting edge of developing news.</t>
  </si>
  <si>
    <t xml:space="preserve">very smart colleagues highly international organisation feeling of being part of something special always at the cutting edge of developing news </t>
  </si>
  <si>
    <t>smart, cutting, edge</t>
  </si>
  <si>
    <t>Lay back and interesting at times</t>
  </si>
  <si>
    <t>lay back and interesting at times</t>
  </si>
  <si>
    <t>Great culture, generally relaxed environment, lots of smart people. You have lots of freedom choosing what you want to work on. Great work/life balance.</t>
  </si>
  <si>
    <t xml:space="preserve">great culture generally relaxed environment lots of smart people you have lots of freedom choosing what you want to work on great work life balance </t>
  </si>
  <si>
    <t>work, smart</t>
  </si>
  <si>
    <t>Bloomberg is a legit and well respected company. The CEO is amazing and some awesome colleagues. Plenty of young colleagues (if you're younger and starting out). Volunteering activities are great. Company is serious about philanthropy.</t>
  </si>
  <si>
    <t xml:space="preserve">bloomberg is a legit and well respected company the ceo is amazing and some awesome colleagues plenty of young colleagues if you re younger and starting out volunteering activities are great company is serious about philanthropy </t>
  </si>
  <si>
    <t>Pantry, lots of events and opportunitites.</t>
  </si>
  <si>
    <t xml:space="preserve">pantry lots of events and opportunitites </t>
  </si>
  <si>
    <t>Benefits and compensation are very good</t>
  </si>
  <si>
    <t>benefits and compensation are very good</t>
  </si>
  <si>
    <t>compensation</t>
  </si>
  <si>
    <t>Good work culture, smart people. Free food (though only soup for lunch). Great benefits. Amazing location. Volunteer opportunities as well as "communities" (clubs) provide a fun social scene.</t>
  </si>
  <si>
    <t xml:space="preserve">good work culture smart people free food though only soup for lunch great benefits amazing location volunteer opportunities as well as communities clubs provide a fun social scene </t>
  </si>
  <si>
    <t>work, smart, food</t>
  </si>
  <si>
    <t>good pay, good people, nice office</t>
  </si>
  <si>
    <t>good pay good people nice office</t>
  </si>
  <si>
    <t>My department is incredible. Everyone is cooperative and truly cares about each other and our clients. It also really incentivizes you to grow within the company and explore new projects.</t>
  </si>
  <si>
    <t xml:space="preserve">my department is incredible everyone is cooperative and truly cares about each other and our clients it also really incentivizes you to grow within the company and explore new projects </t>
  </si>
  <si>
    <t>Great Company with a great mission. Good compensation with leading benefits</t>
  </si>
  <si>
    <t>great company with a great mission good compensation with leading benefits</t>
  </si>
  <si>
    <t>great, benefits, compensation</t>
  </si>
  <si>
    <t>They have good work/life balance, and good benefits</t>
  </si>
  <si>
    <t>they have good work life balance and good benefits</t>
  </si>
  <si>
    <t xml:space="preserve"> central london location amazing building good perks diverse teams nice pantry with snacks training is very well structured</t>
  </si>
  <si>
    <t>snacks</t>
  </si>
  <si>
    <t xml:space="preserve"> culture office environment and well equipped pantry people multinational full of young and bright minds a lot of responsibilities and growth opportunity</t>
  </si>
  <si>
    <t>Lots of perks and pays competitively</t>
  </si>
  <si>
    <t>lots of perks and pays competitively</t>
  </si>
  <si>
    <t>* Great Health Care * Free Snacks * Intelligent/Driven Co-Workers</t>
  </si>
  <si>
    <t xml:space="preserve"> great health care free snacks intelligent driven co workers</t>
  </si>
  <si>
    <t>Loved company culture and diverse group of employees. Great place to work and learn a lot not only about your department but about other departments as well. I learned a lot of valuable skills.</t>
  </si>
  <si>
    <t xml:space="preserve">loved company culture and diverse group of employees great place to work and learn a lot not only about your department but about other departments as well i learned a lot of valuable skills </t>
  </si>
  <si>
    <t>work, place, culture, company</t>
  </si>
  <si>
    <t>Good work environment and nice colleagues</t>
  </si>
  <si>
    <t>good work environment and nice colleagues</t>
  </si>
  <si>
    <t>Challenging and get things done culture</t>
  </si>
  <si>
    <t>challenging and get things done culture</t>
  </si>
  <si>
    <t>Fun atmosphere great discounts awesome pay (if you work hard enough for commission)</t>
  </si>
  <si>
    <t xml:space="preserve">fun atmosphere great discounts awesome pay if you work hard enough for commission </t>
  </si>
  <si>
    <t>great, work, pay</t>
  </si>
  <si>
    <t>Brand name, nice office, good compensation</t>
  </si>
  <si>
    <t>brand name nice office good compensation</t>
  </si>
  <si>
    <t>The people, culture, benefits, work hours, access to training, and more. The product we sell and the clients we serve covers a wide array of the financial sector and financial products, with solutions as specific to analyzing very complicated securities all the way to front-to-middle-to-back enterprise offerings. Working with those tools and the clients who use them provides access and insights to the markets inner... workings that would be hard to find anywhere else.</t>
  </si>
  <si>
    <t xml:space="preserve">the people culture benefits work hours access to training and more the product we sell and the clients we serve covers a wide array of the financial sector and financial products with solutions as specific to analyzing very complicated securities all the way to front to middle to back enterprise offerings working with those tools and the clients who use them provides access and insights to the markets inner workings that would be hard to find anywhere else </t>
  </si>
  <si>
    <t>Decent work environment, good benefits.</t>
  </si>
  <si>
    <t xml:space="preserve">decent work environment good benefits </t>
  </si>
  <si>
    <t>Bloomberg is an amazing company with a very strong culture. The company is an especially good place to start when early in your career, as it carries strong name brand recognition and offers regular training, in addition to great benefits.</t>
  </si>
  <si>
    <t xml:space="preserve">bloomberg is an amazing company with a very strong culture the company is an especially good place to start when early in your career as it carries strong name brand recognition and offers regular training in addition to great benefits </t>
  </si>
  <si>
    <t>great, place, company</t>
  </si>
  <si>
    <t>Work life balance Decent pay Easy work</t>
  </si>
  <si>
    <t>work life balance decent pay easy work</t>
  </si>
  <si>
    <t>Great culture, flexible and fun</t>
  </si>
  <si>
    <t>great culture flexible and fun</t>
  </si>
  <si>
    <t>Good working environment, facilities and compensation</t>
  </si>
  <si>
    <t>good working environment facilities and compensation</t>
  </si>
  <si>
    <t>compensation, working</t>
  </si>
  <si>
    <t>Beautiful building and great colleagues</t>
  </si>
  <si>
    <t>beautiful building and great colleagues</t>
  </si>
  <si>
    <t>Bloomberg is a major global provider of financial news and information</t>
  </si>
  <si>
    <t>bloomberg is a major global provider of financial news and information</t>
  </si>
  <si>
    <t>- Been here over 5 years, always have been encouraged a healthy WLB. - the work has always been interesting - Food is great (NJ office). - Internal mobility is encouraged. - philanthropy is highly encouraged and it feels good to work for a place</t>
  </si>
  <si>
    <t>- Been here over years, always have been encouraged a healthy WLB. - the work has always been interesting - Food is great (NJ office). - Internal mobility is encouraged. - philanthropy is highly encouraged and it feels good to work for a place</t>
  </si>
  <si>
    <t xml:space="preserve"> been here over years always have been encouraged a healthy wlb the work has always been interesting food is great nj office internal mobility is encouraged philanthropy is highly encouraged and it feels good to work for a place</t>
  </si>
  <si>
    <t>great, work, place</t>
  </si>
  <si>
    <t>Cutting-edge company on the forefront of fintech</t>
  </si>
  <si>
    <t>cutting edge company on the forefront of fintech</t>
  </si>
  <si>
    <t>Good training and development</t>
  </si>
  <si>
    <t>good training and development</t>
  </si>
  <si>
    <t>The benefits are some of the best you'll find in the business: No healthcare premium, great 401(K) match.</t>
  </si>
  <si>
    <t>The benefits are some of the best you'll find in the business: No healthcare premium, great (K) match.</t>
  </si>
  <si>
    <t xml:space="preserve">the benefits are some of the best you ll find in the business no healthcare premium great k match </t>
  </si>
  <si>
    <t>At the forefront of financial information, data and analytics.</t>
  </si>
  <si>
    <t xml:space="preserve">at the forefront of financial information data and analytics </t>
  </si>
  <si>
    <t>Secured job, ok compensation</t>
  </si>
  <si>
    <t>secured job ok compensation</t>
  </si>
  <si>
    <t>You can be part of a company that has a significant impact on the financial world.</t>
  </si>
  <si>
    <t xml:space="preserve">you can be part of a company that has a significant impact on the financial world </t>
  </si>
  <si>
    <t xml:space="preserve"> lots of focus on development growth great opportunities to work across teams strong supportive culture that seeks to build bridges outstanding benefits</t>
  </si>
  <si>
    <t>benefits, work, culture</t>
  </si>
  <si>
    <t>nice environment and nice staff</t>
  </si>
  <si>
    <t>Great work life balance, focus on philanthropy, great team and coworkers, dynamic culture, fast-paced working environment, excellent benefits, high early career compensation growth.</t>
  </si>
  <si>
    <t xml:space="preserve">great work life balance focus on philanthropy great team and coworkers dynamic culture fast paced working environment excellent benefits high early career compensation growth </t>
  </si>
  <si>
    <t>great, work, compensation, working</t>
  </si>
  <si>
    <t>The office has a nice view of the water and Micheal Bloomberg is a great guy</t>
  </si>
  <si>
    <t>the office has a nice view of the water and micheal bloomberg is a great guy</t>
  </si>
  <si>
    <t>Lots of training Good comps Great product Great global leaders</t>
  </si>
  <si>
    <t>lots of training good comps great product great global leaders</t>
  </si>
  <si>
    <t>A really great working culture</t>
  </si>
  <si>
    <t>a really great working culture</t>
  </si>
  <si>
    <t>great, culture, working</t>
  </si>
  <si>
    <t>- Strong focus on positive and nurturing culture . - Great benefits , one of the best health insurance in the city - Good work life balance - Focus on continuous learning through many in-house training programs</t>
  </si>
  <si>
    <t xml:space="preserve"> strong focus on positive and nurturing culture great benefits one of the best health insurance in the city good work life balance focus on continuous learning through many in house training programs</t>
  </si>
  <si>
    <t>benefits, insurance, work, health, culture, balance</t>
  </si>
  <si>
    <t>Great benefits Slightly higher than average salary Free snacks/dinner or lunch Good working environment</t>
  </si>
  <si>
    <t>great benefits slightly higher than average salary free snacks dinner or lunch good working environment</t>
  </si>
  <si>
    <t>environment, benefits, salary, working</t>
  </si>
  <si>
    <t>Great Wellness, Health and Professional Support</t>
  </si>
  <si>
    <t>great wellness health and professional support</t>
  </si>
  <si>
    <t>Best Culture, No Stress, Amazing Team, Free food</t>
  </si>
  <si>
    <t>best culture no stress amazing team free food</t>
  </si>
  <si>
    <t>food</t>
  </si>
  <si>
    <t>good culture really helpful colleagues</t>
  </si>
  <si>
    <t>Culture is very welcoming. Lots of opportunities to give back, lots of internal issue groups to join, flexible schedules available.</t>
  </si>
  <si>
    <t xml:space="preserve">culture is very welcoming lots of opportunities to give back lots of internal issue groups to join flexible schedules available </t>
  </si>
  <si>
    <t>Great perks, culture and a lot of learning opportunities within the firm, pay well and you get a lot of exposure to different financial products and roles.</t>
  </si>
  <si>
    <t xml:space="preserve">great perks culture and a lot of learning opportunities within the firm pay well and you get a lot of exposure to different financial products and roles </t>
  </si>
  <si>
    <t>culture, pay</t>
  </si>
  <si>
    <t>Snacks, smart people, travel and good salary</t>
  </si>
  <si>
    <t>snacks smart people travel and good salary</t>
  </si>
  <si>
    <t>smart, salary</t>
  </si>
  <si>
    <t>Great benefits and culture, my team also allows for great work life balance</t>
  </si>
  <si>
    <t>great benefits and culture my team also allows for great work life balance</t>
  </si>
  <si>
    <t>great, benefits, work, balance</t>
  </si>
  <si>
    <t>* Outstanding company to work for in terms of aptitude of people, healthy office culture, investment in product development and quality of product, relentless high touch focus on the customer. All the benefits you might expect from a global FinServ firm. 401k match, quality healthcare benefits, generous vacation time, in-office perks etc. * Generous base salary especially through career progression and... out-performance. Sales bonus compensation is not directly tied to target/quota achievement making for a much more consultative, relationship based and less aggressive sales environment for clients. Qualitative / culture based metrics ensure high performance is not only based on quota, territory etc. * Move towards more of a dollar quota culture in recent years is positive. Especially for Bloomberg terminal core sales staff this presents an opportunity to become a true enterprise account executive, versus traditionally selling units / terminals. This in turn becomes a more transferable experience. The high calibre sales people at Bloomberg I know of have embraced this change. * Exceptional sales support network for post sales client support from the Analytics department and wider product/support groups. This takes admin-weight off sales significantly and has improved massively over the last 5 years. * Whilst a healthy pressure exists to hit quota, Bloomberg sales is not a cut-throat sales environment like e.g. Salesforce. This promotes a much healthier, collaborative working environment where sales are not stepping on each other. There is monetary recognition of collaboration and other BBg culture metrics. * Strong culture of internal promotion especially into leadership positions -most of which are filled through home-grown talent. For me personally this was recognized through generous compensation at each stage. Still a concerning lack of female talent promoted to sales management, despite recent efforts to change this.</t>
  </si>
  <si>
    <t>* Outstanding company to work for in terms of aptitude of people, healthy office culture, investment in product development and quality of product, relentless high touch focus on the customer. All the benefits you might expect from a global FinServ firm. k match, quality healthcare benefits, generous vacation time, in-office perks etc. * Generous base salary especially through career progression and... out-performance. Sales bonus compensation is not directly tied to target/quota achievement making for a much more consultative, relationship based and less aggressive sales environment for clients. Qualitative / culture based metrics ensure high performance is not only based on quota, territory etc. * Move towards more of a dollar quota culture in recent years is positive. Especially for Bloomberg terminal core sales staff this presents an opportunity to become a true enterprise account executive, versus traditionally selling units / terminals. This in turn becomes a more transferable experience. The high calibre sales people at Bloomberg I know of have embraced this change. * Exceptional sales support network for post sales client support from the Analytics department and wider product/support groups. This takes admin-weight off sales significantly and has improved massively over the last years. * Whilst a healthy pressure exists to hit quota, Bloomberg sales is not a cut-throat sales environment like e.g. Salesforce. This promotes a much healthier, collaborative working environment where sales are not stepping on each other. There is monetary recognition of collaboration and other BBg culture metrics. * Strong culture of internal promotion especially into leadership positions -most of which are filled through home-grown talent. For me personally this was recognized through generous compensation at each stage. Still a concerning lack of female talent promoted to sales management, despite recent efforts to change this.</t>
  </si>
  <si>
    <t xml:space="preserve"> outstanding company to work for in terms of aptitude of people healthy office culture investment in product development and quality of product relentless high touch focus on the customer all the benefits you might expect from a global finserv firm k match quality healthcare benefits generous vacation time in office perks etc generous base salary especially through career progression and out performance sales bonus compensation is not directly tied to target quota achievement making for a much more consultative relationship based and less aggressive sales environment for clients qualitative culture based metrics ensure high performance is not only based on quota territory etc move towards more of a dollar quota culture in recent years is positive especially for bloomberg terminal core sales staff this presents an opportunity to become a true enterprise account executive versus traditionally selling units terminals this in turn becomes a more transferable experience the high calibre sales people at bloomberg i know of have embraced this change exceptional sales support network for post sales client support from the analytics department and wider product support groups this takes admin weight off sales significantly and has improved massively over the last years whilst a healthy pressure exists to hit quota bloomberg sales is not a cut throat sales environment like e g salesforce this promotes a much healthier collaborative working environment where sales are not stepping on each other there is monetary recognition of collaboration and other bbg culture metrics strong culture of internal promotion especially into leadership positions most of which are filled through home grown talent for me personally this was recognized through generous compensation at each stage still a concerning lack of female talent promoted to sales management despite recent efforts to change this </t>
  </si>
  <si>
    <t>benefits, people, compensation, work, salary, culture, working, pressure, environment, company</t>
  </si>
  <si>
    <t>Ethos, Benefits, Flexibile Working, Colleagues</t>
  </si>
  <si>
    <t>ethos benefits flexibile working colleagues</t>
  </si>
  <si>
    <t>Prime office location, very nice office. Plenty of free snacks / breakfast / lunch and many activities.</t>
  </si>
  <si>
    <t xml:space="preserve">prime office location very nice office plenty of free snacks breakfast lunch and many activities </t>
  </si>
  <si>
    <t>Great workplace, positive people. Great work-life balance.</t>
  </si>
  <si>
    <t xml:space="preserve">great workplace positive people great work life balance </t>
  </si>
  <si>
    <t>Great culture and open opportunity. People are so hardworking and willing to help. Managers are very positive to your future plans.</t>
  </si>
  <si>
    <t xml:space="preserve">great culture and open opportunity people are so hardworking and willing to help managers are very positive to your future plans </t>
  </si>
  <si>
    <t>Flat communications. No bossy employee that I found in the office. Everyone was very friendly even in different dep people</t>
  </si>
  <si>
    <t>flat communications no bossy employee that i found in the office everyone was very friendly even in different dep people</t>
  </si>
  <si>
    <t>people, friendly</t>
  </si>
  <si>
    <t>Viagens internacionais pagam para qualquer funcionÃ¡rio em business class. Hotel cinco estrelas, cartÃ£o de crÃ©dito para despesas, kitchen para cafÃ© da manhÃ£ e petisco, excelente edificio estrutura excepcional</t>
  </si>
  <si>
    <t>viagens internacionais pagam para qualquer funcionÃ¡rio em business class hotel cinco estrelas cartÃ£o de crÃ©dito para despesas kitchen para cafÃ© da manhÃ£ e petisco excelente edificio estrutura excepcional</t>
  </si>
  <si>
    <t>Great benefits and people and amazing place to work if you are good at networking</t>
  </si>
  <si>
    <t>great benefits and people and amazing place to work if you are good at networking</t>
  </si>
  <si>
    <t>benefits, work, place, people</t>
  </si>
  <si>
    <t>Good company and offer good salary</t>
  </si>
  <si>
    <t>good company and offer good salary</t>
  </si>
  <si>
    <t>salary, company</t>
  </si>
  <si>
    <t>Lots of opportunities for projects, great compensation package, lots of perks in the office</t>
  </si>
  <si>
    <t>lots of opportunities for projects great compensation package lots of perks in the office</t>
  </si>
  <si>
    <t>great, compensation</t>
  </si>
  <si>
    <t>good office environment, techonology driven,young teams</t>
  </si>
  <si>
    <t>good office environment techonology driven young teams</t>
  </si>
  <si>
    <t>Bloomberg is a great place to work...if you're in the right department</t>
  </si>
  <si>
    <t>bloomberg is a great place to work if you re in the right department</t>
  </si>
  <si>
    <t>Great work environment. Great boss</t>
  </si>
  <si>
    <t>great work environment great boss</t>
  </si>
  <si>
    <t>Potential to be more dominant than it already is.</t>
  </si>
  <si>
    <t xml:space="preserve">potential to be more dominant than it already is </t>
  </si>
  <si>
    <t>You will be learning new things</t>
  </si>
  <si>
    <t>you will be learning new things</t>
  </si>
  <si>
    <t>relatively good compensation compared to others</t>
  </si>
  <si>
    <t>Development and company culture. Work and life balance.</t>
  </si>
  <si>
    <t xml:space="preserve">development and company culture work and life balance </t>
  </si>
  <si>
    <t>Fast moving You will learn at your own pace</t>
  </si>
  <si>
    <t>fast moving you will learn at your own pace</t>
  </si>
  <si>
    <t>Good pantry, good health insurance</t>
  </si>
  <si>
    <t>good pantry good health insurance</t>
  </si>
  <si>
    <t>insurance, health</t>
  </si>
  <si>
    <t>Pay/benefits are great. The company is innovative and well-funded. The culture of philanthropy makes it worthwhile to go to work.</t>
  </si>
  <si>
    <t xml:space="preserve">pay benefits are great the company is innovative and well funded the culture of philanthropy makes it worthwhile to go to work </t>
  </si>
  <si>
    <t>The benefits and unlimited snacks Free Health care Competitive 401k</t>
  </si>
  <si>
    <t>The benefits and unlimited snacks Free Health care Competitive k</t>
  </si>
  <si>
    <t>the benefits and unlimited snacks free health care competitive k</t>
  </si>
  <si>
    <t>An AMEX with unlimited spend on business trips - which they will make you do a lot of unless you are on the helpdesk or get one of the coveted London based roles which are like gold dust</t>
  </si>
  <si>
    <t>an amex with unlimited spend on business trips which they will make you do a lot of unless you are on the helpdesk or get one of the coveted london based roles which are like gold dust</t>
  </si>
  <si>
    <t>If you're interested in current affairs/ news and technology you can go in-depth and learn a lot. The job gives as much as you're willing to take from it; it's a fast-past and stimulating place to work.</t>
  </si>
  <si>
    <t xml:space="preserve">if you re interested in current affairs news and technology you can go in depth and learn a lot the job gives as much as you re willing to take from it it s a fast past and stimulating place to work </t>
  </si>
  <si>
    <t>Great building, nice package such as health insurance options, etc.</t>
  </si>
  <si>
    <t xml:space="preserve">great building nice package such as health insurance options etc </t>
  </si>
  <si>
    <t>* Free Snacks * Free Soup * Beautiful Pantry * HealthCare Benefits (BWELL)</t>
  </si>
  <si>
    <t xml:space="preserve"> free snacks free soup beautiful pantry healthcare benefits bwell </t>
  </si>
  <si>
    <t>good work-life balance and benefits</t>
  </si>
  <si>
    <t>good work life balance and benefits</t>
  </si>
  <si>
    <t>Benefits are outstanding, from medical to 401(k) match to vacation and some very nice colleagues, but the bloom falls off the rose after a few months at a firm whose original editorial chief built a culture of fear, an intense 10+ hour workday and a style that condones uniformity. Editorial folks' comp is good vs. what else is out there, and why many never want to leave.</t>
  </si>
  <si>
    <t>Benefits are outstanding, from medical to (k) match to vacation and some very nice colleagues, but the bloom falls off the rose after a few months at a firm whose original editorial chief built a culture of fear, an intense + hour workday and a style that condones uniformity. Editorial folks' comp is good vs. what else is out there, and why many never want to leave.</t>
  </si>
  <si>
    <t xml:space="preserve">benefits are outstanding from medical to k match to vacation and some very nice colleagues but the bloom falls off the rose after a few months at a firm whose original editorial chief built a culture of fear an intense hour workday and a style that condones uniformity editorial folks comp is good vs what else is out there and why many never want to leave </t>
  </si>
  <si>
    <t>Good dynamic and good place to learn. Good benefit</t>
  </si>
  <si>
    <t>good dynamic and good place to learn good benefit</t>
  </si>
  <si>
    <t>Open culture Good work life balance Excellent health benefits Free drink and snacks</t>
  </si>
  <si>
    <t>open culture good work life balance excellent health benefits free drink and snacks</t>
  </si>
  <si>
    <t>snacks, benefits, work, health, culture, balance</t>
  </si>
  <si>
    <t>Good perks, company culture and environment. Good salary, quick raise at the beginning Broad marke exposure, good training</t>
  </si>
  <si>
    <t>good perks company culture and environment good salary quick raise at the beginning broad marke exposure good training</t>
  </si>
  <si>
    <t>Good salary, good benefits, open environment</t>
  </si>
  <si>
    <t>good salary good benefits open environment</t>
  </si>
  <si>
    <t>Amazing buildings, smart people, global reach, great added benefits, and philanthropic investment.</t>
  </si>
  <si>
    <t xml:space="preserve">amazing buildings smart people global reach great added benefits and philanthropic investment </t>
  </si>
  <si>
    <t>great, smart</t>
  </si>
  <si>
    <t>Great product, good support structure, dependable colleagues, global firm with strong presence</t>
  </si>
  <si>
    <t>great product good support structure dependable colleagues global firm with strong presence</t>
  </si>
  <si>
    <t>Fantastic benefits, including full health coverage and generous 401k match</t>
  </si>
  <si>
    <t>Fantastic benefits, including full health coverage and generous k match</t>
  </si>
  <si>
    <t>fantastic benefits including full health coverage and generous k match</t>
  </si>
  <si>
    <t>good pay, good environment, friendly colleague</t>
  </si>
  <si>
    <t>good pay good environment friendly colleague</t>
  </si>
  <si>
    <t>friendly</t>
  </si>
  <si>
    <t>Good compensation and health plan for employees and dependents, nice balance work/life balance and tons of opportunities within the company, diversity. I always had very good managers.</t>
  </si>
  <si>
    <t xml:space="preserve">good compensation and health plan for employees and dependents nice balance work life balance and tons of opportunities within the company diversity i always had very good managers </t>
  </si>
  <si>
    <t>balance, health, compensation</t>
  </si>
  <si>
    <t>Friendly colleagues, might meet interesting clients, decent salary. Nearly impossible to get fired</t>
  </si>
  <si>
    <t>friendly colleagues might meet interesting clients decent salary nearly impossible to get fired</t>
  </si>
  <si>
    <t>Working for mike Bloomberg, great benefits and pay</t>
  </si>
  <si>
    <t>working for mike bloomberg great benefits and pay</t>
  </si>
  <si>
    <t>great, benefits, pay</t>
  </si>
  <si>
    <t>good benefits, amazing offices, great health insurance, work with really smart people, lots of travel</t>
  </si>
  <si>
    <t>good benefits amazing offices great health insurance work with really smart people lots of travel</t>
  </si>
  <si>
    <t>great, work, health, smart</t>
  </si>
  <si>
    <t>- everyone is generally very willing to help each other - good working hours - generous insurance scheme and 401K - generous pay rises if you perform</t>
  </si>
  <si>
    <t xml:space="preserve"> everyone is generally very willing to help each other good working hours generous insurance scheme and k generous pay rises if you perform</t>
  </si>
  <si>
    <t>insurance, pay, working, hours</t>
  </si>
  <si>
    <t>Pantry &amp; company benefits are very generous. People around you are very friendly. A great place to make friends</t>
  </si>
  <si>
    <t>pantry company benefits are very generous people around you are very friendly a great place to make friends</t>
  </si>
  <si>
    <t>great, benefits, place, company</t>
  </si>
  <si>
    <t>opportunities open to employees. job swaps, relocation available. great work/life balance</t>
  </si>
  <si>
    <t>opportunities open to employees job swaps relocation available great work life balance</t>
  </si>
  <si>
    <t>great, balance</t>
  </si>
  <si>
    <t>Good pays, great benefits, nice office space, good colleagues</t>
  </si>
  <si>
    <t>good pays great benefits nice office space good colleagues</t>
  </si>
  <si>
    <t>If you're young, it will prepare you and help you get a job elsewhere.</t>
  </si>
  <si>
    <t xml:space="preserve">if you re young it will prepare you and help you get a job elsewhere </t>
  </si>
  <si>
    <t>Very dynamic environment flat hierarchy easy to develop your career across different roles</t>
  </si>
  <si>
    <t>very dynamic environment flat hierarchy easy to develop your career across different roles</t>
  </si>
  <si>
    <t xml:space="preserve"> great benefits hours are reasonable the younger employees are highly motivated and intelligent</t>
  </si>
  <si>
    <t>collaborative place to work I would say</t>
  </si>
  <si>
    <t>collaborative place to work i would say</t>
  </si>
  <si>
    <t>work, place</t>
  </si>
  <si>
    <t>Good opportunities for work progress. Great training.</t>
  </si>
  <si>
    <t xml:space="preserve">good opportunities for work progress great training </t>
  </si>
  <si>
    <t>High compensation and job security compared with other media jobs. You have resources needed to do job well, brand gives access to sources, stories get high visibility. Generally work along talented colleagues.</t>
  </si>
  <si>
    <t xml:space="preserve">high compensation and job security compared with other media jobs you have resources needed to do job well brand gives access to sources stories get high visibility generally work along talented colleagues </t>
  </si>
  <si>
    <t>work, talented, compensation</t>
  </si>
  <si>
    <t>OK benefits (Healthcare is not too bad, pension plan is medium, holidays are fairly good)</t>
  </si>
  <si>
    <t xml:space="preserve">ok benefits healthcare is not too bad pension plan is medium holidays are fairly good </t>
  </si>
  <si>
    <t>Good office and working environment</t>
  </si>
  <si>
    <t>good office and working environment</t>
  </si>
  <si>
    <t>Ã“tima empresa para se trabalhar, como entry level Ã© Ã³timo por ter a oportunidade de participar de projetos e desenvolver diferentes habilidades. Para a efetivaÃ§Ã£o Ã© bastante difÃ­cil.</t>
  </si>
  <si>
    <t xml:space="preserve">Ã³tima empresa para se trabalhar como entry level Ã© Ã³timo por ter a oportunidade de participar de projetos e desenvolver diferentes habilidades para a efetivaÃ§Ã£o Ã© bastante difÃ­cil </t>
  </si>
  <si>
    <t>Dynamic, open environment with good work life balance.</t>
  </si>
  <si>
    <t xml:space="preserve">dynamic open environment with good work life balance </t>
  </si>
  <si>
    <t>Open culture and knowledge sharing People The company donates huge amount of profits to good causes Interesting projects Great Benefits</t>
  </si>
  <si>
    <t>open culture and knowledge sharing people the company donates huge amount of profits to good causes interesting projects great benefits</t>
  </si>
  <si>
    <t>They really look after their employees with fully-stacked pantry, company socials, annual summer party, top-end insurance and other benefits</t>
  </si>
  <si>
    <t>they really look after their employees with fully stacked pantry company socials annual summer party top end insurance and other benefits</t>
  </si>
  <si>
    <t>insurance, benefits, company</t>
  </si>
  <si>
    <t>Pay and benefits Free food, snacks etc</t>
  </si>
  <si>
    <t>pay and benefits free food snacks etc</t>
  </si>
  <si>
    <t>A lot of bright people working with you or near you, agile is growing in the company, good work environment, nice desks, there is the pantry, which is really nice, view to St Pauls, nice perks, many courses to learn new things, in most teams a relaxed environment, you work for someone much better than Trump.</t>
  </si>
  <si>
    <t xml:space="preserve">a lot of bright people working with you or near you agile is growing in the company good work environment nice desks there is the pantry which is really nice view to st pauls nice perks many courses to learn new things in most teams a relaxed environment you work for someone much better than trump </t>
  </si>
  <si>
    <t>work, people, working</t>
  </si>
  <si>
    <t>Very philanthropic company. Encourages open communication. Pays at par with other big tech firms.</t>
  </si>
  <si>
    <t xml:space="preserve">very philanthropic company encourages open communication pays at par with other big tech firms </t>
  </si>
  <si>
    <t>Competitive salaries, great benefits (health, 401K), good offices</t>
  </si>
  <si>
    <t>Competitive salaries, great benefits (health, K), good offices</t>
  </si>
  <si>
    <t>competitive salaries great benefits health k good offices</t>
  </si>
  <si>
    <t>Adequate salary Good benefits Excellent office environment</t>
  </si>
  <si>
    <t>adequate salary good benefits excellent office environment</t>
  </si>
  <si>
    <t>environment, benefits, salary</t>
  </si>
  <si>
    <t xml:space="preserve">- Great Training! Expect at least 2-3 months of classroom training on everything from the basics of financial markets to the most advanced topics of Fixed Income and Equity derivatives - Provides amazing insight into giving a good customer experience - </t>
  </si>
  <si>
    <t xml:space="preserve">- Great Training! Expect at least - months of classroom training on everything from the basics of financial markets to the most advanced topics of Fixed Income and Equity derivatives - Provides amazing insight into giving a good customer experience - </t>
  </si>
  <si>
    <t xml:space="preserve"> great training expect at least months of classroom training on everything from the basics of financial markets to the most advanced topics of fixed income and equity derivatives provides amazing insight into giving a good customer experience </t>
  </si>
  <si>
    <t>Great health insurance. Larger company has performed well.</t>
  </si>
  <si>
    <t xml:space="preserve">great health insurance larger company has performed well </t>
  </si>
  <si>
    <t>health, company</t>
  </si>
  <si>
    <t>I have knowledge about research and I like to research so I chose this</t>
  </si>
  <si>
    <t>i have knowledge about research and i like to research so i chose this</t>
  </si>
  <si>
    <t>Work culture is something unique. Flat management structure. Nice colleagues</t>
  </si>
  <si>
    <t>work culture is something unique flat management structure nice colleagues</t>
  </si>
  <si>
    <t>culture, management</t>
  </si>
  <si>
    <t>Very flexible daily working style</t>
  </si>
  <si>
    <t>very flexible daily working style</t>
  </si>
  <si>
    <t>flexible, working</t>
  </si>
  <si>
    <t>Global Mobility, Lots of career opportunities to explore</t>
  </si>
  <si>
    <t>global mobility lots of career opportunities to explore</t>
  </si>
  <si>
    <t>Good pay, good food and good people</t>
  </si>
  <si>
    <t>good pay good food and good people</t>
  </si>
  <si>
    <t>food, people</t>
  </si>
  <si>
    <t>Good training program for new grads, good work-life balance</t>
  </si>
  <si>
    <t>good training program for new grads good work life balance</t>
  </si>
  <si>
    <t>balance</t>
  </si>
  <si>
    <t>salary, people, location, training, technology</t>
  </si>
  <si>
    <t>salary people location training technology</t>
  </si>
  <si>
    <t>Great benefits, work life balance not so bad</t>
  </si>
  <si>
    <t>great benefits work life balance not so bad</t>
  </si>
  <si>
    <t>work, balance</t>
  </si>
  <si>
    <t>good culture, well training and pension fund plan.</t>
  </si>
  <si>
    <t xml:space="preserve">good culture well training and pension fund plan </t>
  </si>
  <si>
    <t xml:space="preserve"> great salary bonus pantry with lots of food and drinks lots of people to network with beautiful office</t>
  </si>
  <si>
    <t>Health Benefits. Open and transparent office.</t>
  </si>
  <si>
    <t xml:space="preserve">health benefits open and transparent office </t>
  </si>
  <si>
    <t>flat structure, interesting and competent colleagues, good salary and benefits, opportunities for advancement</t>
  </si>
  <si>
    <t>flat structure interesting and competent colleagues good salary and benefits opportunities for advancement</t>
  </si>
  <si>
    <t>salary</t>
  </si>
  <si>
    <t xml:space="preserve"> pantry nice office in central location</t>
  </si>
  <si>
    <t>Open cultural, places to learn knowledge, experiences</t>
  </si>
  <si>
    <t>open cultural places to learn knowledge experiences</t>
  </si>
  <si>
    <t>Long term thinking and investing in products coming from the philosophy of the major share holder</t>
  </si>
  <si>
    <t>long term thinking and investing in products coming from the philosophy of the major share holder</t>
  </si>
  <si>
    <t>Food, Health Care, Snacks, Early bonuses, Early raises.</t>
  </si>
  <si>
    <t xml:space="preserve">food health care snacks early bonuses early raises </t>
  </si>
  <si>
    <t>Free food in pantry; good healthcare benefits</t>
  </si>
  <si>
    <t>free food in pantry good healthcare benefits</t>
  </si>
  <si>
    <t>Flat, Diversity and great work life balance</t>
  </si>
  <si>
    <t>flat diversity and great work life balance</t>
  </si>
  <si>
    <t>great, work, balance</t>
  </si>
  <si>
    <t>Caveat that your entire experience like any large company depends on what department and seniority you hold. My review for pros and cons centers on experiences in the financial products realm, not engineering, news or media. In terms of pros, Bloomberg has some great, really good, and good things going for it. There are some genuinely talented, smart people who when given the chance can do some great work. The... culture and environment is extremely energised and lively, and there is always a buzz in any of the top notch global offices. The Bloomberg Way of start executing, building, or doing first and figure out as you go along can be very powerful (but also detrimental as outlined in cons). The benefits are overall generally strong (especially in the US with no healthcare premiums) but not over the top. Some great cultural benefits and partner programs. Philanthropy is a huge part of the company and there are numerous ways to feel a part of that. The majority of company profits do go to funding Mike Bloomberg's philanthropic initiatives, which if you are aligned with those (like me) then it's great. There are also weekly (if not daily) ways to get involved in countless other volunteering initiatives.</t>
  </si>
  <si>
    <t xml:space="preserve">caveat that your entire experience like any large company depends on what department and seniority you hold my review for pros and cons centers on experiences in the financial products realm not engineering news or media in terms of pros bloomberg has some great really good and good things going for it there are some genuinely talented smart people who when given the chance can do some great work the culture and environment is extremely energised and lively and there is always a buzz in any of the top notch global offices the bloomberg way of start executing building or doing first and figure out as you go along can be very powerful but also detrimental as outlined in cons the benefits are overall generally strong especially in the us with no healthcare premiums but not over the top some great cultural benefits and partner programs philanthropy is a huge part of the company and there are numerous ways to feel a part of that the majority of company profits do go to funding mike bloomberg s philanthropic initiatives which if you are aligned with those like me then it s great there are also weekly if not daily ways to get involved in countless other volunteering initiatives </t>
  </si>
  <si>
    <t>great, benefits, people, smart, culture, environment, company</t>
  </si>
  <si>
    <t>Salary! BB pays very well. This is the first company I've been at that actually makes good on their promise of a bonus as well. It's very stable here. This is NOT a hire / fire culture. They vet for the best and make every effort to make you successful in the company. If a team dissolves, they will work with you to find a new team - at least for engineers. The work from home capabilities are decent. You can wear... whatever you want. Literally. Before I joined I thought BB was a stiff-necked cross between a bank and hedge fund. Nope. I was happily mistaken. They have fresh fruit, free soup, tons of coffee, and snacks for free - daily. Oh, and every office is littered with tons of exotic salt &amp; fresh water tanks. Like, they're everywhere. It's beautiful.</t>
  </si>
  <si>
    <t xml:space="preserve">salary bb pays very well this is the first company i ve been at that actually makes good on their promise of a bonus as well it s very stable here this is not a hire fire culture they vet for the best and make every effort to make you successful in the company if a team dissolves they will work with you to find a new team at least for engineers the work from home capabilities are decent you can wear whatever you want literally before i joined i thought bb was a stiff necked cross between a bank and hedge fund nope i was happily mistaken they have fresh fruit free soup tons of coffee and snacks for free daily oh and every office is littered with tons of exotic salt fresh water tanks like they re everywhere it s beautiful </t>
  </si>
  <si>
    <t>snacks, work, home, free, company</t>
  </si>
  <si>
    <t xml:space="preserve"> great work life balance lots of interesting problems fast paced great emphasis on mentorship on the job training fantastic perks great philanthropy programs</t>
  </si>
  <si>
    <t>work, paced, balance</t>
  </si>
  <si>
    <t>truely global environment canteen really care about employee welfare</t>
  </si>
  <si>
    <t>- Great benefits - Free food and drinks in the pantry - 20 vacation days at start of year - Yearly Picnic event at Randall's island - Fun people to work with</t>
  </si>
  <si>
    <t>- Great benefits - Free food and drinks in the pantry - vacation days at start of year - Yearly Picnic event at Randall's island - Fun people to work with</t>
  </si>
  <si>
    <t xml:space="preserve"> great benefits free food and drinks in the pantry vacation days at start of year yearly picnic event at randall s island fun people to work with</t>
  </si>
  <si>
    <t>benefits, work, food, people</t>
  </si>
  <si>
    <t xml:space="preserve"> great culture lots of opportunity for growth meritocracy amazing benefits</t>
  </si>
  <si>
    <t>Loved everything about this job</t>
  </si>
  <si>
    <t>loved everything about this job</t>
  </si>
  <si>
    <t>Fast-paced, responsibility, interesting co-workers, good office benefits</t>
  </si>
  <si>
    <t>fast paced responsibility interesting co workers good office benefits</t>
  </si>
  <si>
    <t>Amazing office, great ambiance and vibes, transparency, free food If you perform well, they will invest so much in you from knowledge to mental health wise Philanthropy Diversity Great culture Dynamic work, never dull</t>
  </si>
  <si>
    <t>amazing office great ambiance and vibes transparency free food if you perform well they will invest so much in you from knowledge to mental health wise philanthropy diversity great culture dynamic work never dull</t>
  </si>
  <si>
    <t>food, free, health, culture, great</t>
  </si>
  <si>
    <t>Great atmosphere, wonderful people, excellent perks. Very good training program for fresh recruits to catch up to company operations standards.</t>
  </si>
  <si>
    <t xml:space="preserve">great atmosphere wonderful people excellent perks very good training program for fresh recruits to catch up to company operations standards </t>
  </si>
  <si>
    <t>Great work space, centrally located</t>
  </si>
  <si>
    <t>great work space centrally located</t>
  </si>
  <si>
    <t>Good name recognition, broad exposure</t>
  </si>
  <si>
    <t>good name recognition broad exposure</t>
  </si>
  <si>
    <t>great benefits and environment. good prospects</t>
  </si>
  <si>
    <t>great benefits and environment good prospects</t>
  </si>
  <si>
    <t>Great benefits, culture, education, and some of the friendliest people</t>
  </si>
  <si>
    <t>great benefits culture education and some of the friendliest people</t>
  </si>
  <si>
    <t>There is free food and snacks consistently at your disposal. The organization is big on volunteering and philanthropic endeavors so working here will afford you the opportunity to make an impact on other peopleâ€™s lives outside of the company. Thatâ€™s the full extent of the benefits in my opinion.</t>
  </si>
  <si>
    <t xml:space="preserve">there is free food and snacks consistently at your disposal the organization is big on volunteering and philanthropic endeavors so working here will afford you the opportunity to make an impact on other people s lives outside of the company that s the full extent of the benefits in my opinion </t>
  </si>
  <si>
    <t>snacks, benefits, food, free, working</t>
  </si>
  <si>
    <t>Great brand, people and product</t>
  </si>
  <si>
    <t>great brand people and product</t>
  </si>
  <si>
    <t>Excellent work environment and great team. Internal systems are well established and seamless</t>
  </si>
  <si>
    <t>excellent work environment and great team internal systems are well established and seamless</t>
  </si>
  <si>
    <t>great, work, environment</t>
  </si>
  <si>
    <t>Nice office environment Great salary package.</t>
  </si>
  <si>
    <t xml:space="preserve">nice office environment great salary package </t>
  </si>
  <si>
    <t>environment, salary</t>
  </si>
  <si>
    <t>Smart co-workers, great offices around the world, fast paced environment, huge philanthropic presence, generally a meritocracy</t>
  </si>
  <si>
    <t>smart co workers great offices around the world fast paced environment huge philanthropic presence generally a meritocracy</t>
  </si>
  <si>
    <t>great, fast, paced</t>
  </si>
  <si>
    <t>Good compensation and medical care benefit</t>
  </si>
  <si>
    <t>good compensation and medical care benefit</t>
  </si>
  <si>
    <t>Good environment and facilities (pantry)</t>
  </si>
  <si>
    <t xml:space="preserve">good environment and facilities pantry </t>
  </si>
  <si>
    <t>Competitive salary, good benefits; global company means you get lots of opportunities to move location/departments</t>
  </si>
  <si>
    <t>competitive salary good benefits global company means you get lots of opportunities to move location departments</t>
  </si>
  <si>
    <t>Good pay and benefits Nice architecture</t>
  </si>
  <si>
    <t>good pay and benefits nice architecture</t>
  </si>
  <si>
    <t>benefits, pay</t>
  </si>
  <si>
    <t>Great culture, salary, colleagues and office</t>
  </si>
  <si>
    <t>great culture salary colleagues and office</t>
  </si>
  <si>
    <t>Benefits are really great and work life balance</t>
  </si>
  <si>
    <t>benefits are really great and work life balance</t>
  </si>
  <si>
    <t>World class training. Fantastic brand. Free snacks and breakfast. Put in front of clients very quickly. Given remit to run initiatives. Very fast learning curve and potential progression. Very good benefits.</t>
  </si>
  <si>
    <t xml:space="preserve">world class training fantastic brand free snacks and breakfast put in front of clients very quickly given remit to run initiatives very fast learning curve and potential progression very good benefits </t>
  </si>
  <si>
    <t>snacks, fast</t>
  </si>
  <si>
    <t>Flexible work hours, Amazing office</t>
  </si>
  <si>
    <t>flexible work hours amazing office</t>
  </si>
  <si>
    <t>Incredible products High level of collaboration Travelling and benefits Office and pantry are top notch Good basic salary</t>
  </si>
  <si>
    <t>incredible products high level of collaboration travelling and benefits office and pantry are top notch good basic salary</t>
  </si>
  <si>
    <t>benefits, salary</t>
  </si>
  <si>
    <t xml:space="preserve"> things move fast which means products are launched quickly in order to be first people are approachable nice and usually efficient processes are well developed many ex colleagues have commented that you tend to forget what a well oiled machine</t>
  </si>
  <si>
    <t>fast, people</t>
  </si>
  <si>
    <t>Flat hierarchy and good work life balance.</t>
  </si>
  <si>
    <t xml:space="preserve">flat hierarchy and good work life balance </t>
  </si>
  <si>
    <t>Loved the people, and the snacks! A great company to do an internship with!</t>
  </si>
  <si>
    <t xml:space="preserve">loved the people and the snacks a great company to do an internship with </t>
  </si>
  <si>
    <t>great, company</t>
  </si>
  <si>
    <t>its obvious everyone loves the food but forgets that this place s a dominant force</t>
  </si>
  <si>
    <t>food, place</t>
  </si>
  <si>
    <t xml:space="preserve"> rich company culture flat structure great benefits</t>
  </si>
  <si>
    <t>benefits, company, culture</t>
  </si>
  <si>
    <t>First job coming out of university, great platform to build from.</t>
  </si>
  <si>
    <t xml:space="preserve">first job coming out of university great platform to build from </t>
  </si>
  <si>
    <t xml:space="preserve"> global presence decent salary abundant snacks good values culture decent opportunity for advancement mobility across company</t>
  </si>
  <si>
    <t>snacks, salary, company</t>
  </si>
  <si>
    <t>Smart, kind, hardworking coworkers, and profits go largely towards philanthropic work</t>
  </si>
  <si>
    <t>smart kind hardworking coworkers and profits go largely towards philanthropic work</t>
  </si>
  <si>
    <t>Lots of opportunities for trying different skills and learning, interesting work and travel</t>
  </si>
  <si>
    <t>lots of opportunities for trying different skills and learning interesting work and travel</t>
  </si>
  <si>
    <t>Great company culture with good perks and opportunity for volunteering</t>
  </si>
  <si>
    <t>great company culture with good perks and opportunity for volunteering</t>
  </si>
  <si>
    <t xml:space="preserve"> you can tell people you work for bloomberg great benefits and pantry i wish they could just pay everything out </t>
  </si>
  <si>
    <t>benefits, people, pay, work, great</t>
  </si>
  <si>
    <t>nice pantry, nice building, good looking colleagues</t>
  </si>
  <si>
    <t>nice pantry nice building good looking colleagues</t>
  </si>
  <si>
    <t>Hard work is rewarded, great internal perks, smart employees</t>
  </si>
  <si>
    <t>hard work is rewarded great internal perks smart employees</t>
  </si>
  <si>
    <t>smart, work, great</t>
  </si>
  <si>
    <t xml:space="preserve"> free breakfast and coffee in the pantry decent salary industry private healthcare</t>
  </si>
  <si>
    <t>Great benefits, free snacks, great culture, cool and interesting atmosphere, opportunities to grow and move</t>
  </si>
  <si>
    <t>great benefits free snacks great culture cool and interesting atmosphere opportunities to grow and move</t>
  </si>
  <si>
    <t>free, great</t>
  </si>
  <si>
    <t>* this is a company with definite name recognition. * change is the constant - all company says it, this company lives it * rare position to learn from each other, the clients and from the market - it's SOOO in touch.</t>
  </si>
  <si>
    <t xml:space="preserve"> this is a company with definite name recognition change is the constant all company says it this company lives it rare position to learn from each other the clients and from the market it s sooo in touch </t>
  </si>
  <si>
    <t>Lots to learn about the software and financial industries. You'll find the place is highly collaborative and people work to get stuff done. The engineering culture is great.</t>
  </si>
  <si>
    <t xml:space="preserve">lots to learn about the software and financial industries you ll find the place is highly collaborative and people work to get stuff done the engineering culture is great </t>
  </si>
  <si>
    <t>work, place, people, culture</t>
  </si>
  <si>
    <t>free snacks, autonomy, and ability to learn a lot</t>
  </si>
  <si>
    <t>free snacks autonomy and ability to learn a lot</t>
  </si>
  <si>
    <t>Great Benefits, snacks, beautiful office</t>
  </si>
  <si>
    <t>great benefits snacks beautiful office</t>
  </si>
  <si>
    <t>Fun, smart and dynamic people. High tech company. Good social events. Great office. Free breakfast. Good salary and benefits</t>
  </si>
  <si>
    <t>fun smart and dynamic people high tech company good social events great office free breakfast good salary and benefits</t>
  </si>
  <si>
    <t>benefits, smart, salary</t>
  </si>
  <si>
    <t>Benefits, culture, technology</t>
  </si>
  <si>
    <t>benefits culture technology</t>
  </si>
  <si>
    <t>CEO might be 2020 president. Good work-life balance.</t>
  </si>
  <si>
    <t>CEO might be president. Good work-life balance.</t>
  </si>
  <si>
    <t xml:space="preserve">ceo might be president good work life balance </t>
  </si>
  <si>
    <t>It is a great out of college job if you have little to no work experience. You will learn to use the terminal - mostly to help clients with login issues and you will also transfer calls to other departments. Hence, you will learn about the company bit by bit as you have to liaise with other departments regularly. If you have a decent work history - this job is too entry level for you. If you are interested in... technical operations - you should try for Installs etc -- there have been systemic changes since my departure and it is more of a hybrid-outlook. However, it is still relatively entry level. You will meet a lot of people. You will make friends if you are the type to go to work to make friends, etc. Solid 401K; healthcare benefits; vacation time; unlimited sick days (doctor's note required after a certain amount of days).</t>
  </si>
  <si>
    <t>It is a great out of college job if you have little to no work experience. You will learn to use the terminal - mostly to help clients with login issues and you will also transfer calls to other departments. Hence, you will learn about the company bit by bit as you have to liaise with other departments regularly. If you have a decent work history - this job is too entry level for you. If you are interested in... technical operations - you should try for Installs etc -- there have been systemic changes since my departure and it is more of a hybrid-outlook. However, it is still relatively entry level. You will meet a lot of people. You will make friends if you are the type to go to work to make friends, etc. Solid K; healthcare benefits; vacation time; unlimited sick days (doctor's note required after a certain amount of days).</t>
  </si>
  <si>
    <t xml:space="preserve">it is a great out of college job if you have little to no work experience you will learn to use the terminal mostly to help clients with login issues and you will also transfer calls to other departments hence you will learn about the company bit by bit as you have to liaise with other departments regularly if you have a decent work history this job is too entry level for you if you are interested in technical operations you should try for installs etc there have been systemic changes since my departure and it is more of a hybrid outlook however it is still relatively entry level you will meet a lot of people you will make friends if you are the type to go to work to make friends etc solid k healthcare benefits vacation time unlimited sick days doctor s note required after a certain amount of days </t>
  </si>
  <si>
    <t>benefÃ­cios como plano de saÃºde sÃ£o bons.</t>
  </si>
  <si>
    <t xml:space="preserve">benefÃ­cios como plano de saÃºde sÃ£o bons </t>
  </si>
  <si>
    <t>given all the resources to do the job</t>
  </si>
  <si>
    <t>Good work life balance ethic</t>
  </si>
  <si>
    <t>good work life balance ethic</t>
  </si>
  <si>
    <t>Take care of employees very well</t>
  </si>
  <si>
    <t>take care of employees very well</t>
  </si>
  <si>
    <t>The culture is very unique. No real titles, which means you can have a lot of ownership over your role and career. Most of the company's profits go to philanthropy, which is unlike any other company. Really makes it all worthwhile. Great benefits, no monthly cost for health insurance.</t>
  </si>
  <si>
    <t xml:space="preserve">the culture is very unique no real titles which means you can have a lot of ownership over your role and career most of the company s profits go to philanthropy which is unlike any other company really makes it all worthwhile great benefits no monthly cost for health insurance </t>
  </si>
  <si>
    <t>health, culture</t>
  </si>
  <si>
    <t>Great company, enjoyable environment, interesting work, reasonable life/work balance</t>
  </si>
  <si>
    <t>great company enjoyable environment interesting work reasonable life work balance</t>
  </si>
  <si>
    <t>Great learning and very open minded working</t>
  </si>
  <si>
    <t>great learning and very open minded working</t>
  </si>
  <si>
    <t>working</t>
  </si>
  <si>
    <t>Management et organisation au millimÃ¨tre. TrÃ¨s bonne condition de travail.</t>
  </si>
  <si>
    <t xml:space="preserve">management et organisation au millimÃ¨tre trÃ¨s bonne condition de travail </t>
  </si>
  <si>
    <t>Good working environment, interesting learning opportunities</t>
  </si>
  <si>
    <t>good working environment interesting learning opportunities</t>
  </si>
  <si>
    <t>Great people, challenging work, nice perks, flexible schedule</t>
  </si>
  <si>
    <t>great people challenging work nice perks flexible schedule</t>
  </si>
  <si>
    <t>Great perks and benefits, including free food</t>
  </si>
  <si>
    <t>great perks and benefits including free food</t>
  </si>
  <si>
    <t>free, food</t>
  </si>
  <si>
    <t xml:space="preserve"> good training motivated and professional colleagues extraordinary working environment</t>
  </si>
  <si>
    <t>The best culture in new york.</t>
  </si>
  <si>
    <t xml:space="preserve">the best culture in new york </t>
  </si>
  <si>
    <t>Everything is perfect. I like everything.</t>
  </si>
  <si>
    <t xml:space="preserve">everything is perfect i like everything </t>
  </si>
  <si>
    <t>New employees likely have a chance but existing employees won't survive the change in organizational management.</t>
  </si>
  <si>
    <t xml:space="preserve">new employees likely have a chance but existing employees won t survive the change in organizational management </t>
  </si>
  <si>
    <t>good benefit package compared to other news orgs</t>
  </si>
  <si>
    <t xml:space="preserve"> sense of purpose philanthropy engagements good pay flexible on time off and work from home</t>
  </si>
  <si>
    <t>work, home, pay</t>
  </si>
  <si>
    <t>Good work environment. Opportunities to move/grow</t>
  </si>
  <si>
    <t>good work environment opportunities to move grow</t>
  </si>
  <si>
    <t>Great culture, good engineers and good work life balance</t>
  </si>
  <si>
    <t>great culture good engineers and good work life balance</t>
  </si>
  <si>
    <t>Very nice people and cool environment</t>
  </si>
  <si>
    <t>very nice people and cool environment</t>
  </si>
  <si>
    <t>environment, people</t>
  </si>
  <si>
    <t>Great values and principles; Lots of very talented and smart people; can be inspiring in the right context</t>
  </si>
  <si>
    <t>great values and principles lots of very talented and smart people can be inspiring in the right context</t>
  </si>
  <si>
    <t>smart, talented</t>
  </si>
  <si>
    <t>free food, cool building, everyone is young &amp; attractive</t>
  </si>
  <si>
    <t>free food cool building everyone is young attractive</t>
  </si>
  <si>
    <t>Culture, people, office, innovative, open</t>
  </si>
  <si>
    <t>culture people office innovative open</t>
  </si>
  <si>
    <t>Good benefits, lots of challenging/interesting work</t>
  </si>
  <si>
    <t>good benefits lots of challenging interesting work</t>
  </si>
  <si>
    <t>Great company / awesome product.</t>
  </si>
  <si>
    <t xml:space="preserve">great company awesome product </t>
  </si>
  <si>
    <t>Great benefits, humane workplace, reasonable salary.</t>
  </si>
  <si>
    <t xml:space="preserve">great benefits humane workplace reasonable salary </t>
  </si>
  <si>
    <t>Good environment Supportive colleagues Lots of snacks Opportunities to learn and have trainings</t>
  </si>
  <si>
    <t>good environment supportive colleagues lots of snacks opportunities to learn and have trainings</t>
  </si>
  <si>
    <t>snacks, environment</t>
  </si>
  <si>
    <t>Hard work pays off here</t>
  </si>
  <si>
    <t>hard work pays off here</t>
  </si>
  <si>
    <t>Large organization with muscle; good HR practices on paper; A very good place to learn functional aspects and team dynamics.</t>
  </si>
  <si>
    <t xml:space="preserve">large organization with muscle good hr practices on paper a very good place to learn functional aspects and team dynamics </t>
  </si>
  <si>
    <t>Very flat structure offering broad opportunities. Excellent benefits, high quality offices and fantastic pantry</t>
  </si>
  <si>
    <t>very flat structure offering broad opportunities excellent benefits high quality offices and fantastic pantry</t>
  </si>
  <si>
    <t>Great life-work balance, career path and possibility to move from one team to the other</t>
  </si>
  <si>
    <t>great life work balance career path and possibility to move from one team to the other</t>
  </si>
  <si>
    <t>Great company culture and perks If you network with the right people you can take on interesting projects Good work-life balance</t>
  </si>
  <si>
    <t>great company culture and perks if you network with the right people you can take on interesting projects good work life balance</t>
  </si>
  <si>
    <t>culture, people, balance, company</t>
  </si>
  <si>
    <t>Great company. Lots of mentorship, supportive environment, benefits are fantastic, generous tuition match and genuine interest in employee self-improvement.</t>
  </si>
  <si>
    <t xml:space="preserve">great company lots of mentorship supportive environment benefits are fantastic generous tuition match and genuine interest in employee self improvement </t>
  </si>
  <si>
    <t>A good place to work and a friendly environment</t>
  </si>
  <si>
    <t>a good place to work and a friendly environment</t>
  </si>
  <si>
    <t>environment, work, place, friendly</t>
  </si>
  <si>
    <t xml:space="preserve"> training is world class get put in front of clients very quickly great people</t>
  </si>
  <si>
    <t>Great company to work for, loads of free benefits.</t>
  </si>
  <si>
    <t xml:space="preserve">great company to work for loads of free benefits </t>
  </si>
  <si>
    <t>free, work, company</t>
  </si>
  <si>
    <t>Great Culture..Work life balance is amazing</t>
  </si>
  <si>
    <t>great culture work life balance is amazing</t>
  </si>
  <si>
    <t>Nice cowerkers and free lunch on site</t>
  </si>
  <si>
    <t>nice cowerkers and free lunch on site</t>
  </si>
  <si>
    <t>Stable job Company not too big - A person can make an impact at the firm level easier Treats employees very well Amazing office</t>
  </si>
  <si>
    <t>stable job company not too big a person can make an impact at the firm level easier treats employees very well amazing office</t>
  </si>
  <si>
    <t>Good place to work; free food</t>
  </si>
  <si>
    <t>good place to work free food</t>
  </si>
  <si>
    <t>food, free, place</t>
  </si>
  <si>
    <t>*Free Healthcare if you complete the annual Health Assessment during open enrollment *Free breakfast, snacks, coffee/tea, lunch (soup) *Free Dinner after 8PM *Very generous 401K match, (15% up to 50% of annual salary, max of 7500/yr) *Nice work-life balance (dept: sales &amp; account mgmt)</t>
  </si>
  <si>
    <t>*Free Healthcare if you complete the annual Health Assessment during open enrollment *Free breakfast, snacks, coffee/tea, lunch (soup) *Free Dinner after PM *Very generous K match, (% up to % of annual salary, max of /yr) *Nice work-life balance (dept: sales &amp; account mgmt)</t>
  </si>
  <si>
    <t xml:space="preserve"> free healthcare if you complete the annual health assessment during open enrollment free breakfast snacks coffee tea lunch soup free dinner after pm very generous k match up to of annual salary max of yr nice work life balance dept sales account mgmt </t>
  </si>
  <si>
    <t>Free snacks, decent benefits. A very small number of talented and ambitious individuals in the division who are willing to work hard and create value for clients, but unfortunately they are ignored and demonized for any attempt to question the direction of the division and conduct insightful research. They deserve better.</t>
  </si>
  <si>
    <t xml:space="preserve">free snacks decent benefits a very small number of talented and ambitious individuals in the division who are willing to work hard and create value for clients but unfortunately they are ignored and demonized for any attempt to question the direction of the division and conduct insightful research they deserve better </t>
  </si>
  <si>
    <t>work, talented</t>
  </si>
  <si>
    <t>Great environment for developing skills</t>
  </si>
  <si>
    <t>great environment for developing skills</t>
  </si>
  <si>
    <t xml:space="preserve"> good benefits work life balance very caring employer to work for though organization chart looks very flat for entry level analyst people with different skills can propose and work on totally different projects that make best use of their skills </t>
  </si>
  <si>
    <t>young environment, multi cultural atmosphere. good diversity</t>
  </si>
  <si>
    <t>young environment multi cultural atmosphere good diversity</t>
  </si>
  <si>
    <t>Diverse, challenging environment with good options for skills set development</t>
  </si>
  <si>
    <t>diverse challenging environment with good options for skills set development</t>
  </si>
  <si>
    <t>environment, options</t>
  </si>
  <si>
    <t>While others' reports of some outdated technologies and an in-house tech stack that can make transfer of knowledge of to other companies less than what it could be, there's a very clear company effort to modernize. On top of that, it seems like the company has invested in its engineers to compete with some of the other top firms (especially true for the intern program), and it shows in the level of talent that the... company attracts. Overall this is a very competent engineering department and a good place to work that's getting better every year.</t>
  </si>
  <si>
    <t xml:space="preserve">while others reports of some outdated technologies and an in house tech stack that can make transfer of knowledge of to other companies less than what it could be there s a very clear company effort to modernize on top of that it seems like the company has invested in its engineers to compete with some of the other top firms especially true for the intern program and it shows in the level of talent that the company attracts overall this is a very competent engineering department and a good place to work that s getting better every year </t>
  </si>
  <si>
    <t>work, place, company</t>
  </si>
  <si>
    <t>Iâ€™ve worked at Bloomberg Intelligence long enough to know the future here is far brighter than stuck in a broken bulge-bracket boiler room (do you remember the heyday - when the buyside trusted their views, Associates loved their jobs and Analysts didnâ€™t live layoff-to-layoff? Then you are alone...). Like most of my senior colleagues, I was a successful Analyst at a traditional research shop youâ€˜d know. Here I have... more client access, more access to companies and experts, and more resources to build my franchise. It would take a true lack of vision to ever go back. I decided to write this after reading several narrow-minded nuggets, lobbed into this forum by some grumpy elves (so scarce at BI, most of us can guess who). I hope I can offer some balance, and not sound promotional because, frankly, working here is pretty good. Iâ€™ve taken enough interviews to know I have good options, and seen a few peers leave for seats they really wanted. To me, BI is the best place to be. Iâ€™d also like to counter some of the unfair baloney leveled at management. Iâ€™m not a manager, but their fairness and vision is a key reason that I joined and that I stay. Know any â€œleadersâ€ youâ€™d follow among those still squeezing pennies out of sellside sweatshops? Ours have the honesty to see the legacy biases, vision to shape a novel product, and guts to get started. The BI product is fun to write and powerful to read because a generalist can quickly engage it, an expert can dive deep, it is soaked in data and it is modular in a way that brings the right analystâ€™s voice into the right part of any report. Imagine writing a detailed research piece, but knowing your peers would link your best paragraphs right into their own work â€“ and that youâ€™d better recheck it often, because the graphs are live! As an Associate, the pieces we author on industry basic concepts and indicators will be yours to write sooner than anywhere else. Youâ€™ll build company models experienced buysiders use to actually make decisions (not ones designed to play the â€œcall me, Iâ€™m far out of consensus!â€ game) Youâ€™ll also battle a bunch of weird new technology systems, and always wonder that the â€œrulesâ€ are! Why? Because, this is NOT an ancient financial house where a bunch of well-connected jerks rig rules to make sure you canâ€™t get your full bonus or take their cushy job. This IS a (well-funded) startup, where quickly making anything new or cool clients want comes before designing a clear, simple career path for you and us. But, as always in life, uncertainty comes with benefits. As an Associate, us Analysts will actually teach you to pick up coverage. We are growing, we have a lot more to cover and we donâ€™t have to defend ourselves against your career progress! Oh, and weâ€™ll let you have time to have a life at the end of the day. Oh, and youâ€™ll actually make some friends, because it isnâ€™t â€œyou or themâ€ in the next round of inevitable layoffs (see history of â€œreal researchâ€ shops). Oh, and the top-to-bottom pay disparity here is FAR narrower than any Iâ€™ve seen on the street. Oh, and youâ€™ll get to work at Bloomberg â€“ where people are much happier overall than most places. As an Analyst, you either already see why this is a great place â€“ or not. In the latter case Iâ€™d probably respect you, but not want to work with you. I came here for novelty and innovation and to be with colleagues who were also uninspired by the bare-knuckles battle down the old-school path. Frankly, Iâ€™ve been paid well enough that Iâ€™m still glad I took the risk. Best of luck with MiFID 2!</t>
  </si>
  <si>
    <t>Iâ€™ve worked at Bloomberg Intelligence long enough to know the future here is far brighter than stuck in a broken bulge-bracket boiler room (do you remember the heyday - when the buyside trusted their views, Associates loved their jobs and Analysts didnâ€™t live layoff-to-layoff? Then you are alone...). Like most of my senior colleagues, I was a successful Analyst at a traditional research shop youâ€˜d know. Here I have... more client access, more access to companies and experts, and more resources to build my franchise. It would take a true lack of vision to ever go back. I decided to write this after reading several narrow-minded nuggets, lobbed into this forum by some grumpy elves (so scarce at BI, most of us can guess who). I hope I can offer some balance, and not sound promotional because, frankly, working here is pretty good. Iâ€™ve taken enough interviews to know I have good options, and seen a few peers leave for seats they really wanted. To me, BI is the best place to be. Iâ€™d also like to counter some of the unfair baloney leveled at management. Iâ€™m not a manager, but their fairness and vision is a key reason that I joined and that I stay. Know any â€œleadersâ€ youâ€™d follow among those still squeezing pennies out of sellside sweatshops? Ours have the honesty to see the legacy biases, vision to shape a novel product, and guts to get started. The BI product is fun to write and powerful to read because a generalist can quickly engage it, an expert can dive deep, it is soaked in data and it is modular in a way that brings the right analystâ€™s voice into the right part of any report. Imagine writing a detailed research piece, but knowing your peers would link your best paragraphs right into their own work â€“ and that youâ€™d better recheck it often, because the graphs are live! As an Associate, the pieces we author on industry basic concepts and indicators will be yours to write sooner than anywhere else. Youâ€™ll build company models experienced buysiders use to actually make decisions (not ones designed to play the â€œcall me, Iâ€™m far out of consensus!â€ game) Youâ€™ll also battle a bunch of weird new technology systems, and always wonder that the â€œrulesâ€ are! Why? Because, this is NOT an ancient financial house where a bunch of well-connected jerks rig rules to make sure you canâ€™t get your full bonus or take their cushy job. This IS a (well-funded) startup, where quickly making anything new or cool clients want comes before designing a clear, simple career path for you and us. But, as always in life, uncertainty comes with benefits. As an Associate, us Analysts will actually teach you to pick up coverage. We are growing, we have a lot more to cover and we donâ€™t have to defend ourselves against your career progress! Oh, and weâ€™ll let you have time to have a life at the end of the day. Oh, and youâ€™ll actually make some friends, because it isnâ€™t â€œyou or themâ€ in the next round of inevitable layoffs (see history of â€œreal researchâ€ shops). Oh, and the top-to-bottom pay disparity here is FAR narrower than any Iâ€™ve seen on the street. Oh, and youâ€™ll get to work at Bloomberg â€“ where people are much happier overall than most places. As an Analyst, you either already see why this is a great place â€“ or not. In the latter case Iâ€™d probably respect you, but not want to work with you. I came here for novelty and innovation and to be with colleagues who were also uninspired by the bare-knuckles battle down the old-school path. Frankly, Iâ€™ve been paid well enough that Iâ€™m still glad I took the risk. Best of luck with MiFID !</t>
  </si>
  <si>
    <t xml:space="preserve">i ve worked at bloomberg intelligence long enough to know the future here is far brighter than stuck in a broken bulge bracket boiler room do you remember the heyday when the buyside trusted their views associates loved their jobs and analysts didn t live layoff to layoff then you are alone like most of my senior colleagues i was a successful analyst at a traditional research shop you d know here i have more client access more access to companies and experts and more resources to build my franchise it would take a true lack of vision to ever go back i decided to write this after reading several narrow minded nuggets lobbed into this forum by some grumpy elves so scarce at bi most of us can guess who i hope i can offer some balance and not sound promotional because frankly working here is pretty good i ve taken enough interviews to know i have good options and seen a few peers leave for seats they really wanted to me bi is the best place to be i d also like to counter some of the unfair baloney leveled at management i m not a manager but their fairness and vision is a key reason that i joined and that i stay know any leaders you d follow among those still squeezing pennies out of sellside sweatshops ours have the honesty to see the legacy biases vision to shape a novel product and guts to get started the bi product is fun to write and powerful to read because a generalist can quickly engage it an expert can dive deep it is soaked in data and it is modular in a way that brings the right analyst s voice into the right part of any report imagine writing a detailed research piece but knowing your peers would link your best paragraphs right into their own work and that you d better recheck it often because the graphs are live as an associate the pieces we author on industry basic concepts and indicators will be yours to write sooner than anywhere else you ll build company models experienced buysiders use to actually make decisions not ones designed to play the call me i m far out of consensus game you ll also battle a bunch of weird new technology systems and always wonder that the rules are why because this is not an ancient financial house where a bunch of well connected jerks rig rules to make sure you can t get your full bonus or take their cushy job this is a well funded startup where quickly making anything new or cool clients want comes before designing a clear simple career path for you and us but as always in life uncertainty comes with benefits as an associate us analysts will actually teach you to pick up coverage we are growing we have a lot more to cover and we don t have to defend ourselves against your career progress oh and we ll let you have time to have a life at the end of the day oh and you ll actually make some friends because it isn t you or them in the next round of inevitable layoffs see history of real research shops oh and the top to bottom pay disparity here is far narrower than any i ve seen on the street oh and you ll get to work at bloomberg where people are much happier overall than most places as an analyst you either already see why this is a great place or not in the latter case i d probably respect you but not want to work with you i came here for novelty and innovation and to be with colleagues who were also uninspired by the bare knuckles battle down the old school path frankly i ve been paid well enough that i m still glad i took the risk best of luck with mifid </t>
  </si>
  <si>
    <t>people, pay, work, place, working, great, senior, company</t>
  </si>
  <si>
    <t>Good looking Eastern European girls</t>
  </si>
  <si>
    <t>good looking eastern european girls</t>
  </si>
  <si>
    <t>- Great pay - Great benefits (no-fee health insurance, access to nyc &amp; london museums for free) - 3 month new hire training program is a good opportunity to make some friends</t>
  </si>
  <si>
    <t>- Great pay - Great benefits (no-fee health insurance, access to nyc &amp; london museums for free) - month new hire training program is a good opportunity to make some friends</t>
  </si>
  <si>
    <t xml:space="preserve"> great pay great benefits no fee health insurance access to nyc london museums for free month new hire training program is a good opportunity to make some friends</t>
  </si>
  <si>
    <t>benefits, health, pay</t>
  </si>
  <si>
    <t>great benefits, fantastic new office in the heart of the City of London, interesting people to work with, good reputation and many opportunities once you leave the company</t>
  </si>
  <si>
    <t>great benefits fantastic new office in the heart of the city of london interesting people to work with good reputation and many opportunities once you leave the company</t>
  </si>
  <si>
    <t>great, work, company, people</t>
  </si>
  <si>
    <t>Good work environment with good work</t>
  </si>
  <si>
    <t>good work environment with good work</t>
  </si>
  <si>
    <t>Good work life balance Nice Benefits</t>
  </si>
  <si>
    <t>good work life balance nice benefits</t>
  </si>
  <si>
    <t>Great company to work for</t>
  </si>
  <si>
    <t>great company to work for</t>
  </si>
  <si>
    <t xml:space="preserve"> good work culture good snacks good work life balance</t>
  </si>
  <si>
    <t>snacks, work, culture, balance</t>
  </si>
  <si>
    <t>Great product for the market and great place to learn</t>
  </si>
  <si>
    <t>great product for the market and great place to learn</t>
  </si>
  <si>
    <t>it was a very International fast paced environment where you learn a lot in a little bit of time.</t>
  </si>
  <si>
    <t xml:space="preserve">it was a very international fast paced environment where you learn a lot in a little bit of time </t>
  </si>
  <si>
    <t>environment, fast, paced</t>
  </si>
  <si>
    <t>Great culture. Great food. Great people</t>
  </si>
  <si>
    <t>great culture great food great people</t>
  </si>
  <si>
    <t>Free food and coffee all day and some pretty aquarium tanks. That's about it.</t>
  </si>
  <si>
    <t xml:space="preserve">free food and coffee all day and some pretty aquarium tanks that s about it </t>
  </si>
  <si>
    <t>Perfect for curious recent grad school graduates who are passionate about the energy disrutpion</t>
  </si>
  <si>
    <t>perfect for curious recent grad school graduates who are passionate about the energy disrutpion</t>
  </si>
  <si>
    <t>Work Life Balance International Exposure Talents Valued. Great Pay. Great Culture. Great External involvement</t>
  </si>
  <si>
    <t>work life balance international exposure talents valued great pay great culture great external involvement</t>
  </si>
  <si>
    <t>nice young environment and possibility to self individual development</t>
  </si>
  <si>
    <t>Great Company, Work life balance is great</t>
  </si>
  <si>
    <t>great company work life balance is great</t>
  </si>
  <si>
    <t>Free food, great office, genuinely open culture, opportunities for progression, access to senior managers, good salary for what you do</t>
  </si>
  <si>
    <t>free food great office genuinely open culture opportunities for progression access to senior managers good salary for what you do</t>
  </si>
  <si>
    <t>great, senior, salary</t>
  </si>
  <si>
    <t>They pay well for a new hire.</t>
  </si>
  <si>
    <t xml:space="preserve">they pay well for a new hire </t>
  </si>
  <si>
    <t>snacks, good work life balance, great company location</t>
  </si>
  <si>
    <t>snacks good work life balance great company location</t>
  </si>
  <si>
    <t>Buon salario ed equilibrio tra lavoro e vita personale</t>
  </si>
  <si>
    <t>buon salario ed equilibrio tra lavoro e vita personale</t>
  </si>
  <si>
    <t>N/A nothing that I can think of Im afraid</t>
  </si>
  <si>
    <t>n a nothing that i can think of im afraid</t>
  </si>
  <si>
    <t>business is a unique combination of media, finance and technology. lots of opportunity for creativity.</t>
  </si>
  <si>
    <t xml:space="preserve">business is a unique combination of media finance and technology lots of opportunity for creativity </t>
  </si>
  <si>
    <t>Great exposure to professionals across the street, fast pace, exciting</t>
  </si>
  <si>
    <t>great exposure to professionals across the street fast pace exciting</t>
  </si>
  <si>
    <t>fast</t>
  </si>
  <si>
    <t>The company places significant value on those who bring significant value...if you are allowed to do so by your manager. Skills such as VBA, Python, and resiliency are treasured within Bloomberg's Global Data division. You are exposed to every level of investor from back office analyst to CEO. It looks great on a resume.</t>
  </si>
  <si>
    <t xml:space="preserve">the company places significant value on those who bring significant value if you are allowed to do so by your manager skills such as vba python and resiliency are treasured within bloomberg s global data division you are exposed to every level of investor from back office analyst to ceo it looks great on a resume </t>
  </si>
  <si>
    <t>Fantastic training program, good pay, good events organised</t>
  </si>
  <si>
    <t>fantastic training program good pay good events organised</t>
  </si>
  <si>
    <t>Good work-life balance and good cafeteria</t>
  </si>
  <si>
    <t>good work life balance and good cafeteria</t>
  </si>
  <si>
    <t>brand value and good salary</t>
  </si>
  <si>
    <t>Fun colleagues, great training program to learn about prducts</t>
  </si>
  <si>
    <t>fun colleagues great training program to learn about prducts</t>
  </si>
  <si>
    <t>Good environment to work, good benefit, free meals/snacks, career development.</t>
  </si>
  <si>
    <t xml:space="preserve">good environment to work good benefit free meals snacks career development </t>
  </si>
  <si>
    <t>free, environment</t>
  </si>
  <si>
    <t>everything is just beautiful, man</t>
  </si>
  <si>
    <t>everything is just beautiful man</t>
  </si>
  <si>
    <t>Pretty Flat hierarchy, transparent and open</t>
  </si>
  <si>
    <t>pretty flat hierarchy transparent and open</t>
  </si>
  <si>
    <t>salaries, trainings, perks for employees</t>
  </si>
  <si>
    <t>salaries trainings perks for employees</t>
  </si>
  <si>
    <t>Culture, pay, if you don't 'like working overseas this isn't for you</t>
  </si>
  <si>
    <t>culture pay if you don t like working overseas this isn t for you</t>
  </si>
  <si>
    <t>Working Hours, Benefits, Low-Stress, Great Colleagues, Training</t>
  </si>
  <si>
    <t>working hours benefits low stress great colleagues training</t>
  </si>
  <si>
    <t>I will try to be as honest as possible - some of the pros are this is a really good place to start your career, especially if you want to make the jump to one of the big banks in a year or 2. Really good benefits as well - good base, free food, insurance fully covered and probably the best 401k match you will find out there(7.5%). New batch of kids out of college every few months start and all of global data is all... young kids who end up becoming your good friends since there is nothing to do in the area. You can your time here to try to build up your tech skills or study for the CFA. Take the offer if you have contacts already in Global data that can honestly tell you about the team that the company want to place you in - it's a complete hit or miss and you want to make sure you don't get stuck for 18 months on a useless team wasting your time.</t>
  </si>
  <si>
    <t>I will try to be as honest as possible - some of the pros are this is a really good place to start your career, especially if you want to make the jump to one of the big banks in a year or . Really good benefits as well - good base, free food, insurance fully covered and probably the best k match you will find out there(.%). New batch of kids out of college every few months start and all of global data is all... young kids who end up becoming your good friends since there is nothing to do in the area. You can your time here to try to build up your tech skills or study for the CFA. Take the offer if you have contacts already in Global data that can honestly tell you about the team that the company want to place you in - it's a complete hit or miss and you want to make sure you don't get stuck for months on a useless team wasting your time.</t>
  </si>
  <si>
    <t xml:space="preserve">i will try to be as honest as possible some of the pros are this is a really good place to start your career especially if you want to make the jump to one of the big banks in a year or really good benefits as well good base free food insurance fully covered and probably the best k match you will find out there new batch of kids out of college every few months start and all of global data is all young kids who end up becoming your good friends since there is nothing to do in the area you can your time here to try to build up your tech skills or study for the cfa take the offer if you have contacts already in global data that can honestly tell you about the team that the company want to place you in it s a complete hit or miss and you want to make sure you don t get stuck for months on a useless team wasting your time </t>
  </si>
  <si>
    <t>benefits, insurance, place, free, company</t>
  </si>
  <si>
    <t>Nice Pantry, 50% 401k match, average pay, flexible hours for Data teams.</t>
  </si>
  <si>
    <t>Nice Pantry, % k match, average pay, flexible hours for Data teams.</t>
  </si>
  <si>
    <t xml:space="preserve">nice pantry k match average pay flexible hours for data teams </t>
  </si>
  <si>
    <t>flexible, hours</t>
  </si>
  <si>
    <t>Very driven but friendly culture that values employees and supports innovation and self determination.</t>
  </si>
  <si>
    <t xml:space="preserve">very driven but friendly culture that values employees and supports innovation and self determination </t>
  </si>
  <si>
    <t>Free food and healthcare plan</t>
  </si>
  <si>
    <t>free food and healthcare plan</t>
  </si>
  <si>
    <t>Take care of their staff well. Many opportunities to switch careers and work in different divisions. Great benefits.</t>
  </si>
  <si>
    <t xml:space="preserve">take care of their staff well many opportunities to switch careers and work in different divisions great benefits </t>
  </si>
  <si>
    <t>A ideal company in you wish to work in fintech</t>
  </si>
  <si>
    <t>a ideal company in you wish to work in fintech</t>
  </si>
  <si>
    <t>- Food and drinks are free in every location - Incredible people - True open-door policy - Beautiful locations with lots of sunlight - Family friendly, especially the picnic</t>
  </si>
  <si>
    <t xml:space="preserve"> food and drinks are free in every location incredible people true open door policy beautiful locations with lots of sunlight family friendly especially the picnic</t>
  </si>
  <si>
    <t>Nice work environment. My mentors taught me lots of coding skills.</t>
  </si>
  <si>
    <t xml:space="preserve">nice work environment my mentors taught me lots of coding skills </t>
  </si>
  <si>
    <t>work life balance is good</t>
  </si>
  <si>
    <t>Great culture, helpful colleagues, great welfare, good exposure to philanthropy</t>
  </si>
  <si>
    <t>great culture helpful colleagues great welfare good exposure to philanthropy</t>
  </si>
  <si>
    <t>Established brand There is a view behind all the products event though top down communication is not good Benefits In general the company does a kot for the employee and therefore expects a lot.</t>
  </si>
  <si>
    <t xml:space="preserve">established brand there is a view behind all the products event though top down communication is not good benefits in general the company does a kot for the employee and therefore expects a lot </t>
  </si>
  <si>
    <t>Communication with global financial clients</t>
  </si>
  <si>
    <t>communication with global financial clients</t>
  </si>
  <si>
    <t>Great, free lunch. Great benefits.</t>
  </si>
  <si>
    <t xml:space="preserve">great free lunch great benefits </t>
  </si>
  <si>
    <t>Very good work environment. Lots of transparency. The mentors not only taught me coding skills but also developed me professionally</t>
  </si>
  <si>
    <t>very good work environment lots of transparency the mentors not only taught me coding skills but also developed me professionally</t>
  </si>
  <si>
    <t>Benefits, work life balance, less pressure, awesome salaries, decent bonuses.</t>
  </si>
  <si>
    <t xml:space="preserve">benefits work life balance less pressure awesome salaries decent bonuses </t>
  </si>
  <si>
    <t xml:space="preserve"> graduate program and training is good they pay you to train you after that get out asap fish tanks and free food</t>
  </si>
  <si>
    <t>free, food, pay</t>
  </si>
  <si>
    <t>Fun team, nice managers, free snacks, great benefits, fun events</t>
  </si>
  <si>
    <t>fun team nice managers free snacks great benefits fun events</t>
  </si>
  <si>
    <t>Company is ambitious Free snacks Opportunities for relocation and advancement Generous compensation structure</t>
  </si>
  <si>
    <t>company is ambitious free snacks opportunities for relocation and advancement generous compensation structure</t>
  </si>
  <si>
    <t>snacks, compensation</t>
  </si>
  <si>
    <t>Great perks, benefits and company philanthropy programs</t>
  </si>
  <si>
    <t>great perks benefits and company philanthropy programs</t>
  </si>
  <si>
    <t>"Eccellenti programmi di stage e per laureati Ambiente internazionale. Vengono incoraggiati spostamenti di carriera interni (anche perchÃ© Ã¨ l'unico modo per rimanere nell'azienda per piÃ¹ di 2 anni)"</t>
  </si>
  <si>
    <t>"Eccellenti programmi di stage e per laureati Ambiente internazionale. Vengono incoraggiati spostamenti di carriera interni (anche perchÃ© Ã¨ l'unico modo per rimanere nell'azienda per piÃ¹ di anni)"</t>
  </si>
  <si>
    <t xml:space="preserve"> eccellenti programmi di stage e per laureati ambiente internazionale vengono incoraggiati spostamenti di carriera interni anche perchÃ© Ã¨ l unico modo per rimanere nell azienda per piÃ¹ di anni </t>
  </si>
  <si>
    <t>Good benefits, good pantry food, good people, no OT</t>
  </si>
  <si>
    <t>good benefits good pantry food good people no ot</t>
  </si>
  <si>
    <t>Little or no overtime Little pressure other than dealing with teamleader</t>
  </si>
  <si>
    <t>little or no overtime little pressure other than dealing with teamleader</t>
  </si>
  <si>
    <t>pressure</t>
  </si>
  <si>
    <t>Open hierarchy and free foods</t>
  </si>
  <si>
    <t>open hierarchy and free foods</t>
  </si>
  <si>
    <t>Well paid. Good food, good parties. Cushy travel.</t>
  </si>
  <si>
    <t xml:space="preserve">well paid good food good parties cushy travel </t>
  </si>
  <si>
    <t>Decent Salary and Benefits, Fairly large place and can move between positions. Fast paced environment and you can learn a lot.</t>
  </si>
  <si>
    <t xml:space="preserve">decent salary and benefits fairly large place and can move between positions fast paced environment and you can learn a lot </t>
  </si>
  <si>
    <t>environment, place, paced</t>
  </si>
  <si>
    <t>Bloomberg unleashes the power of information and technology to organize, understand, and improve our world. Our 325,000+ global customers rely on us to deliver accurate, real-time business and market-moving information that helps them make critical financial decisions.</t>
  </si>
  <si>
    <t>Bloomberg unleashes the power of information and technology to organize, understand, and improve our world. Our ,+ global customers rely on us to deliver accurate, real-time business and market-moving information that helps them make critical financial decisions.</t>
  </si>
  <si>
    <t xml:space="preserve">bloomberg unleashes the power of information and technology to organize understand and improve our world our global customers rely on us to deliver accurate real time business and market moving information that helps them make critical financial decisions </t>
  </si>
  <si>
    <t>Diverse group of very interesting people work here. Job roles are var Ed and can change regularly.</t>
  </si>
  <si>
    <t xml:space="preserve">diverse group of very interesting people work here job roles are var ed and can change regularly </t>
  </si>
  <si>
    <t>open culture, continued growth, CEO</t>
  </si>
  <si>
    <t>open culture continued growth ceo</t>
  </si>
  <si>
    <t>Good salary - good brand - great benefits</t>
  </si>
  <si>
    <t>good salary good brand great benefits</t>
  </si>
  <si>
    <t>great, benefits, salary</t>
  </si>
  <si>
    <t>Good pay, benefits, and snacks.</t>
  </si>
  <si>
    <t xml:space="preserve">good pay benefits and snacks </t>
  </si>
  <si>
    <t xml:space="preserve"> interesting product offerings knowledge pool of information ability to learn if you want to unique client base good fringe benefits snacks daily soup flavored water philanthropy</t>
  </si>
  <si>
    <t>Lots of really interesting projects, many smart people to learn from. Strong engineering leadership that focuses on strong decision making instead of arbitrary metrics.</t>
  </si>
  <si>
    <t xml:space="preserve">lots of really interesting projects many smart people to learn from strong engineering leadership that focuses on strong decision making instead of arbitrary metrics </t>
  </si>
  <si>
    <t>strictly a 9-5 position. great 401K match, great PTO and health benefits</t>
  </si>
  <si>
    <t>strictly a - position. great K match, great PTO and health benefits</t>
  </si>
  <si>
    <t>strictly a position great k match great pto and health benefits</t>
  </si>
  <si>
    <t>great, benefits, health</t>
  </si>
  <si>
    <t>Well run company, a meritocracy, colleagues are smart, hardworking and talented, collegial and professional environment. Financially stable!</t>
  </si>
  <si>
    <t xml:space="preserve">well run company a meritocracy colleagues are smart hardworking and talented collegial and professional environment financially stable </t>
  </si>
  <si>
    <t>Great benefit package Health, dental and travel insurance Wellbeing center on-site Free food</t>
  </si>
  <si>
    <t>great benefit package health dental and travel insurance wellbeing center on site free food</t>
  </si>
  <si>
    <t>insurance, food</t>
  </si>
  <si>
    <t>Great open culture Good start of a career Incredible financial training from start.</t>
  </si>
  <si>
    <t xml:space="preserve">great open culture good start of a career incredible financial training from start </t>
  </si>
  <si>
    <t>great culture, wonderful benefits and employee perks</t>
  </si>
  <si>
    <t>great culture wonderful benefits and employee perks</t>
  </si>
  <si>
    <t xml:space="preserve"> editors have a lot of time to guide help you food</t>
  </si>
  <si>
    <t>Fun work. Good Culture. Nice people.</t>
  </si>
  <si>
    <t xml:space="preserve">fun work good culture nice people </t>
  </si>
  <si>
    <t>Company name on the cv, international environment, nice people</t>
  </si>
  <si>
    <t>company name on the cv international environment nice people</t>
  </si>
  <si>
    <t>I haven't been working at Bloomberg for very long, but it surely has been a great experience so far! You really have all the power to lead your career down the path you prefer</t>
  </si>
  <si>
    <t>i haven t been working at bloomberg for very long but it surely has been a great experience so far you really have all the power to lead your career down the path you prefer</t>
  </si>
  <si>
    <t>If you get the right team, you'll be working with modern tools and encouraged to contribute to inner source. Supportive environment. A lot of access to continuing education, volunteering, and benefits. Clear boundaries and responsibilities, energetic environment. Very technically capable employees (collaborative growth). Good pay. Internal mobility is now encouraged.</t>
  </si>
  <si>
    <t xml:space="preserve">if you get the right team you ll be working with modern tools and encouraged to contribute to inner source supportive environment a lot of access to continuing education volunteering and benefits clear boundaries and responsibilities energetic environment very technically capable employees collaborative growth good pay internal mobility is now encouraged </t>
  </si>
  <si>
    <t>Lots of responsibility. Company has great values.</t>
  </si>
  <si>
    <t xml:space="preserve">lots of responsibility company has great values </t>
  </si>
  <si>
    <t>Crazy work hours, bad location</t>
  </si>
  <si>
    <t>crazy work hours bad location</t>
  </si>
  <si>
    <t>Good work life balance Great People</t>
  </si>
  <si>
    <t>good work life balance great people</t>
  </si>
  <si>
    <t>Benefits, above average pay depending on department, cares about making sure employees have room for growth and are happy.</t>
  </si>
  <si>
    <t xml:space="preserve">benefits above average pay depending on department cares about making sure employees have room for growth and are happy </t>
  </si>
  <si>
    <t>Philanthropic arm gives away a majority of profits</t>
  </si>
  <si>
    <t>philanthropic arm gives away a majority of profits</t>
  </si>
  <si>
    <t>Place to work when you're looking to have an impact</t>
  </si>
  <si>
    <t>place to work when you re looking to have an impact</t>
  </si>
  <si>
    <t>I like the philantropies it does. The company provides a lot of voluntary works and they match your voluntary work to make a donation to an organization that you choose. There're many domains and teams to choose if you're doing engineering work and the culture varies for different teams.</t>
  </si>
  <si>
    <t xml:space="preserve">i like the philantropies it does the company provides a lot of voluntary works and they match your voluntary work to make a donation to an organization that you choose there re many domains and teams to choose if you re doing engineering work and the culture varies for different teams </t>
  </si>
  <si>
    <t>work, company, culture</t>
  </si>
  <si>
    <t xml:space="preserve"> multi cultural diverse work force colleagues from all over the world speaking multiple languages travel opportunities transparent day to day experience which is hard to find elsewhere great office facilities</t>
  </si>
  <si>
    <t>Great benefits and physical surroundings</t>
  </si>
  <si>
    <t>great benefits and physical surroundings</t>
  </si>
  <si>
    <t>All the tools you could possibly need to do the job</t>
  </si>
  <si>
    <t>all the tools you could possibly need to do the job</t>
  </si>
  <si>
    <t>surrounded by intelligent people, environment pushes you to overachieve, and snack room</t>
  </si>
  <si>
    <t>surrounded by intelligent people environment pushes you to overachieve and snack room</t>
  </si>
  <si>
    <t>Nothing but Free lunch and breakfast</t>
  </si>
  <si>
    <t>nothing but free lunch and breakfast</t>
  </si>
  <si>
    <t>Truly collaborate company with open access to anyone</t>
  </si>
  <si>
    <t>truly collaborate company with open access to anyone</t>
  </si>
  <si>
    <t>Amazing benefits package - fully paid health insurance, events, food everywhere, great 401K matching</t>
  </si>
  <si>
    <t>Amazing benefits package - fully paid health insurance, events, food everywhere, great K matching</t>
  </si>
  <si>
    <t>amazing benefits package fully paid health insurance events food everywhere great k matching</t>
  </si>
  <si>
    <t>great, benefits, health, food</t>
  </si>
  <si>
    <t>If you work hard, they'll give you the opportunities. Great benefits, great pay. Intelligent, motivated co-workers.</t>
  </si>
  <si>
    <t xml:space="preserve">if you work hard they ll give you the opportunities great benefits great pay intelligent motivated co workers </t>
  </si>
  <si>
    <t>great, work</t>
  </si>
  <si>
    <t>Great colleagues, atmosphere and new London office</t>
  </si>
  <si>
    <t>great colleagues atmosphere and new london office</t>
  </si>
  <si>
    <t>Building, Good first employer, salary good for what you're actually doing</t>
  </si>
  <si>
    <t>building good first employer salary good for what you re actually doing</t>
  </si>
  <si>
    <t>Excellent canteen, very good work culture, love the summer parties, multicultural and success driven. I loved working with different managers, colleagues there. I had a great time. I will definitely recommend Bloomberg to friends.</t>
  </si>
  <si>
    <t xml:space="preserve">excellent canteen very good work culture love the summer parties multicultural and success driven i loved working with different managers colleagues there i had a great time i will definitely recommend bloomberg to friends </t>
  </si>
  <si>
    <t>great, work, working</t>
  </si>
  <si>
    <t>Good pantry of food....</t>
  </si>
  <si>
    <t xml:space="preserve">good pantry of food </t>
  </si>
  <si>
    <t>All things good. Good salary, good people</t>
  </si>
  <si>
    <t>all things good good salary good people</t>
  </si>
  <si>
    <t xml:space="preserve"> invest massively in employees fantastic offices broad range of career opportunities </t>
  </si>
  <si>
    <t>Great company to work for, many opportunities.</t>
  </si>
  <si>
    <t xml:space="preserve">great company to work for many opportunities </t>
  </si>
  <si>
    <t>Beautiful modern office, pantry food Diversity has improved since i first joined and it's common to see diversity promoted openly internally.</t>
  </si>
  <si>
    <t xml:space="preserve">beautiful modern office pantry food diversity has improved since i first joined and it s common to see diversity promoted openly internally </t>
  </si>
  <si>
    <t>Open communication, friendly co-workers, good benefits etc.</t>
  </si>
  <si>
    <t xml:space="preserve">open communication friendly co workers good benefits etc </t>
  </si>
  <si>
    <t>benefits, friendly</t>
  </si>
  <si>
    <t>Good Pay for the position</t>
  </si>
  <si>
    <t>good pay for the position</t>
  </si>
  <si>
    <t>Very good atmosphere and lots of training</t>
  </si>
  <si>
    <t>very good atmosphere and lots of training</t>
  </si>
  <si>
    <t>Offices are beautiful especially in London Excellent Health Care and pension Per diem when travelling very generous All sorts of free events and tickets i.e concerts, theatre, Tower of London,etc Summer party is amazing A truly diverse workforce where you are safe from harassment Very nice colleagues Pantry with free breakfast and Snacks</t>
  </si>
  <si>
    <t>offices are beautiful especially in london excellent health care and pension per diem when travelling very generous all sorts of free events and tickets i e concerts theatre tower of london etc summer party is amazing a truly diverse workforce where you are safe from harassment very nice colleagues pantry with free breakfast and snacks</t>
  </si>
  <si>
    <t>Very knowledgeable team members, respectful and professional.</t>
  </si>
  <si>
    <t xml:space="preserve">very knowledgeable team members respectful and professional </t>
  </si>
  <si>
    <t>great people, great pantry, stable work</t>
  </si>
  <si>
    <t>great people great pantry stable work</t>
  </si>
  <si>
    <t>Great training program, amazing benefits, overall good work/life balance, great colleagues</t>
  </si>
  <si>
    <t>great training program amazing benefits overall good work life balance great colleagues</t>
  </si>
  <si>
    <t>Excellent benefits and work life balance; encouraged and empowered to do charitable work; much of the company's profits go to charity; beautiful office; flat hierarchy</t>
  </si>
  <si>
    <t>excellent benefits and work life balance encouraged and empowered to do charitable work much of the company s profits go to charity beautiful office flat hierarchy</t>
  </si>
  <si>
    <t>benefits, work</t>
  </si>
  <si>
    <t>Work life balance Great office Intelligent people Perks Culture</t>
  </si>
  <si>
    <t>work life balance great office intelligent people perks culture</t>
  </si>
  <si>
    <t>people, balance</t>
  </si>
  <si>
    <t>Good pay, good work life balance, can learn something if you wanna, very good colleagues and bosses</t>
  </si>
  <si>
    <t>good pay good work life balance can learn something if you wanna very good colleagues and bosses</t>
  </si>
  <si>
    <t>There are a few really cool teams to work at</t>
  </si>
  <si>
    <t>there are a few really cool teams to work at</t>
  </si>
  <si>
    <t>Smart People, Ownership, Plenty of Projects</t>
  </si>
  <si>
    <t>smart people ownership plenty of projects</t>
  </si>
  <si>
    <t>Excellent benefits (no premium health insurance, 4 weeks PTO first year, and many others), large global presence (Asia/Europe/US), excellent reputation</t>
  </si>
  <si>
    <t>Excellent benefits (no premium health insurance, weeks PTO first year, and many others), large global presence (Asia/Europe/US), excellent reputation</t>
  </si>
  <si>
    <t>excellent benefits no premium health insurance weeks pto first year and many others large global presence asia europe us excellent reputation</t>
  </si>
  <si>
    <t>benefits, health</t>
  </si>
  <si>
    <t>Free food, coffee, good insurance</t>
  </si>
  <si>
    <t>free food coffee good insurance</t>
  </si>
  <si>
    <t>insurance</t>
  </si>
  <si>
    <t>work and life balance is good</t>
  </si>
  <si>
    <t>- Nearly free healthcare/dental/vision - Paid Time Off and fixed 8hr+1 workday - Fully stocked pantry/free dinner - Educational benefits (tuition and prof dev reimbursement) - Annual Picnic - Dedication to philanthropy - Excellent offices/loca</t>
  </si>
  <si>
    <t xml:space="preserve"> nearly free healthcare dental vision paid time off and fixed hr workday fully stocked pantry free dinner educational benefits tuition and prof dev reimbursement annual picnic dedication to philanthropy excellent offices loca</t>
  </si>
  <si>
    <t>free, benefits</t>
  </si>
  <si>
    <t>good work and life balance</t>
  </si>
  <si>
    <t>Building is great and location is hard to beat. Great option if your someone who wants to go into an office everyday and doesnâ€™t mind the commute and donâ€™t want to travel often for work.</t>
  </si>
  <si>
    <t xml:space="preserve">building is great and location is hard to beat great option if your someone who wants to go into an office everyday and doesn t mind the commute and don t want to travel often for work </t>
  </si>
  <si>
    <t>Culture and colleagues are amazing. The company also truly cares about employees, and gave plenty of benefits. Good work life balance too.</t>
  </si>
  <si>
    <t xml:space="preserve">culture and colleagues are amazing the company also truly cares about employees and gave plenty of benefits good work life balance too </t>
  </si>
  <si>
    <t>work, company, balance</t>
  </si>
  <si>
    <t>I love it here very much</t>
  </si>
  <si>
    <t>i love it here very much</t>
  </si>
  <si>
    <t>Smart colleagues, great benefits including 401k plan, nice offices with lots of free food, talented management, adequate resources, competitive salaries</t>
  </si>
  <si>
    <t>Smart colleagues, great benefits including k plan, nice offices with lots of free food, talented management, adequate resources, competitive salaries</t>
  </si>
  <si>
    <t>smart colleagues great benefits including k plan nice offices with lots of free food talented management adequate resources competitive salaries</t>
  </si>
  <si>
    <t>free, benefits, great, talented</t>
  </si>
  <si>
    <t>Great culture, people, projects, invest in education</t>
  </si>
  <si>
    <t>great culture people projects invest in education</t>
  </si>
  <si>
    <t>Talented co-workers, good benefits, beautiful office</t>
  </si>
  <si>
    <t>talented co workers good benefits beautiful office</t>
  </si>
  <si>
    <t>good work environment for sure</t>
  </si>
  <si>
    <t>Dynamic fast paced culture. Exciting product, great benefits, strategy no philanthropic focus.</t>
  </si>
  <si>
    <t xml:space="preserve">dynamic fast paced culture exciting product great benefits strategy no philanthropic focus </t>
  </si>
  <si>
    <t>* big company * infrastructure teams have some really good people</t>
  </si>
  <si>
    <t xml:space="preserve"> big company infrastructure teams have some really good people</t>
  </si>
  <si>
    <t>company, people</t>
  </si>
  <si>
    <t>Got to know some great people Good start</t>
  </si>
  <si>
    <t>got to know some great people good start</t>
  </si>
  <si>
    <t>good co-workers, health insurance</t>
  </si>
  <si>
    <t>good co workers health insurance</t>
  </si>
  <si>
    <t>Pay is good, good health insurance and many holidays.</t>
  </si>
  <si>
    <t xml:space="preserve">pay is good good health insurance and many holidays </t>
  </si>
  <si>
    <t>Amazing place to work.</t>
  </si>
  <si>
    <t xml:space="preserve">amazing place to work </t>
  </si>
  <si>
    <t>Takes diversity seriously. Meritocracy. Good place for journalists to work. High values.</t>
  </si>
  <si>
    <t xml:space="preserve">takes diversity seriously meritocracy good place for journalists to work high values </t>
  </si>
  <si>
    <t xml:space="preserve"> great office great international environment good trainings free snacks good perks good reputation</t>
  </si>
  <si>
    <t>snacks, great, free, environment</t>
  </si>
  <si>
    <t>Great place to work for all kinds of job</t>
  </si>
  <si>
    <t>great place to work for all kinds of job</t>
  </si>
  <si>
    <t>international ambiance exposure to financial markets</t>
  </si>
  <si>
    <t>The company offers a wide variety of opportunities for growth as well as learning. It has an open culture such that all employees from an analyst to the Chairman of the company sit together and work. There are no cabins.</t>
  </si>
  <si>
    <t xml:space="preserve">the company offers a wide variety of opportunities for growth as well as learning it has an open culture such that all employees from an analyst to the chairman of the company sit together and work there are no cabins </t>
  </si>
  <si>
    <t>Great Firm Great Benefits Very relaxed/chill work Flat structure</t>
  </si>
  <si>
    <t>great firm great benefits very relaxed chill work flat structure</t>
  </si>
  <si>
    <t>Reasonable working hours Philanthropy Encourage diverse thinking Growing business units Encourage change and movement around the company Open communication between departments Strong in D&amp;I</t>
  </si>
  <si>
    <t>reasonable working hours philanthropy encourage diverse thinking growing business units encourage change and movement around the company open communication between departments strong in d i</t>
  </si>
  <si>
    <t>company, working, hours</t>
  </si>
  <si>
    <t>Flat structure, intelligent &amp; passionate colleagues, open access regardless of seniority, extremely philantrophic in nature, great benefits and big in D&amp;I.</t>
  </si>
  <si>
    <t xml:space="preserve">flat structure intelligent passionate colleagues open access regardless of seniority extremely philantrophic in nature great benefits and big in d i </t>
  </si>
  <si>
    <t>Finance is a diverse and challenging problem domain, and Bloomberg has a lot of very interesting technical problems and solutions. I have excellent technical coworkers, and Bloomberg has a culture that gives substantive raises to good developers so they stick around more than the typical 2-3 years.</t>
  </si>
  <si>
    <t>Finance is a diverse and challenging problem domain, and Bloomberg has a lot of very interesting technical problems and solutions. I have excellent technical coworkers, and Bloomberg has a culture that gives substantive raises to good developers so they stick around more than the typical - years.</t>
  </si>
  <si>
    <t xml:space="preserve">finance is a diverse and challenging problem domain and bloomberg has a lot of very interesting technical problems and solutions i have excellent technical coworkers and bloomberg has a culture that gives substantive raises to good developers so they stick around more than the typical years </t>
  </si>
  <si>
    <t>Smart people, interesting problems, dynamic environment</t>
  </si>
  <si>
    <t>smart people interesting problems dynamic environment</t>
  </si>
  <si>
    <t>Best culture, good benefits and amazing people</t>
  </si>
  <si>
    <t>best culture good benefits and amazing people</t>
  </si>
  <si>
    <t>People are not competitive Some engineers are bright and experienced</t>
  </si>
  <si>
    <t>people are not competitive some engineers are bright and experienced</t>
  </si>
  <si>
    <t>Benefits, pay, good product. Smart people.</t>
  </si>
  <si>
    <t xml:space="preserve">benefits pay good product smart people </t>
  </si>
  <si>
    <t xml:space="preserve"> young crowd and will make lots of friends very quickly who will help support you through thick and thin for many years to come tech vibe open floor plan easy to approach senior management very structured work day and clear idea of what is expe</t>
  </si>
  <si>
    <t>work, senior, management</t>
  </si>
  <si>
    <t>High pay, fast pace of work, very good benefits.</t>
  </si>
  <si>
    <t xml:space="preserve">high pay fast pace of work very good benefits </t>
  </si>
  <si>
    <t>Great people, young environment, fast-paced, excellent training, good benefits, excellent facilities/food</t>
  </si>
  <si>
    <t>great people young environment fast paced excellent training good benefits excellent facilities food</t>
  </si>
  <si>
    <t>Training, Market player exposure, Benefits</t>
  </si>
  <si>
    <t>training market player exposure benefits</t>
  </si>
  <si>
    <t>Great people everywhere, doing important things.</t>
  </si>
  <si>
    <t xml:space="preserve">great people everywhere doing important things </t>
  </si>
  <si>
    <t xml:space="preserve"> excellent network on the client side collaborative environment</t>
  </si>
  <si>
    <t>offices are great, resources to perform your job are unlimited</t>
  </si>
  <si>
    <t>offices are great resources to perform your job are unlimited</t>
  </si>
  <si>
    <t>very stable company very smart co workers,</t>
  </si>
  <si>
    <t xml:space="preserve">very stable company very smart co workers </t>
  </si>
  <si>
    <t>smart, company</t>
  </si>
  <si>
    <t>Free food Good benefits (health and travel insurance) Nice office space Absent TL who didn't care what I was doing or even try to involve me in anything new , this allowed me to study new data technologies and prepare me for my next job</t>
  </si>
  <si>
    <t>free food good benefits health and travel insurance nice office space absent tl who didn t care what i was doing or even try to involve me in anything new this allowed me to study new data technologies and prepare me for my next job</t>
  </si>
  <si>
    <t>Positive experience; glad I worked there.</t>
  </si>
  <si>
    <t xml:space="preserve">positive experience glad i worked there </t>
  </si>
  <si>
    <t>1. Great Work Environment 2. Free Medical Benefits 3. Very competitive salary 4. Managers can excuse workdays for family emergencies 5. Bonus is almost guaranteed . 6. Company promotes family values. Arranges yearly picnic and circus for families. 7. BOB program allows lot of volunteering opportunities and contributes to chairities</t>
  </si>
  <si>
    <t>. Great Work Environment . Free Medical Benefits . Very competitive salary . Managers can excuse workdays for family emergencies . Bonus is almost guaranteed . . Company promotes family values. Arranges yearly picnic and circus for families. . BOB program allows lot of volunteering opportunities and contributes to chairities</t>
  </si>
  <si>
    <t xml:space="preserve"> great work environment free medical benefits very competitive salary managers can excuse workdays for family emergencies bonus is almost guaranteed company promotes family values arranges yearly picnic and circus for families bob program allows lot of volunteering opportunities and contributes to chairities</t>
  </si>
  <si>
    <t>Free snacks, Good views on higher floors, Bike racks in the building, Good-looking recruiter ladies, Abundant volunteering opportunities</t>
  </si>
  <si>
    <t>free snacks good views on higher floors bike racks in the building good looking recruiter ladies abundant volunteering opportunities</t>
  </si>
  <si>
    <t>They lure you in with the salary - but dont be fooled, that soon flat lines and you'd make more being successful at a more dynamic company that treats employees like responsible adults, not untrustworthy children.</t>
  </si>
  <si>
    <t xml:space="preserve">they lure you in with the salary but dont be fooled that soon flat lines and you d make more being successful at a more dynamic company that treats employees like responsible adults not untrustworthy children </t>
  </si>
  <si>
    <t>Good salary, excellent benefits, company profits given to charity</t>
  </si>
  <si>
    <t>good salary excellent benefits company profits given to charity</t>
  </si>
  <si>
    <t>great environment, free food, fancy facilities</t>
  </si>
  <si>
    <t>great environment free food fancy facilities</t>
  </si>
  <si>
    <t>Young dynamic workforce. With so many talented people around, you get to learn a lot. Perks and salary is the best in the area. Biggest benefit of working in princeton office is you don't have to commute to city and you can enjoy social life in NJ.</t>
  </si>
  <si>
    <t xml:space="preserve">young dynamic workforce with so many talented people around you get to learn a lot perks and salary is the best in the area biggest benefit of working in princeton office is you don t have to commute to city and you can enjoy social life in nj </t>
  </si>
  <si>
    <t>salary, talented, people, working</t>
  </si>
  <si>
    <t>Work and life balance is good</t>
  </si>
  <si>
    <t>Good company with several good benefits. Nice products and good support with training.</t>
  </si>
  <si>
    <t xml:space="preserve">good company with several good benefits nice products and good support with training </t>
  </si>
  <si>
    <t>Good pay and great benefits. You won't see better benefits in journalism. The health insurance is excellent, and you don't pay premiums. (Yeah, you read that right.) There's an on-site doctor, which is great time saver for minor ailments. There are a lot of amazing journalists, though the commitment to journalism has flagged in recent years.</t>
  </si>
  <si>
    <t xml:space="preserve">good pay and great benefits you won t see better benefits in journalism the health insurance is excellent and you don t pay premiums yeah you read that right there s an on site doctor which is great time saver for minor ailments there are a lot of amazing journalists though the commitment to journalism has flagged in recent years </t>
  </si>
  <si>
    <t>benefits, pay, insurance, health, great</t>
  </si>
  <si>
    <t>Interesting job, a lot of freedom in performance</t>
  </si>
  <si>
    <t>interesting job a lot of freedom in performance</t>
  </si>
  <si>
    <t>It's a widely respected company with a good graduate program, on the job training and (in theory) career improvement. There are free snacks (but not meals, unless you count breakfast at 6AM and dinner after 8PM - I kid you not). The money is good (before tax!) and there are yearly pay reviews which can be generous if you're fortunate enough to have helped the company out in some way (like fix a disastrous... outage) or are especially sycophantic.</t>
  </si>
  <si>
    <t>It's a widely respected company with a good graduate program, on the job training and (in theory) career improvement. There are free snacks (but not meals, unless you count breakfast at AM and dinner after PM - I kid you not). The money is good (before tax!) and there are yearly pay reviews which can be generous if you're fortunate enough to have helped the company out in some way (like fix a disastrous... outage) or are especially sycophantic.</t>
  </si>
  <si>
    <t xml:space="preserve">it s a widely respected company with a good graduate program on the job training and in theory career improvement there are free snacks but not meals unless you count breakfast at am and dinner after pm i kid you not the money is good before tax and there are yearly pay reviews which can be generous if you re fortunate enough to have helped the company out in some way like fix a disastrous outage or are especially sycophantic </t>
  </si>
  <si>
    <t>snacks, free, pay, company</t>
  </si>
  <si>
    <t>Great health benefits and smart work colleagues</t>
  </si>
  <si>
    <t>great health benefits and smart work colleagues</t>
  </si>
  <si>
    <t>work, benefits, smart, health</t>
  </si>
  <si>
    <t>Great perks, great insurance &amp; health plans, open work space (curbs arrogance &amp; wings), intelligent colleagues, and a smart owner. Tons of opportunities to move across the globe as positions open up. There is NO GPS TRACKING!</t>
  </si>
  <si>
    <t xml:space="preserve">great perks great insurance health plans open work space curbs arrogance wings intelligent colleagues and a smart owner tons of opportunities to move across the globe as positions open up there is no gps tracking </t>
  </si>
  <si>
    <t>insurance, work, smart, health, great</t>
  </si>
  <si>
    <t>Good health benefits Communter Benifits Free snacks</t>
  </si>
  <si>
    <t>good health benefits communter benifits free snacks</t>
  </si>
  <si>
    <t>snacks, benefits, health</t>
  </si>
  <si>
    <t>nice office, good culture good benefits</t>
  </si>
  <si>
    <t>nice office good culture good benefits</t>
  </si>
  <si>
    <t xml:space="preserve"> pay was very competitive reputable name free food in the pantry modern office london </t>
  </si>
  <si>
    <t>Amazing offices and benefits. Good product. Internal process works.</t>
  </si>
  <si>
    <t xml:space="preserve">amazing offices and benefits good product internal process works </t>
  </si>
  <si>
    <t>Great Company. Decent Pay structure.</t>
  </si>
  <si>
    <t xml:space="preserve">great company decent pay structure </t>
  </si>
  <si>
    <t>Interesting culture almost cult status and a wonderful place to learn all about the financial markets before moving on. Free food and drink. Very modern offices.</t>
  </si>
  <si>
    <t xml:space="preserve">interesting culture almost cult status and a wonderful place to learn all about the financial markets before moving on free food and drink very modern offices </t>
  </si>
  <si>
    <t>food, place, culture</t>
  </si>
  <si>
    <t>Lots of snacks. Great people.</t>
  </si>
  <si>
    <t xml:space="preserve">lots of snacks great people </t>
  </si>
  <si>
    <t>excellent comp and benefits packages including 401k, $0 cost health insurance, etc.</t>
  </si>
  <si>
    <t>excellent comp and benefits packages including k, $ cost health insurance, etc.</t>
  </si>
  <si>
    <t xml:space="preserve">excellent comp and benefits packages including k cost health insurance etc </t>
  </si>
  <si>
    <t>Excellent work environment and employee perks</t>
  </si>
  <si>
    <t>excellent work environment and employee perks</t>
  </si>
  <si>
    <t>The London office is great which is good considering the hours are long. Noone wants to work somewhere horrible for such a long period of time. The pantry is also fab.</t>
  </si>
  <si>
    <t xml:space="preserve">the london office is great which is good considering the hours are long noone wants to work somewhere horrible for such a long period of time the pantry is also fab </t>
  </si>
  <si>
    <t>great, work, hours</t>
  </si>
  <si>
    <t>surrounded with smart and hard working people, great benefit Each small teams are relatively small and move fast (or try to move fast)</t>
  </si>
  <si>
    <t xml:space="preserve">surrounded with smart and hard working people great benefit each small teams are relatively small and move fast or try to move fast </t>
  </si>
  <si>
    <t>great, smart, fast, working</t>
  </si>
  <si>
    <t>Smart colleagues, nice offices, good opportunities to grow, professional environment</t>
  </si>
  <si>
    <t>smart colleagues nice offices good opportunities to grow professional environment</t>
  </si>
  <si>
    <t>Boas instalaÃ§Ãµes, bom prÃ©dio e bem localizado. Excelente plano de saÃºde e plano de previdÃªncia privada. Boas condiÃ§Ãµes de viagens quando feitas pelo trabalho.</t>
  </si>
  <si>
    <t xml:space="preserve">boas instalaÃ§Ãµes bom prÃ©dio e bem localizado excelente plano de saÃºde e plano de previdÃªncia privada boas condiÃ§Ãµes de viagens quando feitas pelo trabalho </t>
  </si>
  <si>
    <t>Bloomberg is a large organization, which has pros and cons. Among the pros, if your editing chain signed off on a project, resources were often available for things like work travel or graphics/ photography to accompany stories.</t>
  </si>
  <si>
    <t xml:space="preserve">bloomberg is a large organization which has pros and cons among the pros if your editing chain signed off on a project resources were often available for things like work travel or graphics photography to accompany stories </t>
  </si>
  <si>
    <t>Great Benefits Cool Offices Lots of Tech</t>
  </si>
  <si>
    <t>great benefits cool offices lots of tech</t>
  </si>
  <si>
    <t>good working hours and flexibility</t>
  </si>
  <si>
    <t>working, hours</t>
  </si>
  <si>
    <t>Great benefits, great work environment</t>
  </si>
  <si>
    <t>great benefits great work environment</t>
  </si>
  <si>
    <t>environment, work, great</t>
  </si>
  <si>
    <t>Lot of learning opportunities, take care of their employees incl immigration issues, compensation</t>
  </si>
  <si>
    <t>lot of learning opportunities take care of their employees incl immigration issues compensation</t>
  </si>
  <si>
    <t>Free pop, quality free medical</t>
  </si>
  <si>
    <t>free pop quality free medical</t>
  </si>
  <si>
    <t>Relatively stable job and good health care</t>
  </si>
  <si>
    <t>relatively stable job and good health care</t>
  </si>
  <si>
    <t>The benefits compared to any company Iâ€™ve worked at or applied for are significantly more generous- no cost for healthcare premiums and the coverage is stellar.</t>
  </si>
  <si>
    <t xml:space="preserve">the benefits compared to any company i ve worked at or applied for are significantly more generous no cost for healthcare premiums and the coverage is stellar </t>
  </si>
  <si>
    <t>working hour, benefit, vitality, pantry, nurse studio, showers if you cycle to work</t>
  </si>
  <si>
    <t>working hour benefit vitality pantry nurse studio showers if you cycle to work</t>
  </si>
  <si>
    <t>work, working</t>
  </si>
  <si>
    <t>Meritocracy - if you do well you climb</t>
  </si>
  <si>
    <t>meritocracy if you do well you climb</t>
  </si>
  <si>
    <t>Company culture, innovation at every turn, leadership from the top, benefits are best in class!</t>
  </si>
  <si>
    <t xml:space="preserve">company culture innovation at every turn leadership from the top benefits are best in class </t>
  </si>
  <si>
    <t>Best health insurance Free food Good compensation for what you do</t>
  </si>
  <si>
    <t>best health insurance free food good compensation for what you do</t>
  </si>
  <si>
    <t>insurance, health, food, compensation</t>
  </si>
  <si>
    <t>Great leadership and incredible accountability to get things done. We donâ€™t hide behind desks here. Everyone has a mission.</t>
  </si>
  <si>
    <t xml:space="preserve">great leadership and incredible accountability to get things done we don t hide behind desks here everyone has a mission </t>
  </si>
  <si>
    <t xml:space="preserve"> strong exposure to clients and interaction with multiple functions within financial services institution provides a holistic overview of key subjects such as regulations creates a very good base to move to banks asset managers </t>
  </si>
  <si>
    <t>Friendly coworkers and work environment.</t>
  </si>
  <si>
    <t xml:space="preserve">friendly coworkers and work environment </t>
  </si>
  <si>
    <t>Super talented team of people who were a pleasure to work with every day. The overall daily experience at BBG is very positive.</t>
  </si>
  <si>
    <t xml:space="preserve">super talented team of people who were a pleasure to work with every day the overall daily experience at bbg is very positive </t>
  </si>
  <si>
    <t>work, people, talented</t>
  </si>
  <si>
    <t>The work was invigorating and challenging. Salary and benefits were excellent. Employees were trusted to work competently and given broad freedom perform at their highest levels.</t>
  </si>
  <si>
    <t xml:space="preserve">the work was invigorating and challenging salary and benefits were excellent employees were trusted to work competently and given broad freedom perform at their highest levels </t>
  </si>
  <si>
    <t>Great values, people, office and work atmosphere</t>
  </si>
  <si>
    <t>great values people office and work atmosphere</t>
  </si>
  <si>
    <t>innovative, great brand, amazing philanthropy opportunity for employee involvement, amazing offices,</t>
  </si>
  <si>
    <t xml:space="preserve">innovative great brand amazing philanthropy opportunity for employee involvement amazing offices </t>
  </si>
  <si>
    <t xml:space="preserve">-Good place to start and learn new skills but don't stay for too many years because the cons will overpower the pros. -Working globally with both internal people and clients -Ability to change role within the whole company -Great pantry </t>
  </si>
  <si>
    <t xml:space="preserve"> good place to start and learn new skills but don t stay for too many years because the cons will overpower the pros working globally with both internal people and clients ability to change role within the whole company great pantry </t>
  </si>
  <si>
    <t>place, people, company</t>
  </si>
  <si>
    <t>Truly genuine people who want to see you succeed, if you do not understand something you can find someone who will gladly teach you.</t>
  </si>
  <si>
    <t xml:space="preserve">truly genuine people who want to see you succeed if you do not understand something you can find someone who will gladly teach you </t>
  </si>
  <si>
    <t>i want to utilize my abilities. I want to secure my future.i want to lead a better life. i want to help my family.</t>
  </si>
  <si>
    <t xml:space="preserve">i want to utilize my abilities i want to secure my future i want to lead a better life i want to help my family </t>
  </si>
  <si>
    <t>good benefit, good work life balance, good management, good culture</t>
  </si>
  <si>
    <t>good benefit good work life balance good management good culture</t>
  </si>
  <si>
    <t>Company offers a ton of perks and great benefits. They hire by culture fit, so most co-workers are easy to get along with which makes for a friendly and helpful team feel.</t>
  </si>
  <si>
    <t xml:space="preserve">company offers a ton of perks and great benefits they hire by culture fit so most co workers are easy to get along with which makes for a friendly and helpful team feel </t>
  </si>
  <si>
    <t>great, culture, friendly</t>
  </si>
  <si>
    <t>Open minded company Great career progression opportunities Excellent staff perks from medical to free food and drinks</t>
  </si>
  <si>
    <t>open minded company great career progression opportunities excellent staff perks from medical to free food and drinks</t>
  </si>
  <si>
    <t>free, food, company</t>
  </si>
  <si>
    <t>Great people and there is always something to do.</t>
  </si>
  <si>
    <t xml:space="preserve">great people and there is always something to do </t>
  </si>
  <si>
    <t>Great team environment, fun at work place, good employee benefits</t>
  </si>
  <si>
    <t>great team environment fun at work place good employee benefits</t>
  </si>
  <si>
    <t>Great benefits, great people, great environment. Great as a first job to learn about finance and the market players out there.</t>
  </si>
  <si>
    <t xml:space="preserve">great benefits great people great environment great as a first job to learn about finance and the market players out there </t>
  </si>
  <si>
    <t>1. Great company culture. Managers are very approachable. Values your career development within the company. Strong sense of teamwork. 2. Great benefits 3. Competitive salary 4. Structured training programme 5. Great work-life balance. Lots of paid leave.</t>
  </si>
  <si>
    <t>. Great company culture. Managers are very approachable. Values your career development within the company. Strong sense of teamwork. . Great benefits . Competitive salary . Structured training programme . Great work-life balance. Lots of paid leave.</t>
  </si>
  <si>
    <t xml:space="preserve"> great company culture managers are very approachable values your career development within the company strong sense of teamwork great benefits competitive salary structured training programme great work life balance lots of paid leave </t>
  </si>
  <si>
    <t>benefits, salary, company</t>
  </si>
  <si>
    <t>3 months training session basically teach you everything you need in the company Then reversed career fair let you choose the team you wanna join. Two days team shadowing will allow you to get in touch with potential future team members Great work life balance. Personally always 9 to 5 Great benefits, medical insurance is awesome</t>
  </si>
  <si>
    <t xml:space="preserve"> months training session basically teach you everything you need in the company Then reversed career fair let you choose the team you wanna join. Two days team shadowing will allow you to get in touch with potential future team members Great work life balance. Personally always to Great benefits, medical insurance is awesome</t>
  </si>
  <si>
    <t xml:space="preserve"> months training session basically teach you everything you need in the company then reversed career fair let you choose the team you wanna join two days team shadowing will allow you to get in touch with potential future team members great work life balance personally always to great benefits medical insurance is awesome</t>
  </si>
  <si>
    <t>insurance, work, company</t>
  </si>
  <si>
    <t>Estrutura incrÃ­vel, boa localizaÃ§Ã£o, excelentes instalaÃ§Ãµes e bom equilÃ­brio com a vida pessoal. Os horÃ¡rios de trabalho sÃ£o cumpridos Ã  risca.</t>
  </si>
  <si>
    <t xml:space="preserve">estrutura incrÃ­vel boa localizaÃ§Ã£o excelentes instalaÃ§Ãµes e bom equilÃ­brio com a vida pessoal os horÃ¡rios de trabalho sÃ£o cumpridos Ã  risca </t>
  </si>
  <si>
    <t>The place has decent pay.</t>
  </si>
  <si>
    <t xml:space="preserve">the place has decent pay </t>
  </si>
  <si>
    <t>Great technology if you find the right group.</t>
  </si>
  <si>
    <t xml:space="preserve">great technology if you find the right group </t>
  </si>
  <si>
    <t>Dynamic newsroom, lots of opportunity for skilled reporters, actual growth.</t>
  </si>
  <si>
    <t xml:space="preserve">dynamic newsroom lots of opportunity for skilled reporters actual growth </t>
  </si>
  <si>
    <t>great hours and continuing education programs</t>
  </si>
  <si>
    <t>great, hours</t>
  </si>
  <si>
    <t>Great training for future in sales or finance</t>
  </si>
  <si>
    <t>great training for future in sales or finance</t>
  </si>
  <si>
    <t xml:space="preserve"> nice benefits nice pantry</t>
  </si>
  <si>
    <t>Great place to start for entry or early career start. Fast paced, stimulating atmosphere. Opportunity to view a broad range of financial institutions.</t>
  </si>
  <si>
    <t xml:space="preserve">great place to start for entry or early career start fast paced stimulating atmosphere opportunity to view a broad range of financial institutions </t>
  </si>
  <si>
    <t>very nice staff and testing environment</t>
  </si>
  <si>
    <t>Great benefits Fast growing Lots to learn</t>
  </si>
  <si>
    <t>great benefits fast growing lots to learn</t>
  </si>
  <si>
    <t>Cultura super flexÃ­vel, possibilita mudanÃ§a entre Ã¡reas e bom programa de sponsorship. BenefÃ­cios padrÃ£o. O Ãºnico diferencial Ã© a oferta de alimentos atravÃ©s do refeitÃ³rio muito bem servido, disponÃ­vel durante todo o dia.</t>
  </si>
  <si>
    <t xml:space="preserve">cultura super flexÃ­vel possibilita mudanÃ§a entre Ã¡reas e bom programa de sponsorship benefÃ­cios padrÃ£o o Ãºnico diferencial Ã© a oferta de alimentos atravÃ©s do refeitÃ³rio muito bem servido disponÃ­vel durante todo o dia </t>
  </si>
  <si>
    <t>Great learning experience getting sell side and buyside exposure</t>
  </si>
  <si>
    <t>great learning experience getting sell side and buyside exposure</t>
  </si>
  <si>
    <t>You are given every opportunity to be successful. Growth within same group/team or into other departments is readily available. Awesome yearly company outing and other perks at the office throughout the year. Excellent benefits. Free snacks and free dinner.</t>
  </si>
  <si>
    <t xml:space="preserve">you are given every opportunity to be successful growth within same group team or into other departments is readily available awesome yearly company outing and other perks at the office throughout the year excellent benefits free snacks and free dinner </t>
  </si>
  <si>
    <t>snacks, free, company</t>
  </si>
  <si>
    <t>Benefits, flexibility, moving roles within engineering</t>
  </si>
  <si>
    <t>benefits flexibility moving roles within engineering</t>
  </si>
  <si>
    <t>When a culture of transparency works it is great</t>
  </si>
  <si>
    <t>when a culture of transparency works it is great</t>
  </si>
  <si>
    <t>great, culture</t>
  </si>
  <si>
    <t>Can transfer between departments; impact on daily operations; management gives a mandate for disruptive innovation; smart and engaged coworkers; flat management structure</t>
  </si>
  <si>
    <t>can transfer between departments impact on daily operations management gives a mandate for disruptive innovation smart and engaged coworkers flat management structure</t>
  </si>
  <si>
    <t>smart, management</t>
  </si>
  <si>
    <t>Ambiente e cultura Ã³timos, o funcionÃ¡rio recebe muitos treinamentos e adquire muito conhecimento, oportunidade de fazer cursos o exterior, e de crescimento de carreira</t>
  </si>
  <si>
    <t>ambiente e cultura Ã³timos o funcionÃ¡rio recebe muitos treinamentos e adquire muito conhecimento oportunidade de fazer cursos o exterior e de crescimento de carreira</t>
  </si>
  <si>
    <t>Phenomenal building; excellent computing tools; top notch benefits</t>
  </si>
  <si>
    <t>phenomenal building excellent computing tools top notch benefits</t>
  </si>
  <si>
    <t>Vitality Health Insurance Pantry Food State of the art equipment</t>
  </si>
  <si>
    <t>vitality health insurance pantry food state of the art equipment</t>
  </si>
  <si>
    <t>Work environment pretty good, nice perks</t>
  </si>
  <si>
    <t>work environment pretty good nice perks</t>
  </si>
  <si>
    <t>great culture, work life balance</t>
  </si>
  <si>
    <t>great culture work life balance</t>
  </si>
  <si>
    <t xml:space="preserve"> free lunch time flexibility younger colleagues work life balance</t>
  </si>
  <si>
    <t>The name "Bloomberg" continues to hold sway across the financial community. Strong products, great customer service, and grand ambitions go a long way, but ultimately culture carries the day. Successful employees embrace this. Open office plan makes everyone seem accessible. Top down communications and (some) shared targets instill a sense of community.</t>
  </si>
  <si>
    <t xml:space="preserve">the name bloomberg continues to hold sway across the financial community strong products great customer service and grand ambitions go a long way but ultimately culture carries the day successful employees embrace this open office plan makes everyone seem accessible top down communications and some shared targets instill a sense of community </t>
  </si>
  <si>
    <t>Nice company culture, flexibility to transfer</t>
  </si>
  <si>
    <t>nice company culture flexibility to transfer</t>
  </si>
  <si>
    <t>Management involved in the development of their teams, great buildings, good benefits, good career development perspectives (mobility, relocations), many events and philanthropic activities organized</t>
  </si>
  <si>
    <t>management involved in the development of their teams great buildings good benefits good career development perspectives mobility relocations many events and philanthropic activities organized</t>
  </si>
  <si>
    <t xml:space="preserve"> exciting technical problems in the midst of client driven requests smart co workers who want to build great software healthcare benefits</t>
  </si>
  <si>
    <t>Great volunteering program and great communities</t>
  </si>
  <si>
    <t>great volunteering program and great communities</t>
  </si>
  <si>
    <t>compensation Benefits office co-workers management is sympathetic. Will take care of team members.</t>
  </si>
  <si>
    <t xml:space="preserve">compensation benefits office co workers management is sympathetic will take care of team members </t>
  </si>
  <si>
    <t>management, compensation</t>
  </si>
  <si>
    <t>Good pay but they milk you for it</t>
  </si>
  <si>
    <t>good pay but they milk you for it</t>
  </si>
  <si>
    <t xml:space="preserve"> good benefits work life balance</t>
  </si>
  <si>
    <t>benefits, work, balance</t>
  </si>
  <si>
    <t>Great opportunity to expand your network, meet interesting people and find out about more opportunities apart from your current role.</t>
  </si>
  <si>
    <t xml:space="preserve">great opportunity to expand your network meet interesting people and find out about more opportunities apart from your current role </t>
  </si>
  <si>
    <t>Friendly culture. Great place to begin.</t>
  </si>
  <si>
    <t xml:space="preserve">friendly culture great place to begin </t>
  </si>
  <si>
    <t>"buon ambiente, ufficio ben posizionato, opportunitÃ  eccellenti"</t>
  </si>
  <si>
    <t xml:space="preserve"> buon ambiente ufficio ben posizionato opportunitÃ  eccellenti </t>
  </si>
  <si>
    <t>the company takes care of employees, great benefit</t>
  </si>
  <si>
    <t>the company takes care of employees great benefit</t>
  </si>
  <si>
    <t>Good benefit, especially medical and dental.</t>
  </si>
  <si>
    <t xml:space="preserve">good benefit especially medical and dental </t>
  </si>
  <si>
    <t>Get to work with Smart people. The company has good processes to support getting things done. Easy to switch teams within. Good learning support.</t>
  </si>
  <si>
    <t xml:space="preserve">get to work with smart people the company has good processes to support getting things done easy to switch teams within good learning support </t>
  </si>
  <si>
    <t>Awesome benefits, great colleagues(depends on department), decent perks</t>
  </si>
  <si>
    <t>awesome benefits great colleagues depends on department decent perks</t>
  </si>
  <si>
    <t>Decent pay and bonus, but then again, no stocks/options/RSUs, bad 401k matching etc balance it out.</t>
  </si>
  <si>
    <t>Decent pay and bonus, but then again, no stocks/options/RSUs, bad k matching etc balance it out.</t>
  </si>
  <si>
    <t xml:space="preserve">decent pay and bonus but then again no stocks options rsus bad k matching etc balance it out </t>
  </si>
  <si>
    <t>balance, pay</t>
  </si>
  <si>
    <t>Stability and safety of the job</t>
  </si>
  <si>
    <t>stability and safety of the job</t>
  </si>
  <si>
    <t>good colleagues, good pay, good breakfast, market leader in its area. opportunities to work almost anywhere in the world (if you're viewed favorably by management). profits go to charity.</t>
  </si>
  <si>
    <t xml:space="preserve">good colleagues good pay good breakfast market leader in its area opportunities to work almost anywhere in the world if you re viewed favorably by management profits go to charity </t>
  </si>
  <si>
    <t>Bloomberg Tradebook had a chance to shine under Mifid but sadly that was not the route taken by senior Bloomberg management</t>
  </si>
  <si>
    <t>bloomberg tradebook had a chance to shine under mifid but sadly that was not the route taken by senior bloomberg management</t>
  </si>
  <si>
    <t>senior, management</t>
  </si>
  <si>
    <t>Reasonable salary and good company benefits, large company has funds invest in training. Encourage role changes in teams. Bloomberg functionality is useful in job market</t>
  </si>
  <si>
    <t>reasonable salary and good company benefits large company has funds invest in training encourage role changes in teams bloomberg functionality is useful in job market</t>
  </si>
  <si>
    <t>Good work life balance, new HQ in london, free snacks.</t>
  </si>
  <si>
    <t xml:space="preserve">good work life balance new hq in london free snacks </t>
  </si>
  <si>
    <t>free, work</t>
  </si>
  <si>
    <t>Good career progression. Great Benefits.</t>
  </si>
  <si>
    <t xml:space="preserve">good career progression great benefits </t>
  </si>
  <si>
    <t>Great Benefits; Salary is more than fair; Exciting atmosphere; Appreciates innovation and efficiency</t>
  </si>
  <si>
    <t>great benefits salary is more than fair exciting atmosphere appreciates innovation and efficiency</t>
  </si>
  <si>
    <t>The benefits are the biggest reason to work here as well as the location and the free snacks. Depending on your manager is what makes or breaks it for staying long term. The name on your resume also helps but maybe not as much as it used to given New Yorkâ€™s booming tech scene.</t>
  </si>
  <si>
    <t xml:space="preserve">the benefits are the biggest reason to work here as well as the location and the free snacks depending on your manager is what makes or breaks it for staying long term the name on your resume also helps but maybe not as much as it used to given new york s booming tech scene </t>
  </si>
  <si>
    <t>free, benefits, work</t>
  </si>
  <si>
    <t>Challenging work Good pension, health other benefits and perks Friendly colleagues</t>
  </si>
  <si>
    <t>challenging work good pension health other benefits and perks friendly colleagues</t>
  </si>
  <si>
    <t>benefits, work, health</t>
  </si>
  <si>
    <t>Brilliant, committed and intelligent people to work with. You hardly find incompetent employees. Company actively encourages you to try and improve systems and processes and most importantly yourself. Great work culture with a lot of flexibility. In short. they treat you like an adult.</t>
  </si>
  <si>
    <t xml:space="preserve">brilliant committed and intelligent people to work with you hardly find incompetent employees company actively encourages you to try and improve systems and processes and most importantly yourself great work culture with a lot of flexibility in short they treat you like an adult </t>
  </si>
  <si>
    <t>work, culture, people</t>
  </si>
  <si>
    <t>Meritocracy. Take good care of its employees</t>
  </si>
  <si>
    <t>meritocracy take good care of its employees</t>
  </si>
  <si>
    <t>Company culture is very open and innovative. Very good employee benefits, company insurance is well-covered.</t>
  </si>
  <si>
    <t xml:space="preserve">company culture is very open and innovative very good employee benefits company insurance is well covered </t>
  </si>
  <si>
    <t>insurance, company, culture</t>
  </si>
  <si>
    <t>Very good training for non-CS background</t>
  </si>
  <si>
    <t>very good training for non cs background</t>
  </si>
  <si>
    <t>Good 401k matching Good Insurance Coverage Plenty of snacks and drinks within the building</t>
  </si>
  <si>
    <t>Good k matching Good Insurance Coverage Plenty of snacks and drinks within the building</t>
  </si>
  <si>
    <t>good k matching good insurance coverage plenty of snacks and drinks within the building</t>
  </si>
  <si>
    <t>Great colleagues, huge impact, complex problems. Nice office.</t>
  </si>
  <si>
    <t xml:space="preserve">great colleagues huge impact complex problems nice office </t>
  </si>
  <si>
    <t>good pay nice office great colleagues</t>
  </si>
  <si>
    <t>great, pay</t>
  </si>
  <si>
    <t xml:space="preserve"> great culture performance is all that matters to achieve your goals great benefits</t>
  </si>
  <si>
    <t>Lots of good people work here. Better than average pay at an organization that is very stable by journalism standards. Good perks.</t>
  </si>
  <si>
    <t xml:space="preserve">lots of good people work here better than average pay at an organization that is very stable by journalism standards good perks </t>
  </si>
  <si>
    <t>work, people, pay</t>
  </si>
  <si>
    <t>Fantastic office and atmosphere; bright and curious colleagues; amazing philanthropy opportunities and an inspirational leader.</t>
  </si>
  <si>
    <t xml:space="preserve">fantastic office and atmosphere bright and curious colleagues amazing philanthropy opportunities and an inspirational leader </t>
  </si>
  <si>
    <t>Pays well, meritocratic, opportunities for travel and relocation.</t>
  </si>
  <si>
    <t xml:space="preserve">pays well meritocratic opportunities for travel and relocation </t>
  </si>
  <si>
    <t>Open floor plan with no separate cabins for senior managers brings in a culture of openness. A good place to learn in a fast-paced client-driven environment.</t>
  </si>
  <si>
    <t xml:space="preserve">open floor plan with no separate cabins for senior managers brings in a culture of openness a good place to learn in a fast paced client driven environment </t>
  </si>
  <si>
    <t>senior, place, culture</t>
  </si>
  <si>
    <t>Benefits, hours, good base, office is nice</t>
  </si>
  <si>
    <t>benefits hours good base office is nice</t>
  </si>
  <si>
    <t xml:space="preserve"> nice pantry nice picnic basic software training basic finance training best finance software company</t>
  </si>
  <si>
    <t>Dynamic and collaborative corporate culture, great people at the company. Inspiring CEO.</t>
  </si>
  <si>
    <t xml:space="preserve">dynamic and collaborative corporate culture great people at the company inspiring ceo </t>
  </si>
  <si>
    <t>Innovative Environment Collaboration highly encouraged Fast Paced Senior and Mid-level management does a good job of keeping employees informed of changes and company-impacting issues Great fusion of tech, news/media, corporate, finance all in one Overall, managers care about their employees</t>
  </si>
  <si>
    <t>innovative environment collaboration highly encouraged fast paced senior and mid level management does a good job of keeping employees informed of changes and company impacting issues great fusion of tech news media corporate finance all in one overall managers care about their employees</t>
  </si>
  <si>
    <t>8-5 is strictly observed Great education &amp; training opportunities Ability to develop multi-asset knowledge</t>
  </si>
  <si>
    <t xml:space="preserve"> is strictly observed great education training opportunities ability to develop multi asset knowledge</t>
  </si>
  <si>
    <t>Tengo la libreta de horario, el sueldo es competitivo ha diferencia de otros lugares, el ambiente es muy bonito tambiÃ©n el lugar de trabajo es cÃ³modo</t>
  </si>
  <si>
    <t>tengo la libreta de horario el sueldo es competitivo ha diferencia de otros lugares el ambiente es muy bonito tambiÃ©n el lugar de trabajo es cÃ³modo</t>
  </si>
  <si>
    <t>Offers the best salaries compared to other news agencies or newspapers. Only TV stars make more than a typical Bloomberg journalist</t>
  </si>
  <si>
    <t>offers the best salaries compared to other news agencies or newspapers only tv stars make more than a typical bloomberg journalist</t>
  </si>
  <si>
    <t>snacks flexible hours nice office</t>
  </si>
  <si>
    <t>snacks, flexible, hours</t>
  </si>
  <si>
    <t>Great sense of purpose, good perks, desire to invest in staff, commitment to diversity</t>
  </si>
  <si>
    <t>great sense of purpose good perks desire to invest in staff commitment to diversity</t>
  </si>
  <si>
    <t>open space environment, nice office location</t>
  </si>
  <si>
    <t>open space environment nice office location</t>
  </si>
  <si>
    <t>Smart and interesting peers. Clean, beautiful office building and good desks/chairs. A well-stocked pantry area and bathroom (free snacks, beverages, tampons etc). Easy to work from home and set up remote access. It is a place where quite exciting things happen and you feel like you are in the middle of the action. Celebrities visit the office for charity events or political leaders may make important... announcements at Bloomberg-hosted events. Film-showings, sponsorship and other interesting events (i.e. cultural, social, political) are always taking place if you have the energy after work to attend them. Amazing philanthropies team and opportunities to volunteer. Also free entry to some major museums, galleries and other sites. Nurse and physio on site for things like flu shots, or rehab after sports injuries. Good healthcare coverage and pension package. Other incentives like bike subsidy schemes or gym discounts.</t>
  </si>
  <si>
    <t xml:space="preserve">smart and interesting peers clean beautiful office building and good desks chairs a well stocked pantry area and bathroom free snacks beverages tampons etc easy to work from home and set up remote access it is a place where quite exciting things happen and you feel like you are in the middle of the action celebrities visit the office for charity events or political leaders may make important announcements at bloomberg hosted events film showings sponsorship and other interesting events i e cultural social political are always taking place if you have the energy after work to attend them amazing philanthropies team and opportunities to volunteer also free entry to some major museums galleries and other sites nurse and physio on site for things like flu shots or rehab after sports injuries good healthcare coverage and pension package other incentives like bike subsidy schemes or gym discounts </t>
  </si>
  <si>
    <t>free, work, place, home</t>
  </si>
  <si>
    <t>amazing office space, collaboration, philanthropy, technology</t>
  </si>
  <si>
    <t>amazing office space collaboration philanthropy technology</t>
  </si>
  <si>
    <t>Amazing young people you work with. 1 Hour lunch break. 9-5 with decent pay</t>
  </si>
  <si>
    <t>Amazing young people you work with. Hour lunch break. - with decent pay</t>
  </si>
  <si>
    <t>amazing young people you work with hour lunch break with decent pay</t>
  </si>
  <si>
    <t>* Good work-life balance * Unlimited sick leave * Stocked cafeteria with snacks</t>
  </si>
  <si>
    <t xml:space="preserve"> good work life balance unlimited sick leave stocked cafeteria with snacks</t>
  </si>
  <si>
    <t>snacks, balance</t>
  </si>
  <si>
    <t>Great company to work with clear development strategy, also emphasize on diversity and women leadership</t>
  </si>
  <si>
    <t>great company to work with clear development strategy also emphasize on diversity and women leadership</t>
  </si>
  <si>
    <t>Great name, easy access to clients, company quicker than competitors in fixing and developing products, employees treated with fairness, people travelling not asked to travel cheap.</t>
  </si>
  <si>
    <t xml:space="preserve">great name easy access to clients company quicker than competitors in fixing and developing products employees treated with fairness people travelling not asked to travel cheap </t>
  </si>
  <si>
    <t>it has good work life balance</t>
  </si>
  <si>
    <t>Great salary, benefits, office and they are happy to provide the proper resources to do get the job done.</t>
  </si>
  <si>
    <t xml:space="preserve">great salary benefits office and they are happy to provide the proper resources to do get the job done </t>
  </si>
  <si>
    <t>great company that cares for people</t>
  </si>
  <si>
    <t>great, company, people</t>
  </si>
  <si>
    <t>Work/ private life balance is good</t>
  </si>
  <si>
    <t>work private life balance is good</t>
  </si>
  <si>
    <t>Training is second to none , like getting an mba</t>
  </si>
  <si>
    <t>training is second to none like getting an mba</t>
  </si>
  <si>
    <t>Talented, humble and hardworking reporters and editors, ability to break news everywhere on every platform</t>
  </si>
  <si>
    <t>talented humble and hardworking reporters and editors ability to break news everywhere on every platform</t>
  </si>
  <si>
    <t>The company places huge stress on employee satisfaction. In addition, the founder has promised to use his wealth for philanthropy and we get plenty opportunities to participate in volunteer activities.</t>
  </si>
  <si>
    <t xml:space="preserve">the company places huge stress on employee satisfaction in addition the founder has promised to use his wealth for philanthropy and we get plenty opportunities to participate in volunteer activities </t>
  </si>
  <si>
    <t xml:space="preserve"> great benefits friendly colleagues free pantry forward thinking innovative</t>
  </si>
  <si>
    <t>Good work life balance. Work with smart, driven individual.</t>
  </si>
  <si>
    <t xml:space="preserve">good work life balance work with smart driven individual </t>
  </si>
  <si>
    <t>Great focus on customers, really smart colleagues, commitment to excellence, wonderful benefits</t>
  </si>
  <si>
    <t>great focus on customers really smart colleagues commitment to excellence wonderful benefits</t>
  </si>
  <si>
    <t>benefits, smart</t>
  </si>
  <si>
    <t>Great employer, very good benefits</t>
  </si>
  <si>
    <t>great employer very good benefits</t>
  </si>
  <si>
    <t>Great benefits and flexible schedule. Global presence and client base</t>
  </si>
  <si>
    <t>great benefits and flexible schedule global presence and client base</t>
  </si>
  <si>
    <t>benefits, flexible</t>
  </si>
  <si>
    <t>Incredible internship! The people are great and they provide dozens of opportunities to get to know the company more.</t>
  </si>
  <si>
    <t xml:space="preserve">incredible internship the people are great and they provide dozens of opportunities to get to know the company more </t>
  </si>
  <si>
    <t xml:space="preserve"> full pantry at all times laid back feel while still challenging committed to volunteering and giving back hundreds of offices around the work to work at few vertical management layers they encourage communication </t>
  </si>
  <si>
    <t>work, management</t>
  </si>
  <si>
    <t>Open and Flat Organisation with nicest colleagues and managers to work with. Flexible but process oriented environment No work pressure Promotes career growth to relocating to a different country Company is open to ideas and welcomes all ideas big or small The Data department has the nicest teammates nicest office environment, pantry and fish tanks</t>
  </si>
  <si>
    <t>open and flat organisation with nicest colleagues and managers to work with flexible but process oriented environment no work pressure promotes career growth to relocating to a different country company is open to ideas and welcomes all ideas big or small the data department has the nicest teammates nicest office environment pantry and fish tanks</t>
  </si>
  <si>
    <t>environment, work, pressure</t>
  </si>
  <si>
    <t>I have worked here for 7 years and am always happy with my work.</t>
  </si>
  <si>
    <t>I have worked here for years and am always happy with my work.</t>
  </si>
  <si>
    <t xml:space="preserve">i have worked here for years and am always happy with my work </t>
  </si>
  <si>
    <t>Fancy Pantry, Multinational, Care about People</t>
  </si>
  <si>
    <t>fancy pantry multinational care about people</t>
  </si>
  <si>
    <t>*Programmers can be smart *OK chance of getting paid well *Nice guest speakers *20 days off *Good geek war stories after you fix something at 2AM in the ancient codebase. *For many groups, no need for an awkward "lame duck" period when you quit. You'll be fired immediately and escorted out by security.</t>
  </si>
  <si>
    <t>*Programmers can be smart *OK chance of getting paid well *Nice guest speakers * days off *Good geek war stories after you fix something at AM in the ancient codebase. *For many groups, no need for an awkward "lame duck" period when you quit. You'll be fired immediately and escorted out by security.</t>
  </si>
  <si>
    <t xml:space="preserve"> programmers can be smart ok chance of getting paid well nice guest speakers days off good geek war stories after you fix something at am in the ancient codebase for many groups no need for an awkward lame duck period when you quit you ll be fired immediately and escorted out by security </t>
  </si>
  <si>
    <t>Good perks, as far as journalism is concerned, and better than average pay</t>
  </si>
  <si>
    <t>good perks as far as journalism is concerned and better than average pay</t>
  </si>
  <si>
    <t>great work life balance if you want to cruise, you could great benefits nice people some interesting problems</t>
  </si>
  <si>
    <t>great work life balance if you want to cruise you could great benefits nice people some interesting problems</t>
  </si>
  <si>
    <t>benefits, people, work, great, balance</t>
  </si>
  <si>
    <t>Good First Job out of college.</t>
  </si>
  <si>
    <t xml:space="preserve">good first job out of college </t>
  </si>
  <si>
    <t>Great education program, lots of smart people to work with, and a great brand to have on your resume. Free snacks, simple working hours (8-5) that you never have to extend for the most part, and incredible benefits (20 paid vacation days to start, incredible healthcare, dental &amp; vision coverage, huge Summer picnic for all employees, 401K matching, etc.) and access to a very powerful product that people spend a lot... of money on every year for free. Great starting point for people that are in the early stages of their career and don't know if they want to go into finance yet. Also a great spot if you want to get your feet wet in the SaaS /tech space even though the outside world doesn't always consider Bloomberg as a SaaS company. Great exposure to some of the smartest people on Wall Street and around the globe. You will work with people at a Fortune 100 company and the next day work with a Mom &amp; Pop shop in rural Missouri. The amount you learn from your clients is priceless, and only adds to the great base education you receive from the company. It is more of a consultative process than a straight up sales process. This is great because you get to discuss the ins and outs of many different companies and understand an entire business instead of just a single player. It gives you a real look into how high performing businesses operate, and also how poorly ran businesses fail which is highly educational.</t>
  </si>
  <si>
    <t>Great education program, lots of smart people to work with, and a great brand to have on your resume. Free snacks, simple working hours (-) that you never have to extend for the most part, and incredible benefits ( paid vacation days to start, incredible healthcare, dental &amp; vision coverage, huge Summer picnic for all employees, K matching, etc.) and access to a very powerful product that people spend a lot... of money on every year for free. Great starting point for people that are in the early stages of their career and don't know if they want to go into finance yet. Also a great spot if you want to get your feet wet in the SaaS /tech space even though the outside world doesn't always consider Bloomberg as a SaaS company. Great exposure to some of the smartest people on Wall Street and around the globe. You will work with people at a Fortune company and the next day work with a Mom &amp; Pop shop in rural Missouri. The amount you learn from your clients is priceless, and only adds to the great base education you receive from the company. It is more of a consultative process than a straight up sales process. This is great because you get to discuss the ins and outs of many different companies and understand an entire business instead of just a single player. It gives you a real look into how high performing businesses operate, and also how poorly ran businesses fail which is highly educational.</t>
  </si>
  <si>
    <t xml:space="preserve">great education program lots of smart people to work with and a great brand to have on your resume free snacks simple working hours that you never have to extend for the most part and incredible benefits paid vacation days to start incredible healthcare dental vision coverage huge summer picnic for all employees k matching etc and access to a very powerful product that people spend a lot of money on every year for free great starting point for people that are in the early stages of their career and don t know if they want to go into finance yet also a great spot if you want to get your feet wet in the saas tech space even though the outside world doesn t always consider bloomberg as a saas company great exposure to some of the smartest people on wall street and around the globe you will work with people at a fortune company and the next day work with a mom pop shop in rural missouri the amount you learn from your clients is priceless and only adds to the great base education you receive from the company it is more of a consultative process than a straight up sales process this is great because you get to discuss the ins and outs of many different companies and understand an entire business instead of just a single player it gives you a real look into how high performing businesses operate and also how poorly ran businesses fail which is highly educational </t>
  </si>
  <si>
    <t>benefits, people, work, smart, hours, working, great, company</t>
  </si>
  <si>
    <t>Infra-estrutura muito boa, RH presente, bons benefÃ­cios, integraÃ§Ã£o entre colaboradores, salÃ¡rio compatÃ­vel com mercado, boa localizaÃ§Ã£o, bons benefÃ­cios indiretos</t>
  </si>
  <si>
    <t>infra estrutura muito boa rh presente bons benefÃ­cios integraÃ§Ã£o entre colaboradores salÃ¡rio compatÃ­vel com mercado boa localizaÃ§Ã£o bons benefÃ­cios indiretos</t>
  </si>
  <si>
    <t>Wide exposure to many different facets of financial markets and thoughtful training programs</t>
  </si>
  <si>
    <t>wide exposure to many different facets of financial markets and thoughtful training programs</t>
  </si>
  <si>
    <t>Nice offices, friendly colleagues, free snacks.</t>
  </si>
  <si>
    <t xml:space="preserve">nice offices friendly colleagues free snacks </t>
  </si>
  <si>
    <t>free, friendly</t>
  </si>
  <si>
    <t>This is a great company which cares a lot of its own employees in terms of continuing education and mentorship. The compensation is good and there are a lot of tech communities within the company allowing you to do things outside of your functional area.</t>
  </si>
  <si>
    <t xml:space="preserve">this is a great company which cares a lot of its own employees in terms of continuing education and mentorship the compensation is good and there are a lot of tech communities within the company allowing you to do things outside of your functional area </t>
  </si>
  <si>
    <t>great, company, compensation</t>
  </si>
  <si>
    <t>Nice Working environment and freedom for work</t>
  </si>
  <si>
    <t>nice working environment and freedom for work</t>
  </si>
  <si>
    <t>The pay is pretty good and you get free food. Also the philanthropy program is very generous and you get free tickets to events and galleries. Plus when you resign, you get walked out the door the same day - gardening leave.</t>
  </si>
  <si>
    <t xml:space="preserve">the pay is pretty good and you get free food also the philanthropy program is very generous and you get free tickets to events and galleries plus when you resign you get walked out the door the same day gardening leave </t>
  </si>
  <si>
    <t>free, pay</t>
  </si>
  <si>
    <t xml:space="preserve">- New London office is very nice - Good management: My team lead, manager, manager^2, and manager^3 are all excellent. They're enthusiastic, know the product and have programming backgrounds. I'm confident about the direction they're leading my team in </t>
  </si>
  <si>
    <t xml:space="preserve">- New London office is very nice - Good management: My team lead, manager, manager^, and manager^ are all excellent. They're enthusiastic, know the product and have programming backgrounds. I'm confident about the direction they're leading my team in </t>
  </si>
  <si>
    <t xml:space="preserve"> new london office is very nice good management my team lead manager manager and manager are all excellent they re enthusiastic know the product and have programming backgrounds i m confident about the direction they re leading my team in </t>
  </si>
  <si>
    <t>If you are in a division with effective leadership then expect an engaging dynamic invigorating experience. Developers are at the top of the technologist pecking order, which is great of you are categorized as a developer.</t>
  </si>
  <si>
    <t xml:space="preserve">if you are in a division with effective leadership then expect an engaging dynamic invigorating experience developers are at the top of the technologist pecking order which is great of you are categorized as a developer </t>
  </si>
  <si>
    <t>Michael Bloomberg is a great leader and he sets the mission of his company to give back to the community through vast charity and research investments. For that reason alone I respect Bloomberg and was happy to don their name on my resume. However good the forefront of the company is, senior management allowed global data as a department to rot in human capital management. Let this review serve as a warning for... those of you who do not wish to be in the same shoes i was in.</t>
  </si>
  <si>
    <t xml:space="preserve">michael bloomberg is a great leader and he sets the mission of his company to give back to the community through vast charity and research investments for that reason alone i respect bloomberg and was happy to don their name on my resume however good the forefront of the company is senior management allowed global data as a department to rot in human capital management let this review serve as a warning for those of you who do not wish to be in the same shoes i was in </t>
  </si>
  <si>
    <t>great, senior, company, management</t>
  </si>
  <si>
    <t>Nice offices, free snacks, company picnic</t>
  </si>
  <si>
    <t>nice offices free snacks company picnic</t>
  </si>
  <si>
    <t>free, company</t>
  </si>
  <si>
    <t>Been at the company 4 weeks and so far so good, amazing new London building and free drinks and snacks</t>
  </si>
  <si>
    <t>Been at the company weeks and so far so good, amazing new London building and free drinks and snacks</t>
  </si>
  <si>
    <t>been at the company weeks and so far so good amazing new london building and free drinks and snacks</t>
  </si>
  <si>
    <t>Great people, benefits are amazing and a fast pace environment for learning.</t>
  </si>
  <si>
    <t xml:space="preserve">great people benefits are amazing and a fast pace environment for learning </t>
  </si>
  <si>
    <t>environment, benefits, fast</t>
  </si>
  <si>
    <t>Incredible physical plant .The pentry keeps you going in the day time</t>
  </si>
  <si>
    <t>incredible physical plant the pentry keeps you going in the day time</t>
  </si>
  <si>
    <t>Good salary, benefits, prestige of being a brand name news provider.</t>
  </si>
  <si>
    <t xml:space="preserve">good salary benefits prestige of being a brand name news provider </t>
  </si>
  <si>
    <t>free food, beautiful office spaces, support to Mike Bloomberg, some interesting people, philanthropy and volunteering</t>
  </si>
  <si>
    <t>free food beautiful office spaces support to mike bloomberg some interesting people philanthropy and volunteering</t>
  </si>
  <si>
    <t>Lots of good things here. Good pay. Free snacks. Honesty about company mission.</t>
  </si>
  <si>
    <t xml:space="preserve">lots of good things here good pay free snacks honesty about company mission </t>
  </si>
  <si>
    <t>Very aggressive company to service all aspects of financial information. Community focused with opportunities to support multiple interests. Expect to be challenged.</t>
  </si>
  <si>
    <t xml:space="preserve">very aggressive company to service all aspects of financial information community focused with opportunities to support multiple interests expect to be challenged </t>
  </si>
  <si>
    <t>Good pay and benefits. Very stable, financially. Employs some of the best journalists in the world. Despite its large size, is very focused on, and responsive, to client needs, and isn't afraid of shaking things up to stay ahead of the curve. Last but not the least, THE terminal!</t>
  </si>
  <si>
    <t xml:space="preserve">good pay and benefits very stable financially employs some of the best journalists in the world despite its large size is very focused on and responsive to client needs and isn t afraid of shaking things up to stay ahead of the curve last but not the least the terminal </t>
  </si>
  <si>
    <t>*good experience for entry level journalists</t>
  </si>
  <si>
    <t xml:space="preserve"> good experience for entry level journalists</t>
  </si>
  <si>
    <t xml:space="preserve"> michael bloomberg good pto philanthropy opportunities free healthcare snacks</t>
  </si>
  <si>
    <t>A lot of perks and benefits</t>
  </si>
  <si>
    <t>a lot of perks and benefits</t>
  </si>
  <si>
    <t>Nice panty with free food</t>
  </si>
  <si>
    <t>nice panty with free food</t>
  </si>
  <si>
    <t>Very collaborative, people are helpful and friendly and generally open to teach, allow you to shadow and learn which is beneficial for entry-level roles.</t>
  </si>
  <si>
    <t xml:space="preserve">very collaborative people are helpful and friendly and generally open to teach allow you to shadow and learn which is beneficial for entry level roles </t>
  </si>
  <si>
    <t>Free food, pays good, and nice perks.</t>
  </si>
  <si>
    <t xml:space="preserve">free food pays good and nice perks </t>
  </si>
  <si>
    <t>Coworkers are great, team leaders are great as well.</t>
  </si>
  <si>
    <t xml:space="preserve">coworkers are great team leaders are great as well </t>
  </si>
  <si>
    <t>The pantry is decently sized</t>
  </si>
  <si>
    <t>the pantry is decently sized</t>
  </si>
  <si>
    <t>Free drink &amp; food at canteen. Many opportunities for free events. Salary is competitive compared to others. New technologies are there to try.</t>
  </si>
  <si>
    <t xml:space="preserve">free drink food at canteen many opportunities for free events salary is competitive compared to others new technologies are there to try </t>
  </si>
  <si>
    <t>The company is very developer driven. You quickly take ownership of systems and have heavy influence in their design. Compensation and benefits are impossible to beat. Biggest tech firm HQ'd in NYC. Way better than SF, in my opinion. The last few years, huge push towards open source technologies.</t>
  </si>
  <si>
    <t xml:space="preserve">the company is very developer driven you quickly take ownership of systems and have heavy influence in their design compensation and benefits are impossible to beat biggest tech firm hq d in nyc way better than sf in my opinion the last few years huge push towards open source technologies </t>
  </si>
  <si>
    <t>BLoomberg does everything they can to make employees happy and employees can move across teams and also be vocal about their frustration. There is no much a hierarchy and you have the liberty to pursue your ideas.</t>
  </si>
  <si>
    <t xml:space="preserve">bloomberg does everything they can to make employees happy and employees can move across teams and also be vocal about their frustration there is no much a hierarchy and you have the liberty to pursue your ideas </t>
  </si>
  <si>
    <t>Exciting environment. Very competitive, ambitious colleagues.</t>
  </si>
  <si>
    <t xml:space="preserve">exciting environment very competitive ambitious colleagues </t>
  </si>
  <si>
    <t>conducive environment to learn and get experience &amp; connection</t>
  </si>
  <si>
    <t>conducive environment to learn and get experience connection</t>
  </si>
  <si>
    <t>Nice office, nice colleagues, food</t>
  </si>
  <si>
    <t>nice office nice colleagues food</t>
  </si>
  <si>
    <t>Challenging and rewarding job. Global Company.</t>
  </si>
  <si>
    <t xml:space="preserve">challenging and rewarding job global company </t>
  </si>
  <si>
    <t>Good place to work especially for fresh grad great insurance and benefits lots of different opportunities</t>
  </si>
  <si>
    <t>good place to work especially for fresh grad great insurance and benefits lots of different opportunities</t>
  </si>
  <si>
    <t>benefits, insurance, work, place, great</t>
  </si>
  <si>
    <t>Bloomberg has the best people and culture!</t>
  </si>
  <si>
    <t xml:space="preserve">bloomberg has the best people and culture </t>
  </si>
  <si>
    <t>Great place to work, lot's of room for improvement, great people.</t>
  </si>
  <si>
    <t xml:space="preserve">great place to work lot s of room for improvement great people </t>
  </si>
  <si>
    <t>Smart People, Plenty of Money, Clout.</t>
  </si>
  <si>
    <t xml:space="preserve">smart people plenty of money clout </t>
  </si>
  <si>
    <t>Amazing office standard, free snacks, health insurance package, travel insurance, dental plan, diversity, flexibility and good opportunities around the globe.</t>
  </si>
  <si>
    <t xml:space="preserve">amazing office standard free snacks health insurance package travel insurance dental plan diversity flexibility and good opportunities around the globe </t>
  </si>
  <si>
    <t>insurance, health, free</t>
  </si>
  <si>
    <t>The Insight day was truly helpful.</t>
  </si>
  <si>
    <t xml:space="preserve">the insight day was truly helpful </t>
  </si>
  <si>
    <t>Great culture, nice pantry and benefits</t>
  </si>
  <si>
    <t>great culture nice pantry and benefits</t>
  </si>
  <si>
    <t>Great Benefits, colleagues, and location</t>
  </si>
  <si>
    <t>great benefits colleagues and location</t>
  </si>
  <si>
    <t>Good Pay, Intense training, lots of freedom</t>
  </si>
  <si>
    <t>good pay intense training lots of freedom</t>
  </si>
  <si>
    <t>good opportunities, great training,</t>
  </si>
  <si>
    <t xml:space="preserve">good opportunities great training </t>
  </si>
  <si>
    <t>Great benefits, pantry and a good way to get an insight into the finance industry</t>
  </si>
  <si>
    <t>great benefits pantry and a good way to get an insight into the finance industry</t>
  </si>
  <si>
    <t>Great People Great Company, innovative products, market leader Amazing company culture (free food, many events, stunning offices)</t>
  </si>
  <si>
    <t xml:space="preserve">great people great company innovative products market leader amazing company culture free food many events stunning offices </t>
  </si>
  <si>
    <t>Good salary Friendly team Nice building Benefits Stimulating</t>
  </si>
  <si>
    <t>good salary friendly team nice building benefits stimulating</t>
  </si>
  <si>
    <t>great place to work in bloomberg</t>
  </si>
  <si>
    <t>Fast pace, challenging work environment with a purpose-led company. Great people who are really smart and are hard working.</t>
  </si>
  <si>
    <t xml:space="preserve">fast pace challenging work environment with a purpose led company great people who are really smart and are hard working </t>
  </si>
  <si>
    <t>environment, work, people, smart</t>
  </si>
  <si>
    <t>Great perks, good work culture. Truly transparent. Benefits are unmatched elsewhere. Free breakfast, lunch, dinner. Great 401k match, $0 out of pocket on dental, medical, vision. Flexible time off, can carry over 5 days, unlimited work from home and sick days.</t>
  </si>
  <si>
    <t>Great perks, good work culture. Truly transparent. Benefits are unmatched elsewhere. Free breakfast, lunch, dinner. Great k match, $ out of pocket on dental, medical, vision. Flexible time off, can carry over days, unlimited work from home and sick days.</t>
  </si>
  <si>
    <t xml:space="preserve">great perks good work culture truly transparent benefits are unmatched elsewhere free breakfast lunch dinner great k match out of pocket on dental medical vision flexible time off can carry over days unlimited work from home and sick days </t>
  </si>
  <si>
    <t>work, home</t>
  </si>
  <si>
    <t>great place to work at</t>
  </si>
  <si>
    <t>Great people, nice office, ok pay</t>
  </si>
  <si>
    <t>great people nice office ok pay</t>
  </si>
  <si>
    <t>You'll succeed at Bloomberg if you work hard, pay attention, have high ethical standards. Editorial is fun as you're working with some of the best talent around and you get to try new things. The perks and benefits are amazing: not just the famously free food, but the annual summer parties, insurance plans, retirement match, museum memberships.</t>
  </si>
  <si>
    <t xml:space="preserve">you ll succeed at bloomberg if you work hard pay attention have high ethical standards editorial is fun as you re working with some of the best talent around and you get to try new things the perks and benefits are amazing not just the famously free food but the annual summer parties insurance plans retirement match museum memberships </t>
  </si>
  <si>
    <t>benefits, pay, insurance, work, free, working</t>
  </si>
  <si>
    <t xml:space="preserve"> generous compensation amazing benefits friendly collegial culture</t>
  </si>
  <si>
    <t>culture, compensation</t>
  </si>
  <si>
    <t>Great and Comprehensive Training Program</t>
  </si>
  <si>
    <t>great and comprehensive training program</t>
  </si>
  <si>
    <t>1)Mike Bloomberg is a great man who has built a great business (ie the terminal). It's clear he cares about the company, employees and customers. 2) If you are bold, hard-working and politically savvy, you can move up the ladder faster than at most media organizations. 3) If you have the skills above, learn the terminal, are photogenic and have reporting chops, you can be a star. 4) Bloomberg TV looks good on... your resume. Especially if you want to progress to CNBC, Fox Business or another business network with Nielsen ratings</t>
  </si>
  <si>
    <t>)Mike Bloomberg is a great man who has built a great business (ie the terminal). It's clear he cares about the company, employees and customers. ) If you are bold, hard-working and politically savvy, you can move up the ladder faster than at most media organizations. ) If you have the skills above, learn the terminal, are photogenic and have reporting chops, you can be a star. ) Bloomberg TV looks good on... your resume. Especially if you want to progress to CNBC, Fox Business or another business network with Nielsen ratings</t>
  </si>
  <si>
    <t xml:space="preserve"> mike bloomberg is a great man who has built a great business ie the terminal it s clear he cares about the company employees and customers if you are bold hard working and politically savvy you can move up the ladder faster than at most media organizations if you have the skills above learn the terminal are photogenic and have reporting chops you can be a star bloomberg tv looks good on your resume especially if you want to progress to cnbc fox business or another business network with nielsen ratings</t>
  </si>
  <si>
    <t>Fast-paced work, nice offices with free food and interesting coworkers. You are never bored working at Bloomberg. Benefits are excellent, including maternity leave.</t>
  </si>
  <si>
    <t xml:space="preserve">fast paced work nice offices with free food and interesting coworkers you are never bored working at bloomberg benefits are excellent including maternity leave </t>
  </si>
  <si>
    <t>free, food, working</t>
  </si>
  <si>
    <t>Los integrantes y lÃ­deres de la organizaciÃ³n tienen altas capacidades que comparten con todos los demÃ¡s colaboradores. Aprendes mucho del ambiente laboral.</t>
  </si>
  <si>
    <t xml:space="preserve">los integrantes y lÃ­deres de la organizaciÃ³n tienen altas capacidades que comparten con todos los demÃ¡s colaboradores aprendes mucho del ambiente laboral </t>
  </si>
  <si>
    <t>Great company to work for, great benefits, pantry is awesome, office location is of easy acces and one of the most beautiful Iâ€™ve ever seen.</t>
  </si>
  <si>
    <t xml:space="preserve">great company to work for great benefits pantry is awesome office location is of easy acces and one of the most beautiful i ve ever seen </t>
  </si>
  <si>
    <t>Bloomberg has a very fast moving culture, theres always something new in the markets that everyone is focussed on providing a solution for. Very dynamic place to work as you find yourself working with all areas of the markets.</t>
  </si>
  <si>
    <t xml:space="preserve">bloomberg has a very fast moving culture theres always something new in the markets that everyone is focussed on providing a solution for very dynamic place to work as you find yourself working with all areas of the markets </t>
  </si>
  <si>
    <t>work, fast, working, place</t>
  </si>
  <si>
    <t>High-energy company with a clear identity and very smart employees.</t>
  </si>
  <si>
    <t xml:space="preserve">high energy company with a clear identity and very smart employees </t>
  </si>
  <si>
    <t>Good work-life balance Compensation is above market Benefits are great</t>
  </si>
  <si>
    <t>good work life balance compensation is above market benefits are great</t>
  </si>
  <si>
    <t>Great atmosphere , smart &amp; talented colleagues ,free food in the pantry , vibrant office , great training program for new and existing employees</t>
  </si>
  <si>
    <t>great atmosphere smart talented colleagues free food in the pantry vibrant office great training program for new and existing employees</t>
  </si>
  <si>
    <t>great, smart, food, talented</t>
  </si>
  <si>
    <t>Vibrant company that mixes the buzz of media with the data driven side of finance. It's a private company so not the same pressure as a public company (although still very metrics driven). Free snacks.</t>
  </si>
  <si>
    <t xml:space="preserve">vibrant company that mixes the buzz of media with the data driven side of finance it s a private company so not the same pressure as a public company although still very metrics driven free snacks </t>
  </si>
  <si>
    <t>company, pressure</t>
  </si>
  <si>
    <t>comaraderie is strong and personnel is terrific; great training</t>
  </si>
  <si>
    <t>comaraderie is strong and personnel is terrific great training</t>
  </si>
  <si>
    <t>Good base and bonus Free food Nice building Some travel opportunities</t>
  </si>
  <si>
    <t>good base and bonus free food nice building some travel opportunities</t>
  </si>
  <si>
    <t>You can't get fired easily</t>
  </si>
  <si>
    <t>you can t get fired easily</t>
  </si>
  <si>
    <t>Outstanding benefits, including 100% employer-paid health care, a fantastic 401(k), and an amazing company culture. And Mr. Bloomberg, the former mayor of New York City, is an honorable, accessible man who leads by example.</t>
  </si>
  <si>
    <t>Outstanding benefits, including % employer-paid health care, a fantastic (k), and an amazing company culture. And Mr. Bloomberg, the former mayor of New York City, is an honorable, accessible man who leads by example.</t>
  </si>
  <si>
    <t xml:space="preserve">outstanding benefits including employer paid health care a fantastic k and an amazing company culture and mr bloomberg the former mayor of new york city is an honorable accessible man who leads by example </t>
  </si>
  <si>
    <t>Great Staff, Helpful HR, Process explained well</t>
  </si>
  <si>
    <t>great staff helpful hr process explained well</t>
  </si>
  <si>
    <t>Amazing group of co-workers, great atmosphere</t>
  </si>
  <si>
    <t>amazing group of co workers great atmosphere</t>
  </si>
  <si>
    <t>Great benefits, nice office, opportunities to move around to different departments.</t>
  </si>
  <si>
    <t xml:space="preserve">great benefits nice office opportunities to move around to different departments </t>
  </si>
  <si>
    <t>The snacks pantry, the building and other departments.. None, because you pay for your benefits. Â£40 for private doctor. Lunch: never had the chance to have one, very limited.</t>
  </si>
  <si>
    <t>The snacks pantry, the building and other departments.. None, because you pay for your benefits. Â£ for private doctor. Lunch: never had the chance to have one, very limited.</t>
  </si>
  <si>
    <t xml:space="preserve">the snacks pantry the building and other departments none because you pay for your benefits for private doctor lunch never had the chance to have one very limited </t>
  </si>
  <si>
    <t>snacks, pay</t>
  </si>
  <si>
    <t>There are too many pros at Bloomberg to name (depending on if you like the same things that I do - Open office plan: get to converse easily with managers, jump on board interesting projects, and provide insight when you overhear conversations where people are confused - Global workforce and global opportunities: Large projects can have you working with people on all 6 inhabited continents, flying there to do... business, or transferring to a different country on an exchange program - Technology, Money, and News: Bloomberg is racing other companies to define the future of finance, and the media industry. These are daunting tasks but can be exciting, especially given the companies heft and ability to make waves - Great benefits: Medical, Vacation, etc - Summer Party: Need to experience it to understand</t>
  </si>
  <si>
    <t>There are too many pros at Bloomberg to name (depending on if you like the same things that I do - Open office plan: get to converse easily with managers, jump on board interesting projects, and provide insight when you overhear conversations where people are confused - Global workforce and global opportunities: Large projects can have you working with people on all inhabited continents, flying there to do... business, or transferring to a different country on an exchange program - Technology, Money, and News: Bloomberg is racing other companies to define the future of finance, and the media industry. These are daunting tasks but can be exciting, especially given the companies heft and ability to make waves - Great benefits: Medical, Vacation, etc - Summer Party: Need to experience it to understand</t>
  </si>
  <si>
    <t>there are too many pros at bloomberg to name depending on if you like the same things that i do open office plan get to converse easily with managers jump on board interesting projects and provide insight when you overhear conversations where people are confused global workforce and global opportunities large projects can have you working with people on all inhabited continents flying there to do business or transferring to a different country on an exchange program technology money and news bloomberg is racing other companies to define the future of finance and the media industry these are daunting tasks but can be exciting especially given the companies heft and ability to make waves great benefits medical vacation etc summer party need to experience it to understand</t>
  </si>
  <si>
    <t>people, working</t>
  </si>
  <si>
    <t>Junior level staff are usually friendly</t>
  </si>
  <si>
    <t>junior level staff are usually friendly</t>
  </si>
  <si>
    <t>Good salary, excellent offices and facilities, free food</t>
  </si>
  <si>
    <t>good salary excellent offices and facilities free food</t>
  </si>
  <si>
    <t>Phenomenal product, great training for staff. Great people to work with within Sales. Great place to START your career.</t>
  </si>
  <si>
    <t xml:space="preserve">phenomenal product great training for staff great people to work with within sales great place to start your career </t>
  </si>
  <si>
    <t>great, work, place, people</t>
  </si>
  <si>
    <t>Compensation is probably almost same as Investment Banking or Management Consulting for beginners. Michael Bloomberg is a huge inspiration. You get to volunteer a lot.</t>
  </si>
  <si>
    <t xml:space="preserve">compensation is probably almost same as investment banking or management consulting for beginners michael bloomberg is a huge inspiration you get to volunteer a lot </t>
  </si>
  <si>
    <t>Good place to work, people are nice</t>
  </si>
  <si>
    <t>good place to work people are nice</t>
  </si>
  <si>
    <t>place, people</t>
  </si>
  <si>
    <t>Nice managers and colleagues</t>
  </si>
  <si>
    <t>nice managers and colleagues</t>
  </si>
  <si>
    <t>A lot of classes, guest speakers for people to do continuous learning. Many in house c++ expert for discussion and question.</t>
  </si>
  <si>
    <t xml:space="preserve">a lot of classes guest speakers for people to do continuous learning many in house c expert for discussion and question </t>
  </si>
  <si>
    <t>Benefits for family and self</t>
  </si>
  <si>
    <t>benefits for family and self</t>
  </si>
  <si>
    <t>Fast paced work environment. Fantastic hands on learning experience</t>
  </si>
  <si>
    <t>fast paced work environment fantastic hands on learning experience</t>
  </si>
  <si>
    <t>work, paced</t>
  </si>
  <si>
    <t>Benefits were great. They provided fully paid benefits for employee and children. Fully catered lunches.</t>
  </si>
  <si>
    <t xml:space="preserve">benefits were great they provided fully paid benefits for employee and children fully catered lunches </t>
  </si>
  <si>
    <t>They pay a competitive salary and offer great benefits. There is room to learn new technologies &amp; techniques every day. You can enjoy lots of free snacks and drinks.</t>
  </si>
  <si>
    <t xml:space="preserve">they pay a competitive salary and offer great benefits there is room to learn new technologies techniques every day you can enjoy lots of free snacks and drinks </t>
  </si>
  <si>
    <t>snacks, pay, free, salary, great</t>
  </si>
  <si>
    <t xml:space="preserve"> great offices pay is good good resources</t>
  </si>
  <si>
    <t>very good pay and benefits</t>
  </si>
  <si>
    <t>Great benefits, amazing teams and people, comfortable pay</t>
  </si>
  <si>
    <t>great benefits amazing teams and people comfortable pay</t>
  </si>
  <si>
    <t>Great benefit great tech exposure</t>
  </si>
  <si>
    <t>great benefit great tech exposure</t>
  </si>
  <si>
    <t>Got in as a data analyst straight out of college; lots of peers with the same experiences, good work-life balance</t>
  </si>
  <si>
    <t>got in as a data analyst straight out of college lots of peers with the same experiences good work life balance</t>
  </si>
  <si>
    <t>Friendly easy going collaborative product oriented</t>
  </si>
  <si>
    <t>friendly easy going collaborative product oriented</t>
  </si>
  <si>
    <t>Gives great work life balance</t>
  </si>
  <si>
    <t>gives great work life balance</t>
  </si>
  <si>
    <t>Great health benefit in NY and NJ office. NJ office privides meals in the cafeteria. Starting vacation days is 20 days for first 10 years.</t>
  </si>
  <si>
    <t>Great health benefit in NY and NJ office. NJ office privides meals in the cafeteria. Starting vacation days is days for first years.</t>
  </si>
  <si>
    <t xml:space="preserve">great health benefit in ny and nj office nj office privides meals in the cafeteria starting vacation days is days for first years </t>
  </si>
  <si>
    <t>Good work atmosphere but not worth it</t>
  </si>
  <si>
    <t>good work atmosphere but not worth it</t>
  </si>
  <si>
    <t>* You will find with smart people on regular basis * Good exposure to the actual financial industry if you position yourself correctly - which is good if that is where you want to continue your career * Good networking opportunities * Good perks &amp; benefits * Good place to start or finish your career</t>
  </si>
  <si>
    <t xml:space="preserve"> you will find with smart people on regular basis good exposure to the actual financial industry if you position yourself correctly which is good if that is where you want to continue your career good networking opportunities good perks benefits good place to start or finish your career</t>
  </si>
  <si>
    <t>benefits, smart, place, people</t>
  </si>
  <si>
    <t xml:space="preserve"> great company culture and great people interesting work and easy to move across teams travel opportunities flat hierarchy can be your own boss within certain limits</t>
  </si>
  <si>
    <t>people, work, culture, great, company</t>
  </si>
  <si>
    <t>There are many opportunities here and you work with a fast growing time.</t>
  </si>
  <si>
    <t xml:space="preserve">there are many opportunities here and you work with a fast growing time </t>
  </si>
  <si>
    <t>work, fast</t>
  </si>
  <si>
    <t>Great resources for reporting but you need to be in the right group. Pay is good but hours are long.</t>
  </si>
  <si>
    <t xml:space="preserve">great resources for reporting but you need to be in the right group pay is good but hours are long </t>
  </si>
  <si>
    <t>hours</t>
  </si>
  <si>
    <t>Great atmosphere in the company.</t>
  </si>
  <si>
    <t xml:space="preserve">great atmosphere in the company </t>
  </si>
  <si>
    <t>Good perks when it comes to travelling Great people to work with</t>
  </si>
  <si>
    <t>good perks when it comes to travelling great people to work with</t>
  </si>
  <si>
    <t>Great pool of talent. Id say the employees are the biggest asset.</t>
  </si>
  <si>
    <t xml:space="preserve">great pool of talent id say the employees are the biggest asset </t>
  </si>
  <si>
    <t>Ambiente dinÃ¢mico, amistoso, muito incentivo a treinamentos, tecnologia de vanguarda, oportunidade de viagens e relocaÃ§Ã£o, compensaÃ§Ã£o por mÃ©rito.</t>
  </si>
  <si>
    <t xml:space="preserve">ambiente dinÃ¢mico amistoso muito incentivo a treinamentos tecnologia de vanguarda oportunidade de viagens e relocaÃ§Ã£o compensaÃ§Ã£o por mÃ©rito </t>
  </si>
  <si>
    <t>Easygoing environment. The job is really what you make of it, it can be totally stress-free or very challenging depending on your goals. It is easy to get complacent</t>
  </si>
  <si>
    <t>easygoing environment the job is really what you make of it it can be totally stress free or very challenging depending on your goals it is easy to get complacent</t>
  </si>
  <si>
    <t>Great benefits and work life balance. All ages, so you have experienced and young working together. Impressive training programs. Great exposure to all sorts of areas in the financial industry.</t>
  </si>
  <si>
    <t xml:space="preserve">great benefits and work life balance all ages so you have experienced and young working together impressive training programs great exposure to all sorts of areas in the financial industry </t>
  </si>
  <si>
    <t>benefits, work, working</t>
  </si>
  <si>
    <t>Work life super balance Excellent colleagues</t>
  </si>
  <si>
    <t>work life super balance excellent colleagues</t>
  </si>
  <si>
    <t>Great kitchen and snacks</t>
  </si>
  <si>
    <t>great kitchen and snacks</t>
  </si>
  <si>
    <t xml:space="preserve"> very good compensation with end of year cash bonus good vacation policy and medical benefits great snacks and coffee situation free soup for lunch global organization with recognizable brand name and stranglehold on some workflows within the fi</t>
  </si>
  <si>
    <t>snacks, benefits, free, compensation</t>
  </si>
  <si>
    <t>Benefits are amazing, 401k match, great work culture</t>
  </si>
  <si>
    <t>Benefits are amazing, k match, great work culture</t>
  </si>
  <si>
    <t>benefits are amazing k match great work culture</t>
  </si>
  <si>
    <t>great, work, culture</t>
  </si>
  <si>
    <t>Good company good benefits good prospects</t>
  </si>
  <si>
    <t>good company good benefits good prospects</t>
  </si>
  <si>
    <t>great experience learning at a major news org</t>
  </si>
  <si>
    <t>Honestly loved working there! Great team, great perks.</t>
  </si>
  <si>
    <t xml:space="preserve">honestly loved working there great team great perks </t>
  </si>
  <si>
    <t>I really enjoyed the benefits and the growth opportunities that company provided. Great job where you get a great appreciation for your skills and time spent. And first of all - the people. There are some great teams there. We were like a family together. We were not looking at each other like a competitors, but like friends. You always get the help you need and you are happy to provide help to others to help them... grow and improve. Completely recommended as a first employer - you would get a lot of support and valuable skills.</t>
  </si>
  <si>
    <t xml:space="preserve">i really enjoyed the benefits and the growth opportunities that company provided great job where you get a great appreciation for your skills and time spent and first of all the people there are some great teams there we were like a family together we were not looking at each other like a competitors but like friends you always get the help you need and you are happy to provide help to others to help them grow and improve completely recommended as a first employer you would get a lot of support and valuable skills </t>
  </si>
  <si>
    <t>great, benefits, company</t>
  </si>
  <si>
    <t>Bloomberg LP is a great place to launch your career, tons of continuous learning opportunities.</t>
  </si>
  <si>
    <t xml:space="preserve">bloomberg lp is a great place to launch your career tons of continuous learning opportunities </t>
  </si>
  <si>
    <t>Very dynamic, fast paced and challenging environment. Supportive management focused on your development and truly champions Diversity &amp; Inclusion.</t>
  </si>
  <si>
    <t xml:space="preserve">very dynamic fast paced and challenging environment supportive management focused on your development and truly champions diversity inclusion </t>
  </si>
  <si>
    <t>fast, paced, management</t>
  </si>
  <si>
    <t>Incredible working place! Recommended it to everyone!</t>
  </si>
  <si>
    <t xml:space="preserve">incredible working place recommended it to everyone </t>
  </si>
  <si>
    <t>Great place to learn how to run a successful business.</t>
  </si>
  <si>
    <t xml:space="preserve">great place to learn how to run a successful business </t>
  </si>
  <si>
    <t>Good culture and environment. Nice people</t>
  </si>
  <si>
    <t>good culture and environment nice people</t>
  </si>
  <si>
    <t>culture, people</t>
  </si>
  <si>
    <t>Great company to work for free snacks</t>
  </si>
  <si>
    <t>great company to work for free snacks</t>
  </si>
  <si>
    <t>snacks, work, free, company</t>
  </si>
  <si>
    <t xml:space="preserve"> great pay definitely reward top performers great benefits paid healthcare and plenty of pto pantry full of free food and snacks work with very talented people extensive training everyone in mgmt is very nice</t>
  </si>
  <si>
    <t>snacks, benefits, people, food, talented, free</t>
  </si>
  <si>
    <t>Extremely intelligent, caring and thoughtful people, amazing building, amazing technology, well oiled machine.</t>
  </si>
  <si>
    <t xml:space="preserve">extremely intelligent caring and thoughtful people amazing building amazing technology well oiled machine </t>
  </si>
  <si>
    <t>nice pantry, work life balance</t>
  </si>
  <si>
    <t>nice pantry work life balance</t>
  </si>
  <si>
    <t>Working with a great team of developers who brought the product I envisioned to tangible workflow, we successfully launched the system ahead of schedule.</t>
  </si>
  <si>
    <t xml:space="preserve">working with a great team of developers who brought the product i envisioned to tangible workflow we successfully launched the system ahead of schedule </t>
  </si>
  <si>
    <t xml:space="preserve"> company name competitive salaries multinational environment</t>
  </si>
  <si>
    <t>Great work-life balance, good benefits and strong corporate culture.</t>
  </si>
  <si>
    <t xml:space="preserve">great work life balance good benefits and strong corporate culture </t>
  </si>
  <si>
    <t>Bloomberg's pay and benefits are very good and overall most employees are treated well. There is ample opportunity for promotion if desired as in many parts of the business Bloomberg is a meritocracy</t>
  </si>
  <si>
    <t>bloomberg s pay and benefits are very good and overall most employees are treated well there is ample opportunity for promotion if desired as in many parts of the business bloomberg is a meritocracy</t>
  </si>
  <si>
    <t>good culture, great env and happy</t>
  </si>
  <si>
    <t>good culture great env and happy</t>
  </si>
  <si>
    <t>Lots of opportunities for people in any field.</t>
  </si>
  <si>
    <t xml:space="preserve">lots of opportunities for people in any field </t>
  </si>
  <si>
    <t>Great benefits and schedule flexibility</t>
  </si>
  <si>
    <t>great benefits and schedule flexibility</t>
  </si>
  <si>
    <t>Great benefits, cool office &amp; location</t>
  </si>
  <si>
    <t>great benefits cool office location</t>
  </si>
  <si>
    <t>A empresa oferece muitos curso e oportunidade para desenvolvimento pessoal e profissional, como cursos de lideranÃ§a, sobre o produto, mercado, etc. Oferece tambÃ©m bastante autonomia e promove a troca de experiÃªncia entre times de diversas regiÃµes. Oportunidade de usar outros idiomas no dia a dia e de transferÃªncia para fora.</t>
  </si>
  <si>
    <t xml:space="preserve">a empresa oferece muitos curso e oportunidade para desenvolvimento pessoal e profissional como cursos de lideranÃ§a sobre o produto mercado etc oferece tambÃ©m bastante autonomia e promove a troca de experiÃªncia entre times de diversas regiÃµes oportunidade de usar outros idiomas no dia a dia e de transferÃªncia para fora </t>
  </si>
  <si>
    <t>Excellent company benefits, modern atmosphere, complimentary food.</t>
  </si>
  <si>
    <t xml:space="preserve">excellent company benefits modern atmosphere complimentary food </t>
  </si>
  <si>
    <t>None. Really can't think of any.</t>
  </si>
  <si>
    <t xml:space="preserve">none really can t think of any </t>
  </si>
  <si>
    <t>Nice pantry, free food; Great place to meet young talents from all over the world; Salaries and benefits are good as a graduate role; Quick and supportive visa sponsorship for those who really want to stay in the UK</t>
  </si>
  <si>
    <t>nice pantry free food great place to meet young talents from all over the world salaries and benefits are good as a graduate role quick and supportive visa sponsorship for those who really want to stay in the uk</t>
  </si>
  <si>
    <t>free, benefits, place</t>
  </si>
  <si>
    <t>Good salary for operations roles</t>
  </si>
  <si>
    <t>good salary for operations roles</t>
  </si>
  <si>
    <t>Benefits are great - it's a financial company but not a bank so its got more liberal atmosphere.</t>
  </si>
  <si>
    <t xml:space="preserve">benefits are great it s a financial company but not a bank so its got more liberal atmosphere </t>
  </si>
  <si>
    <t>Great hours, easy to get client meetings, great product to sell</t>
  </si>
  <si>
    <t>great hours easy to get client meetings great product to sell</t>
  </si>
  <si>
    <t>Benefits, Charity efforts, Workspace, Global, Prestige</t>
  </si>
  <si>
    <t>benefits charity efforts workspace global prestige</t>
  </si>
  <si>
    <t>* If you're good at what you do, salary can be incredible * Lots of great technical challenges - whether it's around scaling and performance, migrating away (safely) from 30 year old technology, or dealing with features so central to the financial industry that we call our bugs "world problems" * Money is almost never an issue so the company will buy licences for pretty much any developer tools you may need as... long as license terms have been OK'd. Workstations are top notch (large monitors etc.) * Opportunities to go to conferences, all paid for by the company. * The company invites lots of well-known external speakers to present and do training internally. * Laptops are rolling out across the company so more opportunities to work-from-home * Talented people, though I think this can be patchy depending on the team you are on. * If you want to switch teams, the company and managers are very accomodating * Great benefits, access to free events * Company-branded fidget spinners</t>
  </si>
  <si>
    <t>* If you're good at what you do, salary can be incredible * Lots of great technical challenges - whether it's around scaling and performance, migrating away (safely) from year old technology, or dealing with features so central to the financial industry that we call our bugs "world problems" * Money is almost never an issue so the company will buy licences for pretty much any developer tools you may need as... long as license terms have been OK'd. Workstations are top notch (large monitors etc.) * Opportunities to go to conferences, all paid for by the company. * The company invites lots of well-known external speakers to present and do training internally. * Laptops are rolling out across the company so more opportunities to work-from-home * Talented people, though I think this can be patchy depending on the team you are on. * If you want to switch teams, the company and managers are very accomodating * Great benefits, access to free events * Company-branded fidget spinners</t>
  </si>
  <si>
    <t xml:space="preserve"> if you re good at what you do salary can be incredible lots of great technical challenges whether it s around scaling and performance migrating away safely from year old technology or dealing with features so central to the financial industry that we call our bugs world problems money is almost never an issue so the company will buy licences for pretty much any developer tools you may need as long as license terms have been ok d workstations are top notch large monitors etc opportunities to go to conferences all paid for by the company the company invites lots of well known external speakers to present and do training internally laptops are rolling out across the company so more opportunities to work from home talented people though i think this can be patchy depending on the team you are on if you want to switch teams the company and managers are very accomodating great benefits access to free events company branded fidget spinners</t>
  </si>
  <si>
    <t>free, salary, company, great</t>
  </si>
  <si>
    <t>Great coworkers Strong benefits Wonderful work environment</t>
  </si>
  <si>
    <t>great coworkers strong benefits wonderful work environment</t>
  </si>
  <si>
    <t>Great community Great hours Great work/life balance Flexible management Great travel opportunity</t>
  </si>
  <si>
    <t>great community great hours great work life balance flexible management great travel opportunity</t>
  </si>
  <si>
    <t>balance, management, hours</t>
  </si>
  <si>
    <t>- free breakfast (proper breakfast if you come in at 6.45, otherwise just bread and nutella/jam)</t>
  </si>
  <si>
    <t>- free breakfast (proper breakfast if you come in at ., otherwise just bread and nutella/jam)</t>
  </si>
  <si>
    <t xml:space="preserve"> free breakfast proper breakfast if you come in at otherwise just bread and nutella jam </t>
  </si>
  <si>
    <t>Amazing benefits and salary, philanthropic environment.</t>
  </si>
  <si>
    <t xml:space="preserve">amazing benefits and salary philanthropic environment </t>
  </si>
  <si>
    <t>Training is extensive and ongoing throughout career, supportive and collaborative culture, rewards self-starters.</t>
  </si>
  <si>
    <t xml:space="preserve">training is extensive and ongoing throughout career supportive and collaborative culture rewards self starters </t>
  </si>
  <si>
    <t>Great culture, autonomy, diversity, Philanthropy</t>
  </si>
  <si>
    <t>great culture autonomy diversity philanthropy</t>
  </si>
  <si>
    <t xml:space="preserve"> loads of design work indv software eng freedom</t>
  </si>
  <si>
    <t>Free food, that's about it.</t>
  </si>
  <si>
    <t xml:space="preserve">free food that s about it </t>
  </si>
  <si>
    <t>Nothing good about this role.</t>
  </si>
  <si>
    <t xml:space="preserve">nothing good about this role </t>
  </si>
  <si>
    <t>Good salary, Stable job, Good location, Great benefits, Professional environment, Free trainings</t>
  </si>
  <si>
    <t>good salary stable job good location great benefits professional environment free trainings</t>
  </si>
  <si>
    <t>Competitive salary, global presence, possibility of working in another country</t>
  </si>
  <si>
    <t>competitive salary global presence possibility of working in another country</t>
  </si>
  <si>
    <t>Very good pantry and fish tanks</t>
  </si>
  <si>
    <t>very good pantry and fish tanks</t>
  </si>
  <si>
    <t>The place o be, great opportunities, great people</t>
  </si>
  <si>
    <t>the place o be great opportunities great people</t>
  </si>
  <si>
    <t>great, place, people</t>
  </si>
  <si>
    <t>good title and good connection</t>
  </si>
  <si>
    <t>depending on team, most team have good life work balance, decent pay</t>
  </si>
  <si>
    <t>depending on team most team have good life work balance decent pay</t>
  </si>
  <si>
    <t>work, pay</t>
  </si>
  <si>
    <t>If you want to learn about finance without being on the buy or sell side, start here</t>
  </si>
  <si>
    <t>if you want to learn about finance without being on the buy or sell side start here</t>
  </si>
  <si>
    <t>Stable company that you can grow with</t>
  </si>
  <si>
    <t>stable company that you can grow with</t>
  </si>
  <si>
    <t>salary, training program, great colleagues, fast-faced</t>
  </si>
  <si>
    <t>salary training program great colleagues fast faced</t>
  </si>
  <si>
    <t>They pay well - but expect their pound of flesh for it. It's a great environment for team work and writing discipline.</t>
  </si>
  <si>
    <t xml:space="preserve">they pay well but expect their pound of flesh for it it s a great environment for team work and writing discipline </t>
  </si>
  <si>
    <t>environment, work, great, pay</t>
  </si>
  <si>
    <t>Nice people. Get off work early, but every second counts during the working hours. BBG invests a lot in training. A time I would truly miss. Overall great for fresh grads</t>
  </si>
  <si>
    <t>nice people get off work early but every second counts during the working hours bbg invests a lot in training a time i would truly miss overall great for fresh grads</t>
  </si>
  <si>
    <t>Pantry Summer Party Quiet Rooms 401K Benefits Great on you resume Met and made a lot of good friends</t>
  </si>
  <si>
    <t>Pantry Summer Party Quiet Rooms K Benefits Great on you resume Met and made a lot of good friends</t>
  </si>
  <si>
    <t>pantry summer party quiet rooms k benefits great on you resume met and made a lot of good friends</t>
  </si>
  <si>
    <t>Great communication with clients from an early stage , wonderful colleagues , extensive training on financial asset classes , development of soft skills</t>
  </si>
  <si>
    <t>great communication with clients from an early stage wonderful colleagues extensive training on financial asset classes development of soft skills</t>
  </si>
  <si>
    <t>Great benefits, fun company parties and great people</t>
  </si>
  <si>
    <t>great benefits fun company parties and great people</t>
  </si>
  <si>
    <t>Office is in midtown, expense account, travel, good people</t>
  </si>
  <si>
    <t>office is in midtown expense account travel good people</t>
  </si>
  <si>
    <t>ability to learn good benefits health care fully paid</t>
  </si>
  <si>
    <t>good benefits, easy to move within the company, generally supportive environment (study grant, relocation etc)</t>
  </si>
  <si>
    <t xml:space="preserve">good benefits easy to move within the company generally supportive environment study grant relocation etc </t>
  </si>
  <si>
    <t>Food Benefits Open office area Strong sense of belonging</t>
  </si>
  <si>
    <t>food benefits open office area strong sense of belonging</t>
  </si>
  <si>
    <t>nice company very good pantry</t>
  </si>
  <si>
    <t>Dynamic, fast-moving company culture, international breadth, opportunities to grow, training programs, competitive salaries, beautiful offices, snacks!</t>
  </si>
  <si>
    <t xml:space="preserve">dynamic fast moving company culture international breadth opportunities to grow training programs competitive salaries beautiful offices snacks </t>
  </si>
  <si>
    <t>The people are amazing, insightful, and friendly.</t>
  </si>
  <si>
    <t xml:space="preserve">the people are amazing insightful and friendly </t>
  </si>
  <si>
    <t>The people I worked with are still some of my closest friends to this day. The benefits are amazing as well...can't get better medical anywhere.</t>
  </si>
  <si>
    <t xml:space="preserve">the people i worked with are still some of my closest friends to this day the benefits are amazing as well can t get better medical anywhere </t>
  </si>
  <si>
    <t>Health care, 401k, pantry, summer party</t>
  </si>
  <si>
    <t>Health care, k, pantry, summer party</t>
  </si>
  <si>
    <t>health care k pantry summer party</t>
  </si>
  <si>
    <t>Tremendous opportunities to excel. Casual and collegial environment, but serious hard-working, motivated people.</t>
  </si>
  <si>
    <t xml:space="preserve">tremendous opportunities to excel casual and collegial environment but serious hard working motivated people </t>
  </si>
  <si>
    <t>Good Salaries, great benefits, opportunity to move internally</t>
  </si>
  <si>
    <t>good salaries great benefits opportunity to move internally</t>
  </si>
  <si>
    <t>Great co-workers and great environment</t>
  </si>
  <si>
    <t>great co workers and great environment</t>
  </si>
  <si>
    <t>environment, great</t>
  </si>
  <si>
    <t>Free food, benfits and big company name</t>
  </si>
  <si>
    <t>free food benfits and big company name</t>
  </si>
  <si>
    <t>Used to be very inspiring and motivating, some of this is still left when someone new joins in spite of the strict long hours. Free food, summer party, nice offices</t>
  </si>
  <si>
    <t>used to be very inspiring and motivating some of this is still left when someone new joins in spite of the strict long hours free food summer party nice offices</t>
  </si>
  <si>
    <t>Great benefits, good pay, free snacks on several floors, good coworkers. Ability to change career paths within the same company.</t>
  </si>
  <si>
    <t xml:space="preserve">great benefits good pay free snacks on several floors good coworkers ability to change career paths within the same company </t>
  </si>
  <si>
    <t>Ambiente dinÃ¤mico, Ã© uma pioneira no serviÃ§o que oferece. A empresa conta com muitos especialistas, que entendem muito do que fazem. Temos comida a vontade e uma interaÃ§Ã£o global muito forte. Todos saem no horÃ¡rio.</t>
  </si>
  <si>
    <t xml:space="preserve">ambiente dinÃ¤mico Ã© uma pioneira no serviÃ§o que oferece a empresa conta com muitos especialistas que entendem muito do que fazem temos comida a vontade e uma interaÃ§Ã£o global muito forte todos saem no horÃ¡rio </t>
  </si>
  <si>
    <t>great place great benefits flexible to your needs</t>
  </si>
  <si>
    <t>great, benefits, flexible, place</t>
  </si>
  <si>
    <t>If you like technology and financial market, Bloomberg is the best place to be. Great people and products, excellent company culture and values, very good benefits and perks (especially if you are in traveling sales team).</t>
  </si>
  <si>
    <t xml:space="preserve">if you like technology and financial market bloomberg is the best place to be great people and products excellent company culture and values very good benefits and perks especially if you are in traveling sales team </t>
  </si>
  <si>
    <t>benefits, people, place, culture, company</t>
  </si>
  <si>
    <t>Great company culture, overall pleasant staff, lots of young people working hard, great study environment, easy to work on the skills that you'd like to acquire</t>
  </si>
  <si>
    <t>great company culture overall pleasant staff lots of young people working hard great study environment easy to work on the skills that you d like to acquire</t>
  </si>
  <si>
    <t>people, work, working, great, company</t>
  </si>
  <si>
    <t xml:space="preserve"> interessantes und vielfÃ¤ltiges produkt gute unterstÃ¼tzung bei fortbildungsinteresse und interne angebote anstÃ¤ndige arbeitnehmerperks anstÃ¤ndige zahlung in front office vertriebs rollen gute konditionen bei geschÃ¤ftsreisen</t>
  </si>
  <si>
    <t>Great at keeping up with the latest technologies. Talented, ambitious engineers who work extremely hard. Very generous compensation and benefits. For example, an entry-level software engineer hired by Bloomberg LP in New York City in 2017 could expect to receive 140K base salary + 50percent 401(k) matching + signing bonus + performance bonus. It doesn't take a math genius to see that an entry-level software... engineer's salary is stratospheric at Bloomberg LP.</t>
  </si>
  <si>
    <t>Great at keeping up with the latest technologies. Talented, ambitious engineers who work extremely hard. Very generous compensation and benefits. For example, an entry-level software engineer hired by Bloomberg LP in New York City in could expect to receive K base salary + percent (k) matching + signing bonus + performance bonus. It doesn't take a math genius to see that an entry-level software... engineer's salary is stratospheric at Bloomberg LP.</t>
  </si>
  <si>
    <t xml:space="preserve">great at keeping up with the latest technologies talented ambitious engineers who work extremely hard very generous compensation and benefits for example an entry level software engineer hired by bloomberg lp in new york city in could expect to receive k base salary percent k matching signing bonus performance bonus it doesn t take a math genius to see that an entry level software engineer s salary is stratospheric at bloomberg lp </t>
  </si>
  <si>
    <t>work, salary, compensation</t>
  </si>
  <si>
    <t>Great benefits and compensation is okay</t>
  </si>
  <si>
    <t>great benefits and compensation is okay</t>
  </si>
  <si>
    <t>benefits, compensation</t>
  </si>
  <si>
    <t>Great energy, great commitment to employees and incredible learning abilities.</t>
  </si>
  <si>
    <t xml:space="preserve">great energy great commitment to employees and incredible learning abilities </t>
  </si>
  <si>
    <t>Fantastic benefits, a core fully grounded in philanthropy and community development, a truly challenging work environment</t>
  </si>
  <si>
    <t>fantastic benefits a core fully grounded in philanthropy and community development a truly challenging work environment</t>
  </si>
  <si>
    <t>Fun, fast paced environment. Give you a great introduction to corporate life. Good social scene, summer party and charity work at Christmas time.</t>
  </si>
  <si>
    <t xml:space="preserve">fun fast paced environment give you a great introduction to corporate life good social scene summer party and charity work at christmas time </t>
  </si>
  <si>
    <t>great, work, fast, paced</t>
  </si>
  <si>
    <t>Advancement opportunities if you're a go-getter, amazing benefits. Spent 7 years there and I loved most of it.</t>
  </si>
  <si>
    <t>Advancement opportunities if you're a go-getter, amazing benefits. Spent years there and I loved most of it.</t>
  </si>
  <si>
    <t xml:space="preserve">advancement opportunities if you re a go getter amazing benefits spent years there and i loved most of it </t>
  </si>
  <si>
    <t>-takes care of it's employees -good benefits -matching 401k -annual company picnic -peers are fun to work with</t>
  </si>
  <si>
    <t>-takes care of it's employees -good benefits -matching k -annual company picnic -peers are fun to work with</t>
  </si>
  <si>
    <t xml:space="preserve"> takes care of it s employees good benefits matching k annual company picnic peers are fun to work with</t>
  </si>
  <si>
    <t>benefits, work, company</t>
  </si>
  <si>
    <t>Good place to start career in financial industry, good training, employee benefit and travel opportunities. Mobility and movement within different role is high if you work in big office.</t>
  </si>
  <si>
    <t xml:space="preserve">good place to start career in financial industry good training employee benefit and travel opportunities mobility and movement within different role is high if you work in big office </t>
  </si>
  <si>
    <t>It has a very good culture and my company that is Rated 3rd Best for Engineering and IT Staffing can help Bloomberg bring in the Nations top Talent at some very good pricing and fees!!! We are also #1 for overall best customer service experience!! We get get any of your Technology roles filled pretty fast in a timely manner. I know Bloomberg very well when I worked there for 6 years</t>
  </si>
  <si>
    <t>It has a very good culture and my company that is Rated rd Best for Engineering and IT Staffing can help Bloomberg bring in the Nations top Talent at some very good pricing and fees!!! We are also # for overall best customer service experience!! We get get any of your Technology roles filled pretty fast in a timely manner. I know Bloomberg very well when I worked there for years</t>
  </si>
  <si>
    <t>it has a very good culture and my company that is rated rd best for engineering and it staffing can help bloomberg bring in the nations top talent at some very good pricing and fees we are also for overall best customer service experience we get get any of your technology roles filled pretty fast in a timely manner i know bloomberg very well when i worked there for years</t>
  </si>
  <si>
    <t>fast, culture, company</t>
  </si>
  <si>
    <t>Great environment. Brings out the best in you</t>
  </si>
  <si>
    <t>great environment brings out the best in you</t>
  </si>
  <si>
    <t>Great people and management structure at the top. The Bloomberg for Enterprise team was an extremely exciting area to be part of, and I am sure that will continue to be a rewarding place to work. Challenging and diverse work. There is a lot more flexibility and willingness to implement change in a dynamic manner than at other big organisations. Profit apparently goes directly to charity, and employees are... encouraged to volunteer for a variety of charitable initiatives. It is very rewarding. Amazing summer parties.</t>
  </si>
  <si>
    <t xml:space="preserve">great people and management structure at the top the bloomberg for enterprise team was an extremely exciting area to be part of and i am sure that will continue to be a rewarding place to work challenging and diverse work there is a lot more flexibility and willingness to implement change in a dynamic manner than at other big organisations profit apparently goes directly to charity and employees are encouraged to volunteer for a variety of charitable initiatives it is very rewarding amazing summer parties </t>
  </si>
  <si>
    <t>place, people, management</t>
  </si>
  <si>
    <t>Free tea, coffee, soft drinks and snacks. Good benefits package including health and dental care, travel insurance, death in service.</t>
  </si>
  <si>
    <t xml:space="preserve">free tea coffee soft drinks and snacks good benefits package including health and dental care travel insurance death in service </t>
  </si>
  <si>
    <t>Intelligent People, Top Technology, Great freedom</t>
  </si>
  <si>
    <t>intelligent people top technology great freedom</t>
  </si>
  <si>
    <t>Great benefits, good people, good environment</t>
  </si>
  <si>
    <t>great benefits good people good environment</t>
  </si>
  <si>
    <t>Lots of learning opportunity. Good place to discover the breadth of the financial industry.</t>
  </si>
  <si>
    <t xml:space="preserve">lots of learning opportunity good place to discover the breadth of the financial industry </t>
  </si>
  <si>
    <t>1) people 2) networking opportunities 3) working for a self-made billionaire who knows the working class population</t>
  </si>
  <si>
    <t>) people ) networking opportunities ) working for a self-made billionaire who knows the working class population</t>
  </si>
  <si>
    <t xml:space="preserve"> people networking opportunities working for a self made billionaire who knows the working class population</t>
  </si>
  <si>
    <t>The digs are just fine.</t>
  </si>
  <si>
    <t xml:space="preserve">the digs are just fine </t>
  </si>
  <si>
    <t>People, training, travel, exposure, benefits</t>
  </si>
  <si>
    <t>people training travel exposure benefits</t>
  </si>
  <si>
    <t>It was amazing, culture, technology, responsibilities, manager</t>
  </si>
  <si>
    <t>it was amazing culture technology responsibilities manager</t>
  </si>
  <si>
    <t>Spent 7 years at the company Really love the good people around Good Benefits (holiday, healthcare, pantry) Management will reward if you deliver great performance 5 stars hotel on business travel Less stress Stable job</t>
  </si>
  <si>
    <t>Spent years at the company Really love the good people around Good Benefits (holiday, healthcare, pantry) Management will reward if you deliver great performance stars hotel on business travel Less stress Stable job</t>
  </si>
  <si>
    <t>spent years at the company really love the good people around good benefits holiday healthcare pantry management will reward if you deliver great performance stars hotel on business travel less stress stable job</t>
  </si>
  <si>
    <t>(Your experience will GREATLY differ depending on what team you join. The following only applies to my particular experience in a particular team.) Company-wide: * Relaxed environment. * Free food. * Nice office. * Good benefits. * Paid volunteering opportunities. * Free/discounted tickets for cool events. * Good culture. * People are generally nice and there are many talented employees that you can talk... to for advice/discussion. * Salary is slightly lower than other similar companies. Team specific: * Chance to experiment with new technologies. * Open to feedback/new ideas. * Decent workflow compared to many other teams, less legacy technologies. If you decide to join Bloomberg do yourself a favour and choose a team that isn't stuck with development practices and technologies from 20 years ago.</t>
  </si>
  <si>
    <t>(Your experience will GREATLY differ depending on what team you join. The following only applies to my particular experience in a particular team.) Company-wide: * Relaxed environment. * Free food. * Nice office. * Good benefits. * Paid volunteering opportunities. * Free/discounted tickets for cool events. * Good culture. * People are generally nice and there are many talented employees that you can talk... to for advice/discussion. * Salary is slightly lower than other similar companies. Team specific: * Chance to experiment with new technologies. * Open to feedback/new ideas. * Decent workflow compared to many other teams, less legacy technologies. If you decide to join Bloomberg do yourself a favour and choose a team that isn't stuck with development practices and technologies from years ago.</t>
  </si>
  <si>
    <t xml:space="preserve"> your experience will greatly differ depending on what team you join the following only applies to my particular experience in a particular team company wide relaxed environment free food nice office good benefits paid volunteering opportunities free discounted tickets for cool events good culture people are generally nice and there are many talented employees that you can talk to for advice discussion salary is slightly lower than other similar companies team specific chance to experiment with new technologies open to feedback new ideas decent workflow compared to many other teams less legacy technologies if you decide to join bloomberg do yourself a favour and choose a team that isn t stuck with development practices and technologies from years ago </t>
  </si>
  <si>
    <t>talented</t>
  </si>
  <si>
    <t>Smart people, great work life balance, great salary and awesome perks.</t>
  </si>
  <si>
    <t xml:space="preserve">smart people great work life balance great salary and awesome perks </t>
  </si>
  <si>
    <t>great, work, salary</t>
  </si>
  <si>
    <t>Great talented people to work with and extremely hardworking</t>
  </si>
  <si>
    <t>great talented people to work with and extremely hardworking</t>
  </si>
  <si>
    <t>I know well with the engineering department; not too familiar with other departments. - One of the most prestigious names in the financial industry. - A rich number of opportunities to get experience in multiple areas in finance. - As in New York, Bloomberg pays well for entry/mid-level employees. - One of the best benefit plans in New York. - Offices are really nice (fish tanks, free food). - Great work/life... balance in some teams.</t>
  </si>
  <si>
    <t xml:space="preserve">i know well with the engineering department not too familiar with other departments one of the most prestigious names in the financial industry a rich number of opportunities to get experience in multiple areas in finance as in new york bloomberg pays well for entry mid level employees one of the best benefit plans in new york offices are really nice fish tanks free food great work life balance in some teams </t>
  </si>
  <si>
    <t>free, balance</t>
  </si>
  <si>
    <t>Great Job Benefits and perks. Beautiful Office.</t>
  </si>
  <si>
    <t xml:space="preserve">great job benefits and perks beautiful office </t>
  </si>
  <si>
    <t>Snacks, generous health benefits, 401k match is good</t>
  </si>
  <si>
    <t>Snacks, generous health benefits, k match is good</t>
  </si>
  <si>
    <t>snacks generous health benefits k match is good</t>
  </si>
  <si>
    <t>Free food Good benefits Lovely office Good people</t>
  </si>
  <si>
    <t>free food good benefits lovely office good people</t>
  </si>
  <si>
    <t>benefits, food, people</t>
  </si>
  <si>
    <t>Good benefits Easy-going people</t>
  </si>
  <si>
    <t>good benefits easy going people</t>
  </si>
  <si>
    <t>Benefits for long term progression. Great pension and health care packages. Nice big offices with great facilities. You can developer your career here</t>
  </si>
  <si>
    <t>benefits for long term progression great pension and health care packages nice big offices with great facilities you can developer your career here</t>
  </si>
  <si>
    <t>great, health</t>
  </si>
  <si>
    <t>excellente rÃ©munÃ©ration, cadre de travail exceptionnel (design, aquariums, dÃ©coration...) lunchs gratuits, bonne prise en charge lors des voyages</t>
  </si>
  <si>
    <t>excellente rÃ©munÃ©ration cadre de travail exceptionnel design aquariums dÃ©coration lunchs gratuits bonne prise en charge lors des voyages</t>
  </si>
  <si>
    <t>free breakfast, decent benefits and perks</t>
  </si>
  <si>
    <t>free breakfast decent benefits and perks</t>
  </si>
  <si>
    <t>Pay is pretty good, coworkers are pretty good.</t>
  </si>
  <si>
    <t xml:space="preserve">pay is pretty good coworkers are pretty good </t>
  </si>
  <si>
    <t>Work life balance good, especially if your good at your job more by working at home.</t>
  </si>
  <si>
    <t xml:space="preserve">work life balance good especially if your good at your job more by working at home </t>
  </si>
  <si>
    <t>balance, working</t>
  </si>
  <si>
    <t>There are no salary bands when it comes to position and the organization is quite flat. It really is up to the employee to make the most of their position.</t>
  </si>
  <si>
    <t xml:space="preserve">there are no salary bands when it comes to position and the organization is quite flat it really is up to the employee to make the most of their position </t>
  </si>
  <si>
    <t>Great benefits, health insurance, employee perks.</t>
  </si>
  <si>
    <t xml:space="preserve">great benefits health insurance employee perks </t>
  </si>
  <si>
    <t>***important note to start with: be very cautious with good reviews about the analytics department. Many of them are either written by the senior management or by employees who were asked by senior management to write a positive one as there are too many negative ones here.*** Your colleagues are great. You can find great friends here that you'll stay in contact with even after you leave. You get a lot of... training, even though a lot of it is just Bloomberg related and useless on the outside world. There is free food, but they use it to encourage you to stay longer in the office. Breakfast every day from 7am and dinner at 8pm on Tuesday and Wednesday? Who are we kidding here?</t>
  </si>
  <si>
    <t>***important note to start with: be very cautious with good reviews about the analytics department. Many of them are either written by the senior management or by employees who were asked by senior management to write a positive one as there are too many negative ones here.*** Your colleagues are great. You can find great friends here that you'll stay in contact with even after you leave. You get a lot of... training, even though a lot of it is just Bloomberg related and useless on the outside world. There is free food, but they use it to encourage you to stay longer in the office. Breakfast every day from am and dinner at pm on Tuesday and Wednesday? Who are we kidding here?</t>
  </si>
  <si>
    <t xml:space="preserve"> important note to start with be very cautious with good reviews about the analytics department many of them are either written by the senior management or by employees who were asked by senior management to write a positive one as there are too many negative ones here your colleagues are great you can find great friends here that you ll stay in contact with even after you leave you get a lot of training even though a lot of it is just bloomberg related and useless on the outside world there is free food but they use it to encourage you to stay longer in the office breakfast every day from am and dinner at pm on tuesday and wednesday who are we kidding here </t>
  </si>
  <si>
    <t>free, senior, great, management</t>
  </si>
  <si>
    <t>smart people, good product, lot's of customers</t>
  </si>
  <si>
    <t>smart people good product lot s of customers</t>
  </si>
  <si>
    <t>Amazing benefits, you're felt like you're valued and should be proud to work there</t>
  </si>
  <si>
    <t>amazing benefits you re felt like you re valued and should be proud to work there</t>
  </si>
  <si>
    <t>Excellent environment. Bloomberg LP is a technology company first, their talent level is amazing.</t>
  </si>
  <si>
    <t xml:space="preserve">excellent environment bloomberg lp is a technology company first their talent level is amazing </t>
  </si>
  <si>
    <t>Excellent medical, good 401k, free snacks</t>
  </si>
  <si>
    <t>Excellent medical, good k, free snacks</t>
  </si>
  <si>
    <t>excellent medical good k free snacks</t>
  </si>
  <si>
    <t>If you can avoid to become an Advanced Specialist and have a European language you should be able to move outside Analytics in around a year. Things are much better in other departments....</t>
  </si>
  <si>
    <t xml:space="preserve">if you can avoid to become an advanced specialist and have a european language you should be able to move outside analytics in around a year things are much better in other departments </t>
  </si>
  <si>
    <t>cool company ppl are friendly the environment is good good benefits long annual leave</t>
  </si>
  <si>
    <t>environment, benefits, company, friendly</t>
  </si>
  <si>
    <t>I'm doing you a favour by writing this. I should have listened to the bad reviews, but instead ignored them and ended up leaving the company within less than a year because I didn't want to be pigeon holed in this company and found another job elsewhere. Here's my honest review: - Nice and friendly colleagues. - You end work on time every day. - Pantry (especially breakfast). - No stress environment. - Highly... paid for the hours and work you do here. - A lot of events (with more free food) and paid-for sports outside of the office. - Work-life balance. Conclusion: if you want a work life balance and a high starting salary without any career aspirations, come!</t>
  </si>
  <si>
    <t xml:space="preserve">i m doing you a favour by writing this i should have listened to the bad reviews but instead ignored them and ended up leaving the company within less than a year because i didn t want to be pigeon holed in this company and found another job elsewhere here s my honest review nice and friendly colleagues you end work on time every day pantry especially breakfast no stress environment highly paid for the hours and work you do here a lot of events with more free food and paid for sports outside of the office work life balance conclusion if you want a work life balance and a high starting salary without any career aspirations come </t>
  </si>
  <si>
    <t>friendly, work, hours, free, salary, company, balance</t>
  </si>
  <si>
    <t>Great company culture, co workers and benefits are excellent. Free snacks</t>
  </si>
  <si>
    <t>great company culture co workers and benefits are excellent free snacks</t>
  </si>
  <si>
    <t>snacks, benefits, company</t>
  </si>
  <si>
    <t>Good benefits such as health etc..</t>
  </si>
  <si>
    <t xml:space="preserve">good benefits such as health etc </t>
  </si>
  <si>
    <t>Great products relative to the competition.</t>
  </si>
  <si>
    <t xml:space="preserve">great products relative to the competition </t>
  </si>
  <si>
    <t>Good culture. Decent payment. Good pantry.</t>
  </si>
  <si>
    <t xml:space="preserve">good culture decent payment good pantry </t>
  </si>
  <si>
    <t>Company has great benefits and numerous perks (museum access, memberships etc). Pay is competitive and growth depends on success level and tenure.</t>
  </si>
  <si>
    <t xml:space="preserve">company has great benefits and numerous perks museum access memberships etc pay is competitive and growth depends on success level and tenure </t>
  </si>
  <si>
    <t>great work-private life balance; high philanthropy focus; flexibility in work;</t>
  </si>
  <si>
    <t xml:space="preserve">great work private life balance high philanthropy focus flexibility in work </t>
  </si>
  <si>
    <t>Great people, great company, great offices</t>
  </si>
  <si>
    <t>great people great company great offices</t>
  </si>
  <si>
    <t>Hours are a lot less compared to if you were doing this elsewhere. Good benefits such as health etc..</t>
  </si>
  <si>
    <t xml:space="preserve">hours are a lot less compared to if you were doing this elsewhere good benefits such as health etc </t>
  </si>
  <si>
    <t>Predictable job progress / job security Consistent pay with less variable comp since 2016. Very good healthcare benefits Market leading company with innovation</t>
  </si>
  <si>
    <t>Predictable job progress / job security Consistent pay with less variable comp since . Very good healthcare benefits Market leading company with innovation</t>
  </si>
  <si>
    <t>predictable job progress job security consistent pay with less variable comp since very good healthcare benefits market leading company with innovation</t>
  </si>
  <si>
    <t>benefits, company, pay</t>
  </si>
  <si>
    <t>The benefits, the people, the environment</t>
  </si>
  <si>
    <t>the benefits the people the environment</t>
  </si>
  <si>
    <t>Great Salary Excellent mobility from one dept to another Management opportunities NYC</t>
  </si>
  <si>
    <t>great salary excellent mobility from one dept to another management opportunities nyc</t>
  </si>
  <si>
    <t>Compare to small companies, there are more opportunities here. Transparent management chains provides fair working environment. Work life balance is generally acceptable.</t>
  </si>
  <si>
    <t xml:space="preserve">compare to small companies there are more opportunities here transparent management chains provides fair working environment work life balance is generally acceptable </t>
  </si>
  <si>
    <t>balance, management, working</t>
  </si>
  <si>
    <t>Great culture, amazing people, steep learning curve. Company really takes care and invest in its employees. I loved it! A lot of opportunities to move within different departments and really develop your career.</t>
  </si>
  <si>
    <t xml:space="preserve">great culture amazing people steep learning curve company really takes care and invest in its employees i loved it a lot of opportunities to move within different departments and really develop your career </t>
  </si>
  <si>
    <t>Dynamic culture. Ability to switch divisions and teams. Good benefits and interaction with top CEOs of investment banks</t>
  </si>
  <si>
    <t>dynamic culture ability to switch divisions and teams good benefits and interaction with top ceos of investment banks</t>
  </si>
  <si>
    <t>Office Great salary Benefits - pension, private medical insurance, etc.. External activities Free tickets to events and places. HR is really nice and helpful.</t>
  </si>
  <si>
    <t xml:space="preserve">office great salary benefits pension private medical insurance etc external activities free tickets to events and places hr is really nice and helpful </t>
  </si>
  <si>
    <t>Very smart set of people and very friendly, you learn a lot from them. Renewable energy is an interesting industry and most certainly the future.</t>
  </si>
  <si>
    <t xml:space="preserve">very smart set of people and very friendly you learn a lot from them renewable energy is an interesting industry and most certainly the future </t>
  </si>
  <si>
    <t>Bloomberg is an exciting place to work. The company culture is great. The pay is great. The benefits are great. The office is amazing. The technology is being rapidly updated. Some of the smartest people I know still work there. There is lots of talent in this company! Plenty of training opportunities. Generous vacation. Generous maternity leave. Diversity.</t>
  </si>
  <si>
    <t xml:space="preserve">bloomberg is an exciting place to work the company culture is great the pay is great the benefits are great the office is amazing the technology is being rapidly updated some of the smartest people i know still work there there is lots of talent in this company plenty of training opportunities generous vacation generous maternity leave diversity </t>
  </si>
  <si>
    <t>benefits, people, pay, work, place, culture, company</t>
  </si>
  <si>
    <t>I truly believe Bloomberg is one of the best corporate places to work. Work/life balance, excellent pay and training programs. I was there for 9 years</t>
  </si>
  <si>
    <t>I truly believe Bloomberg is one of the best corporate places to work. Work/life balance, excellent pay and training programs. I was there for years</t>
  </si>
  <si>
    <t>i truly believe bloomberg is one of the best corporate places to work work life balance excellent pay and training programs i was there for years</t>
  </si>
  <si>
    <t xml:space="preserve"> the company invests a lot in training i came from a non financial background what was a bit scaring in the beginning but they offered me enough training and support to grown in the company if you work hard and apply yourself your career can </t>
  </si>
  <si>
    <t>Fast-paced culture and top-rate technology, very high salaries. Remember, you're only here for the money and the resume boost.</t>
  </si>
  <si>
    <t xml:space="preserve">fast paced culture and top rate technology very high salaries remember you re only here for the money and the resume boost </t>
  </si>
  <si>
    <t>ExperiÃªncia global, ambiente totalmente aberto e amigÃ¡vel. BenefÃ­cios excelentes e salÃ¡rios acima da mÃ©dia. Aprendizado constante e investimento na carreira dos funcionÃ¡rios.</t>
  </si>
  <si>
    <t xml:space="preserve">experiÃªncia global ambiente totalmente aberto e amigÃ¡vel benefÃ­cios excelentes e salÃ¡rios acima da mÃ©dia aprendizado constante e investimento na carreira dos funcionÃ¡rios </t>
  </si>
  <si>
    <t>Great opportunity to meet high-profile people and interact with them e.g. CEOs, influencers; great job to build up your network, plus you're always learning as you respond to breaking news and look for the right voice to bring on TV</t>
  </si>
  <si>
    <t>great opportunity to meet high profile people and interact with them e g ceos influencers great job to build up your network plus you re always learning as you respond to breaking news and look for the right voice to bring on tv</t>
  </si>
  <si>
    <t>Friendly and collaborative culture Encourage employees to seek new roles and challenges within the firm in different departments and offices across the world.</t>
  </si>
  <si>
    <t xml:space="preserve">friendly and collaborative culture encourage employees to seek new roles and challenges within the firm in different departments and offices across the world </t>
  </si>
  <si>
    <t>Great projects, excellent team mates, good salary and benefits. Love the company ethos and values.Mike Bloomberg is a great leader.</t>
  </si>
  <si>
    <t xml:space="preserve">great projects excellent team mates good salary and benefits love the company ethos and values mike bloomberg is a great leader </t>
  </si>
  <si>
    <t>great, salary, company</t>
  </si>
  <si>
    <t>Great people, free food, techie work culture</t>
  </si>
  <si>
    <t>great people free food techie work culture</t>
  </si>
  <si>
    <t>free, work, culture</t>
  </si>
  <si>
    <t>Great Company and good benefit</t>
  </si>
  <si>
    <t>great company and good benefit</t>
  </si>
  <si>
    <t>good benefit , lots of opportunities</t>
  </si>
  <si>
    <t>good benefit lots of opportunities</t>
  </si>
  <si>
    <t>Good people, no red tape, very interesting projects, location</t>
  </si>
  <si>
    <t>good people no red tape very interesting projects location</t>
  </si>
  <si>
    <t>Good for young energetic people. Snack bar and the interior design of the office is fun</t>
  </si>
  <si>
    <t>good for young energetic people snack bar and the interior design of the office is fun</t>
  </si>
  <si>
    <t>Free Food. Breakfast, Lunch, and Dinner is covered. Good Benefits.</t>
  </si>
  <si>
    <t xml:space="preserve">free food breakfast lunch and dinner is covered good benefits </t>
  </si>
  <si>
    <t>Brand...and this is really all they care about..</t>
  </si>
  <si>
    <t xml:space="preserve">brand and this is really all they care about </t>
  </si>
  <si>
    <t xml:space="preserve"> good benefits work life balance smart co workers</t>
  </si>
  <si>
    <t>smart, benefits, work, balance</t>
  </si>
  <si>
    <t>Free food If you're reading this you probably have potential job interview or got a job offer. My personal advice to you: RUN! Since I quit Bloomberg I've been the happiest in my entire life!</t>
  </si>
  <si>
    <t xml:space="preserve">free food if you re reading this you probably have potential job interview or got a job offer my personal advice to you run since i quit bloomberg i ve been the happiest in my entire life </t>
  </si>
  <si>
    <t>Excellent working environment, based on ethos and values. Flat structure and highly collaborative.</t>
  </si>
  <si>
    <t xml:space="preserve">excellent working environment based on ethos and values flat structure and highly collaborative </t>
  </si>
  <si>
    <t>Excellent company to work for.</t>
  </si>
  <si>
    <t xml:space="preserve">excellent company to work for </t>
  </si>
  <si>
    <t>Great energetic work environment and awesome benefits!!!</t>
  </si>
  <si>
    <t xml:space="preserve">great energetic work environment and awesome benefits </t>
  </si>
  <si>
    <t>Open Culture Nice Office Free Snack/Soup/Dinner Good Work/Life Balance</t>
  </si>
  <si>
    <t>open culture nice office free snack soup dinner good work life balance</t>
  </si>
  <si>
    <t>team work and support and transparency</t>
  </si>
  <si>
    <t>Very stimulating place to work. Very well treated. Paid well above market rates. Very technical. Perfect job if you want to settle down and have some stability.</t>
  </si>
  <si>
    <t xml:space="preserve">very stimulating place to work very well treated paid well above market rates very technical perfect job if you want to settle down and have some stability </t>
  </si>
  <si>
    <t>Free food and access to influential people. Great for networking and being recruited to work for another company</t>
  </si>
  <si>
    <t>free food and access to influential people great for networking and being recruited to work for another company</t>
  </si>
  <si>
    <t>work, food, company</t>
  </si>
  <si>
    <t>Company has changed a lot over last few years. It has adopted open source software and agile development processes. Developer community is very helpful.</t>
  </si>
  <si>
    <t xml:space="preserve">company has changed a lot over last few years it has adopted open source software and agile development processes developer community is very helpful </t>
  </si>
  <si>
    <t>Ambiente moderno e com padrÃ£o americano de um bom design, com um pantry atrativo (comida, bebida, doce), bons benefÃ­cios, empresa multicultural e domÃ­nio de outros idiomas (inglÃªs e espanhol). SalÃ¡rios acima da mÃ©dia.</t>
  </si>
  <si>
    <t xml:space="preserve">ambiente moderno e com padrÃ£o americano de um bom design com um pantry atrativo comida bebida doce bons benefÃ­cios empresa multicultural e domÃ­nio de outros idiomas inglÃªs e espanhol salÃ¡rios acima da mÃ©dia </t>
  </si>
  <si>
    <t>Amazing work life balance Very innovative people</t>
  </si>
  <si>
    <t>amazing work life balance very innovative people</t>
  </si>
  <si>
    <t>work, people, balance</t>
  </si>
  <si>
    <t>Perfect Introduction to finance and the markets. Cross-asset training is encouraged throughout your time in analytics or sales. Great benefits and employee care in a social sense</t>
  </si>
  <si>
    <t>perfect introduction to finance and the markets cross asset training is encouraged throughout your time in analytics or sales great benefits and employee care in a social sense</t>
  </si>
  <si>
    <t xml:space="preserve"> good starting salary super nice colleagues that are supportive and international free pantry</t>
  </si>
  <si>
    <t>free lunch and snacks. Very friendly stuff and people are willing to help.</t>
  </si>
  <si>
    <t xml:space="preserve">free lunch and snacks very friendly stuff and people are willing to help </t>
  </si>
  <si>
    <t>free, people, friendly</t>
  </si>
  <si>
    <t>Fair compensation, good benefits, pleasant working environment, is a big company.</t>
  </si>
  <si>
    <t xml:space="preserve">fair compensation good benefits pleasant working environment is a big company </t>
  </si>
  <si>
    <t>the snacks, the people, and the building</t>
  </si>
  <si>
    <t>the snacks the people and the building</t>
  </si>
  <si>
    <t>Good welfare and work balance</t>
  </si>
  <si>
    <t>good welfare and work balance</t>
  </si>
  <si>
    <t>Good benefits, free food, that's about it.</t>
  </si>
  <si>
    <t xml:space="preserve">good benefits free food that s about it </t>
  </si>
  <si>
    <t>Fantastic Perks Mobility in company is good Market Leader</t>
  </si>
  <si>
    <t>fantastic perks mobility in company is good market leader</t>
  </si>
  <si>
    <t>Compensation, fringe benefits, culture that allows for movement around the enterprise. Company values are amazing and is a reflection of Mike's values. The company is working hard to pivot as more automation is changing the finance industry.</t>
  </si>
  <si>
    <t xml:space="preserve">compensation fringe benefits culture that allows for movement around the enterprise company values are amazing and is a reflection of mike s values the company is working hard to pivot as more automation is changing the finance industry </t>
  </si>
  <si>
    <t>company, culture, working</t>
  </si>
  <si>
    <t>Great place to work. Great people to work with</t>
  </si>
  <si>
    <t>great place to work great people to work with</t>
  </si>
  <si>
    <t>work, place, people</t>
  </si>
  <si>
    <t>Great salary and benefits. Work life balance was excellent. Was treated with a lot of respect and met a lot of brilliant people. The terminal is a killer product. If you're providing value, your career will be advanced and you will be rewarded. They definitely want to keep their employees happy. If you join the right team, you will be very happy here. I liked the company a lot more than I liked my day to day work.</t>
  </si>
  <si>
    <t xml:space="preserve">great salary and benefits work life balance was excellent was treated with a lot of respect and met a lot of brilliant people the terminal is a killer product if you re providing value your career will be advanced and you will be rewarded they definitely want to keep their employees happy if you join the right team you will be very happy here i liked the company a lot more than i liked my day to day work </t>
  </si>
  <si>
    <t>salary, company, balance</t>
  </si>
  <si>
    <t xml:space="preserve"> innovative disruptive family atmosphere great product and service with a competitive edge</t>
  </si>
  <si>
    <t>edge</t>
  </si>
  <si>
    <t>Can learn skills vital for corporate life such as how to be fake, hypocritical, political; nice office infrastructure; expensive annual summer party; good health benefits</t>
  </si>
  <si>
    <t>can learn skills vital for corporate life such as how to be fake hypocritical political nice office infrastructure expensive annual summer party good health benefits</t>
  </si>
  <si>
    <t>True technology-focused company, great mobility opportunities, talented engineering workforce, pantry, philanthropy and benefits.</t>
  </si>
  <si>
    <t xml:space="preserve">true technology focused company great mobility opportunities talented engineering workforce pantry philanthropy and benefits </t>
  </si>
  <si>
    <t>great, talented</t>
  </si>
  <si>
    <t>Free salads. Free fancy salads actually. You quickly get over it though when you realise you cannot afford to buy true salads yourself if you wanted to</t>
  </si>
  <si>
    <t>free salads free fancy salads actually you quickly get over it though when you realise you cannot afford to buy true salads yourself if you wanted to</t>
  </si>
  <si>
    <t>Great atmosphere. Most colleagues are truly motivated and care deeply about the company and its culture Lots of authonomy</t>
  </si>
  <si>
    <t>great atmosphere most colleagues are truly motivated and care deeply about the company and its culture lots of authonomy</t>
  </si>
  <si>
    <t>great working environment, colleagues and company culture; possibility to do a good career in sales department plus excellent overall training</t>
  </si>
  <si>
    <t>great working environment colleagues and company culture possibility to do a good career in sales department plus excellent overall training</t>
  </si>
  <si>
    <t>great, company, working</t>
  </si>
  <si>
    <t>Great training, experience. Great teamwork and work environment.</t>
  </si>
  <si>
    <t xml:space="preserve">great training experience great teamwork and work environment </t>
  </si>
  <si>
    <t>Compensation is top of industry. Journalists have access to wide range of research and analytical tools to shape story ideas and drive better reporting. The company's brand is top notch, probably top 5 in national media, and easily so for business and economics journalism. There is a lot of mobility within the company for highly rated employees.</t>
  </si>
  <si>
    <t>Compensation is top of industry. Journalists have access to wide range of research and analytical tools to shape story ideas and drive better reporting. The company's brand is top notch, probably top in national media, and easily so for business and economics journalism. There is a lot of mobility within the company for highly rated employees.</t>
  </si>
  <si>
    <t xml:space="preserve">compensation is top of industry journalists have access to wide range of research and analytical tools to shape story ideas and drive better reporting the company s brand is top notch probably top in national media and easily so for business and economics journalism there is a lot of mobility within the company for highly rated employees </t>
  </si>
  <si>
    <t>good benefits, good working hours</t>
  </si>
  <si>
    <t>good benefits good working hours</t>
  </si>
  <si>
    <t>This company hired me at $10k more than I asked for ....I think that alone says a lot. Couple it with some of the best benefits in the industry - completely paid medical for myself and my husband, four weeks vacation, etc, etc. Not to mention the unlimited food. Honestly, if you wanted to you could eat three meals a day there. :) It's also a super innovative, inspiring and energizing environment. I loved the work I... did here as well - and mostly the people were great. I had some issues with my manager, and ultimately left for that reason (well, my department was in transition as well). I regret leaving everyday!</t>
  </si>
  <si>
    <t>This company hired me at $k more than I asked for ....I think that alone says a lot. Couple it with some of the best benefits in the industry - completely paid medical for myself and my husband, four weeks vacation, etc, etc. Not to mention the unlimited food. Honestly, if you wanted to you could eat three meals a day there. :) It's also a super innovative, inspiring and energizing environment. I loved the work I... did here as well - and mostly the people were great. I had some issues with my manager, and ultimately left for that reason (well, my department was in transition as well). I regret leaving everyday!</t>
  </si>
  <si>
    <t xml:space="preserve">this company hired me at k more than i asked for i think that alone says a lot couple it with some of the best benefits in the industry completely paid medical for myself and my husband four weeks vacation etc etc not to mention the unlimited food honestly if you wanted to you could eat three meals a day there it s also a super innovative inspiring and energizing environment i loved the work i did here as well and mostly the people were great i had some issues with my manager and ultimately left for that reason well my department was in transition as well i regret leaving everyday </t>
  </si>
  <si>
    <t>benefits, work, company, people</t>
  </si>
  <si>
    <t>Takes care employees. work life balance is good. Good pay and benefits</t>
  </si>
  <si>
    <t>takes care employees work life balance is good good pay and benefits</t>
  </si>
  <si>
    <t>balance, benefits, work, pay</t>
  </si>
  <si>
    <t>Great company. Lots of smart international people, fast paced, and dynamic. Wonderful offices, free food, and good perks.</t>
  </si>
  <si>
    <t xml:space="preserve">great company lots of smart international people fast paced and dynamic wonderful offices free food and good perks </t>
  </si>
  <si>
    <t>free, smart, fast</t>
  </si>
  <si>
    <t>Great place to work, meet smart people, and there is the potential for career growth.</t>
  </si>
  <si>
    <t xml:space="preserve">great place to work meet smart people and there is the potential for career growth </t>
  </si>
  <si>
    <t>smart, place</t>
  </si>
  <si>
    <t>Smart people, casual environment &amp; good networking opportunities</t>
  </si>
  <si>
    <t>smart people casual environment good networking opportunities</t>
  </si>
  <si>
    <t>Bloomberg has a great work culture</t>
  </si>
  <si>
    <t>bloomberg has a great work culture</t>
  </si>
  <si>
    <t>Excellent Employee benefits, good STARTING pay, free meals and snacks, good tech for employees (dual 27" screens + powerful PC) Learning opportunities are abundant to grow your skill-set</t>
  </si>
  <si>
    <t>Excellent Employee benefits, good STARTING pay, free meals and snacks, good tech for employees (dual " screens + powerful PC) Learning opportunities are abundant to grow your skill-set</t>
  </si>
  <si>
    <t>excellent employee benefits good starting pay free meals and snacks good tech for employees dual screens powerful pc learning opportunities are abundant to grow your skill set</t>
  </si>
  <si>
    <t>The breakfast, I long for that breakfast. 10+ types of cereal, 5+ types of bread, every conceivable type of milk (dairy! soy! almond!), hot oatmeal, fresh peanut butter, fruit, veggies. Need I go on? Eating breakfast at Bloomberg every day was sometimes the highlight of my day â€“ and frankly, my grumbling stomach was a primary motivator to get to work many days. Salaries are comparatively high, benefits are... decent-ish (swipe that AmEx and max out that 401(k) match, yo!), thereâ€™s a strong philanthropic mission and the Terminal is like a nerdier version of Googling. Thereâ€™s also a lotta eye candy in the office (hellooooooo sales), if thatâ€™s your thing. Or real candy, if you have a sweet tooth. Thereâ€™s the summer party that keeps going downhill (just give employees the cash already!) and offers a â€œfunâ€ opportunity to avoid people on a weekend who you actively avoid conversing with during the week. And where thereâ€™s a will, thereâ€™s a way...to cobble together a sad lunch at your desk (always your desk) thatâ€™ll have you saying things you almost come to believeâ€¦like, â€œBut at least I didnâ€™t spend $10!â€ (Which you know is a lie, because the halal guys have $4 sandwiches and thereâ€™s McDonaldâ€™s a stoneâ€™s throw away). To be sure, there are some really great people whoâ€™ve also gone wayward. If you find your peoples, some days areâ€¦fine. Plus, thereâ€™s always a layoff around the corner that gives you reason to daydream (â€˜til it happens to you) and then gossip about who got the ax, only to completely forget that person by the next day.</t>
  </si>
  <si>
    <t>The breakfast, I long for that breakfast. + types of cereal, + types of bread, every conceivable type of milk (dairy! soy! almond!), hot oatmeal, fresh peanut butter, fruit, veggies. Need I go on? Eating breakfast at Bloomberg every day was sometimes the highlight of my day â€“ and frankly, my grumbling stomach was a primary motivator to get to work many days. Salaries are comparatively high, benefits are... decent-ish (swipe that AmEx and max out that (k) match, yo!), thereâ€™s a strong philanthropic mission and the Terminal is like a nerdier version of Googling. Thereâ€™s also a lotta eye candy in the office (hellooooooo sales), if thatâ€™s your thing. Or real candy, if you have a sweet tooth. Thereâ€™s the summer party that keeps going downhill (just give employees the cash already!) and offers a â€œfunâ€ opportunity to avoid people on a weekend who you actively avoid conversing with during the week. And where thereâ€™s a will, thereâ€™s a way...to cobble together a sad lunch at your desk (always your desk) thatâ€™ll have you saying things you almost come to believeâ€¦like, â€œBut at least I didnâ€™t spend $!â€ (Which you know is a lie, because the halal guys have $ sandwiches and thereâ€™s McDonaldâ€™s a stoneâ€™s throw away). To be sure, there are some really great people whoâ€™ve also gone wayward. If you find your peoples, some days areâ€¦fine. Plus, thereâ€™s always a layoff around the corner that gives you reason to daydream (â€˜til it happens to you) and then gossip about who got the ax, only to completely forget that person by the next day.</t>
  </si>
  <si>
    <t xml:space="preserve">the breakfast i long for that breakfast types of cereal types of bread every conceivable type of milk dairy soy almond hot oatmeal fresh peanut butter fruit veggies need i go on eating breakfast at bloomberg every day was sometimes the highlight of my day and frankly my grumbling stomach was a primary motivator to get to work many days salaries are comparatively high benefits are decent ish swipe that amex and max out that k match yo there s a strong philanthropic mission and the terminal is like a nerdier version of googling there s also a lotta eye candy in the office hellooooooo sales if that s your thing or real candy if you have a sweet tooth there s the summer party that keeps going downhill just give employees the cash already and offers a fun opportunity to avoid people on a weekend who you actively avoid conversing with during the week and where there s a will there s a way to cobble together a sad lunch at your desk always your desk that ll have you saying things you almost come to believe like but at least i didn t spend which you know is a lie because the halal guys have sandwiches and there s mcdonald s a stone s throw away to be sure there are some really great people who ve also gone wayward if you find your peoples some days are fine plus there s always a layoff around the corner that gives you reason to daydream til it happens to you and then gossip about who got the ax only to completely forget that person by the next day </t>
  </si>
  <si>
    <t>great, benefits, work, people</t>
  </si>
  <si>
    <t>snacks, office, pay, people, benefits</t>
  </si>
  <si>
    <t>snacks office pay people benefits</t>
  </si>
  <si>
    <t>Great people, young fun culture and a great building</t>
  </si>
  <si>
    <t>great people young fun culture and a great building</t>
  </si>
  <si>
    <t>good benefits, decent salary, good location</t>
  </si>
  <si>
    <t>good benefits decent salary good location</t>
  </si>
  <si>
    <t>Good starting salary Great training programmes, always letting you do more courses to expand your product knowledge. Working hours / Life balance Client interaction from the get-go Free food and great benefits Good career progression opportunities within the firm - Product specialist, Sales or analyst are just some, that colleagues have moved into.</t>
  </si>
  <si>
    <t xml:space="preserve">good starting salary great training programmes always letting you do more courses to expand your product knowledge working hours life balance client interaction from the get go free food and great benefits good career progression opportunities within the firm product specialist sales or analyst are just some that colleagues have moved into </t>
  </si>
  <si>
    <t>benefits, food, hours, salary, great, balance</t>
  </si>
  <si>
    <t>Nice offices, diverse opportunities across different sectors and products</t>
  </si>
  <si>
    <t>nice offices diverse opportunities across different sectors and products</t>
  </si>
  <si>
    <t>Excellent Benefits; Management generally bends over backwards to accommodate employees</t>
  </si>
  <si>
    <t>excellent benefits management generally bends over backwards to accommodate employees</t>
  </si>
  <si>
    <t>Good starting salary, extensive training, great colleagues, free snacks.</t>
  </si>
  <si>
    <t xml:space="preserve">good starting salary extensive training great colleagues free snacks </t>
  </si>
  <si>
    <t>great, free</t>
  </si>
  <si>
    <t>fast paced; collegial; respected global company</t>
  </si>
  <si>
    <t>fast paced collegial respected global company</t>
  </si>
  <si>
    <t>fast, company</t>
  </si>
  <si>
    <t>Benefits, Good Office Environment, Tons of free food</t>
  </si>
  <si>
    <t>benefits good office environment tons of free food</t>
  </si>
  <si>
    <t>Free swag, decent pay, friendly management</t>
  </si>
  <si>
    <t>free swag decent pay friendly management</t>
  </si>
  <si>
    <t>friendly, management</t>
  </si>
  <si>
    <t>Values innovation and creativity and gives people space to make an impact in different ways.</t>
  </si>
  <si>
    <t xml:space="preserve">values innovation and creativity and gives people space to make an impact in different ways </t>
  </si>
  <si>
    <t>Laid back overall; good benefits</t>
  </si>
  <si>
    <t>laid back overall good benefits</t>
  </si>
  <si>
    <t>Industry leader, strong sense of community</t>
  </si>
  <si>
    <t>industry leader strong sense of community</t>
  </si>
  <si>
    <t>Good environment and salary base</t>
  </si>
  <si>
    <t>good environment and salary base</t>
  </si>
  <si>
    <t>Lots of opportunities, fast-paced, challenging. If you do well, you will get to move around a lot and get to learn different parts of the business. From what I've seen, it operates as a meritocracy.</t>
  </si>
  <si>
    <t xml:space="preserve">lots of opportunities fast paced challenging if you do well you will get to move around a lot and get to learn different parts of the business from what i ve seen it operates as a meritocracy </t>
  </si>
  <si>
    <t>Great company benefits: pantry, 401k matching, philanthropy/volunteer opportunities, name brand, etc.</t>
  </si>
  <si>
    <t>Great company benefits: pantry, k matching, philanthropy/volunteer opportunities, name brand, etc.</t>
  </si>
  <si>
    <t xml:space="preserve">great company benefits pantry k matching philanthropy volunteer opportunities name brand etc </t>
  </si>
  <si>
    <t>Ã“timo ambiente de trabalho com bastante cooperaÃ§Ã£o entre as pessoas e Ã¡reas. grande oportunidade para aprendizado na Ã¡rea de finanÃ§as e precificaÃ§Ã£o de atuvos</t>
  </si>
  <si>
    <t>Ã³timo ambiente de trabalho com bastante cooperaÃ§Ã£o entre as pessoas e Ã¡reas grande oportunidade para aprendizado na Ã¡rea de finanÃ§as e precificaÃ§Ã£o de atuvos</t>
  </si>
  <si>
    <t>Nothing great, only salary is on time if that is a concern</t>
  </si>
  <si>
    <t>nothing great only salary is on time if that is a concern</t>
  </si>
  <si>
    <t>Hard working, smart people who try to break the status quo. Seems like the company values its employees.</t>
  </si>
  <si>
    <t xml:space="preserve">hard working smart people who try to break the status quo seems like the company values its employees </t>
  </si>
  <si>
    <t>smart, company, people</t>
  </si>
  <si>
    <t>many career opportunities to choose from</t>
  </si>
  <si>
    <t>good basic salary + benefits working with young people from different backgrounds/ countries supposedly loads of career opportunities internally good culture</t>
  </si>
  <si>
    <t>good basic salary benefits working with young people from different backgrounds countries supposedly loads of career opportunities internally good culture</t>
  </si>
  <si>
    <t>benefits, people, salary, culture, working</t>
  </si>
  <si>
    <t>Open culture, good atmosphere, great emphasis on employee education and training.</t>
  </si>
  <si>
    <t xml:space="preserve">open culture good atmosphere great emphasis on employee education and training </t>
  </si>
  <si>
    <t>No deductions for health insurance</t>
  </si>
  <si>
    <t>no deductions for health insurance</t>
  </si>
  <si>
    <t>Fair compensation for the work, and tons of opportunity to grow in your role. You never have to stop learning, and can be paid for near-constant training if you take advantage of what is offered to you.</t>
  </si>
  <si>
    <t xml:space="preserve">fair compensation for the work and tons of opportunity to grow in your role you never have to stop learning and can be paid for near constant training if you take advantage of what is offered to you </t>
  </si>
  <si>
    <t>Salaries are higher than Reuters, etc. Excellent healthcare. Reporters allowed to stay in luxury hotels.</t>
  </si>
  <si>
    <t xml:space="preserve">salaries are higher than reuters etc excellent healthcare reporters allowed to stay in luxury hotels </t>
  </si>
  <si>
    <t>Challenging technical builds, interesting product, positive corp culture</t>
  </si>
  <si>
    <t>challenging technical builds interesting product positive corp culture</t>
  </si>
  <si>
    <t>anyone can become a manager, encourage transferring within the company</t>
  </si>
  <si>
    <t>anyone can become a manager encourage transferring within the company</t>
  </si>
  <si>
    <t>Defined Working hours - your shifts are defined, typically leave at 5pm or end of shift unless you're stuck in a chat. Great benefits Comprehensive Training - Bloomberg offers training to do every aspect of the job, regardless if you have a finance background.</t>
  </si>
  <si>
    <t>Defined Working hours - your shifts are defined, typically leave at pm or end of shift unless you're stuck in a chat. Great benefits Comprehensive Training - Bloomberg offers training to do every aspect of the job, regardless if you have a finance background.</t>
  </si>
  <si>
    <t xml:space="preserve">defined working hours your shifts are defined typically leave at pm or end of shift unless you re stuck in a chat great benefits comprehensive training bloomberg offers training to do every aspect of the job regardless if you have a finance background </t>
  </si>
  <si>
    <t>benefits, hours</t>
  </si>
  <si>
    <t>Benefits, culture, learn the market</t>
  </si>
  <si>
    <t>benefits culture learn the market</t>
  </si>
  <si>
    <t>Hard working smart people who compete with everyone</t>
  </si>
  <si>
    <t>hard working smart people who compete with everyone</t>
  </si>
  <si>
    <t>smart, people, working</t>
  </si>
  <si>
    <t>Work can be interesting if you are lucky.</t>
  </si>
  <si>
    <t xml:space="preserve">work can be interesting if you are lucky </t>
  </si>
  <si>
    <t>The company is transparent and has a good building</t>
  </si>
  <si>
    <t>the company is transparent and has a good building</t>
  </si>
  <si>
    <t>free food in the pantry, a lot of voluntary work</t>
  </si>
  <si>
    <t>free food in the pantry a lot of voluntary work</t>
  </si>
  <si>
    <t>free, work, food</t>
  </si>
  <si>
    <t>High standards, ambitious goals, plenty of resources and a sense of momentum (which is very rare in journalism). Some extremely talented writers and editors, who occasionally are unleashed to do their best work. Pay is good for journalism.</t>
  </si>
  <si>
    <t xml:space="preserve">high standards ambitious goals plenty of resources and a sense of momentum which is very rare in journalism some extremely talented writers and editors who occasionally are unleashed to do their best work pay is good for journalism </t>
  </si>
  <si>
    <t>Exciting work assignments with some great people. Fast pace keeps you busy. Opportunity to learn and build skills. Philanthropic organization that gives back to the community, supports environmental and civil rights issues. Cool events and free snacks.</t>
  </si>
  <si>
    <t xml:space="preserve">exciting work assignments with some great people fast pace keeps you busy opportunity to learn and build skills philanthropic organization that gives back to the community supports environmental and civil rights issues cool events and free snacks </t>
  </si>
  <si>
    <t>free, work, great</t>
  </si>
  <si>
    <t xml:space="preserve"> collaboration good work balance great brand great product fantastic work atmosphere great training and support throughout</t>
  </si>
  <si>
    <t>Extensive and rigorous financial markets and Bloomberg product training in the first few months. Get to do a lot of problem solving and customer service. Michael Bloomberg seems like a great guy.</t>
  </si>
  <si>
    <t xml:space="preserve">extensive and rigorous financial markets and bloomberg product training in the first few months get to do a lot of problem solving and customer service michael bloomberg seems like a great guy </t>
  </si>
  <si>
    <t>Great people, benefits, chance for growth through mobility. Its all what you make of it. Secure place to work as long as you do your part.</t>
  </si>
  <si>
    <t xml:space="preserve">great people benefits chance for growth through mobility its all what you make of it secure place to work as long as you do your part </t>
  </si>
  <si>
    <t>Culture is open and transparent</t>
  </si>
  <si>
    <t>culture is open and transparent</t>
  </si>
  <si>
    <t>Great benefits, work life balance, free food, very meritocratic environment</t>
  </si>
  <si>
    <t>great benefits work life balance free food very meritocratic environment</t>
  </si>
  <si>
    <t>free, work, environment</t>
  </si>
  <si>
    <t>Bloomberg is a terrific company. It offers a great benefits package and competitive salaries. People are very friendly and approachable. The organization is high-energy, fast-paced and changes quickly. Employees are able to work on a variety of projects and can also move internally with ease.</t>
  </si>
  <si>
    <t xml:space="preserve">bloomberg is a terrific company it offers a great benefits package and competitive salaries people are very friendly and approachable the organization is high energy fast paced and changes quickly employees are able to work on a variety of projects and can also move internally with ease </t>
  </si>
  <si>
    <t>great, benefits, work, friendly</t>
  </si>
  <si>
    <t>Wonderful place to work with wonderful people, excellent pay and benefits, and cool, modern headquarters in New York.</t>
  </si>
  <si>
    <t xml:space="preserve">wonderful place to work with wonderful people excellent pay and benefits and cool modern headquarters in new york </t>
  </si>
  <si>
    <t>work, place, pay</t>
  </si>
  <si>
    <t>Benefits are great, company holiday party is awesome</t>
  </si>
  <si>
    <t>benefits are great company holiday party is awesome</t>
  </si>
  <si>
    <t>Awesome place to work, excellent growth</t>
  </si>
  <si>
    <t>awesome place to work excellent growth</t>
  </si>
  <si>
    <t>Great company to work for. Good benefits, flexible work hours.</t>
  </si>
  <si>
    <t xml:space="preserve">great company to work for good benefits flexible work hours </t>
  </si>
  <si>
    <t>work, flexible, company</t>
  </si>
  <si>
    <t>Enthusiastic people, nice office, free snacks</t>
  </si>
  <si>
    <t>enthusiastic people nice office free snacks</t>
  </si>
  <si>
    <t>Excellent breath of interesting products</t>
  </si>
  <si>
    <t>excellent breath of interesting products</t>
  </si>
  <si>
    <t>there are lots of opportunities</t>
  </si>
  <si>
    <t>Progressive employer in a great industry</t>
  </si>
  <si>
    <t>progressive employer in a great industry</t>
  </si>
  <si>
    <t>good company with great technology</t>
  </si>
  <si>
    <t>easy job good work life balance</t>
  </si>
  <si>
    <t>Great benefits, plenty of opportunities to advance your career</t>
  </si>
  <si>
    <t>great benefits plenty of opportunities to advance your career</t>
  </si>
  <si>
    <t>Good health insurance... thats about it .</t>
  </si>
  <si>
    <t xml:space="preserve">good health insurance thats about it </t>
  </si>
  <si>
    <t>Great Place to work, very meritocratic, free food, exceptional benefits</t>
  </si>
  <si>
    <t>great place to work very meritocratic free food exceptional benefits</t>
  </si>
  <si>
    <t>You can knock yourself out all day on the free food. You'll need to, to cope with the misery of working there.</t>
  </si>
  <si>
    <t xml:space="preserve">you can knock yourself out all day on the free food you ll need to to cope with the misery of working there </t>
  </si>
  <si>
    <t>free, working</t>
  </si>
  <si>
    <t>Culture, work and compensation</t>
  </si>
  <si>
    <t>culture work and compensation</t>
  </si>
  <si>
    <t>work, compensation</t>
  </si>
  <si>
    <t>Name recognition. Looks good on your resume</t>
  </si>
  <si>
    <t>name recognition looks good on your resume</t>
  </si>
  <si>
    <t>Flexible work hours Above average salary</t>
  </si>
  <si>
    <t>flexible work hours above average salary</t>
  </si>
  <si>
    <t>work, salary, hours</t>
  </si>
  <si>
    <t>Fast paced environment where hard work is expected, but also rewarded. Company that encourages entrepreneurial spirit and out of the box thinking. Tremendous benefits. Does right by its employees as long as you're in managements good graces.</t>
  </si>
  <si>
    <t xml:space="preserve">fast paced environment where hard work is expected but also rewarded company that encourages entrepreneurial spirit and out of the box thinking tremendous benefits does right by its employees as long as you re in managements good graces </t>
  </si>
  <si>
    <t>environment, work, paced</t>
  </si>
  <si>
    <t>- Multicultural environment, constantly engaging with talented people with great personality - Extensive training on the financial market and Terminal, which is extremely helpful if you don't have finance background - Managers that are willing to lis</t>
  </si>
  <si>
    <t xml:space="preserve"> multicultural environment constantly engaging with talented people with great personality extensive training on the financial market and terminal which is extremely helpful if you don t have finance background managers that are willing to lis</t>
  </si>
  <si>
    <t>great, people, talented</t>
  </si>
  <si>
    <t>Salaries are the best in the media industry, perks like free pantry, five star hotels, Amex, traveling business on long haul flights are beyond anyone could imagine.</t>
  </si>
  <si>
    <t xml:space="preserve">salaries are the best in the media industry perks like free pantry five star hotels amex traveling business on long haul flights are beyond anyone could imagine </t>
  </si>
  <si>
    <t>Good pay - team leads easily make $200K+</t>
  </si>
  <si>
    <t>Good pay - team leads easily make $K+</t>
  </si>
  <si>
    <t xml:space="preserve">good pay team leads easily make k </t>
  </si>
  <si>
    <t>cool culture, philanthropy, nice building, cool staff</t>
  </si>
  <si>
    <t>cool culture philanthropy nice building cool staff</t>
  </si>
  <si>
    <t xml:space="preserve"> training development investment in the person is clear for all to see continual opportunities to develop ones knowledge exposure to a variety of topics skills departments people intelligent personable diverse inclusive workforce </t>
  </si>
  <si>
    <t>Some great people, pays very well, free trips to the zoo</t>
  </si>
  <si>
    <t>some great people pays very well free trips to the zoo</t>
  </si>
  <si>
    <t>Benefits are good, but relatively poor salary. Essentially, golden hand cuffs for many due to long-term profit sharing plan. Some really nice people. Free snacks.</t>
  </si>
  <si>
    <t xml:space="preserve">benefits are good but relatively poor salary essentially golden hand cuffs for many due to long term profit sharing plan some really nice people free snacks </t>
  </si>
  <si>
    <t xml:space="preserve"> great company culture smart people gaining ownership and freedom early on multicultural</t>
  </si>
  <si>
    <t>people, smart, culture, great, company</t>
  </si>
  <si>
    <t>starting salary is ok opportunities to be involved in charity projects</t>
  </si>
  <si>
    <t>Free snacks and tickets to event. They give you good training and you learn alot</t>
  </si>
  <si>
    <t>free snacks and tickets to event they give you good training and you learn alot</t>
  </si>
  <si>
    <t>Good benefit High impact in the financial market Good gateway from CS to fin-tech &amp; hedge fund. If you are a pure CS or engineering background and have great interest in finance, this is the right place to work. With a few years of experience here you can have access to almost all types of financial/quant/hedge fund developer roles. Good training classes for new grad students. Good immigration policy for non-US... employees</t>
  </si>
  <si>
    <t>good benefit high impact in the financial market good gateway from cs to fin tech hedge fund if you are a pure cs or engineering background and have great interest in finance this is the right place to work with a few years of experience here you can have access to almost all types of financial quant hedge fund developer roles good training classes for new grad students good immigration policy for non us employees</t>
  </si>
  <si>
    <t>Cutting Edge technology and lots of opportunities to learn. Excellent benefits like Unlimited Sick, 4 weeks vacation, Maternity leave Etc.</t>
  </si>
  <si>
    <t>Cutting Edge technology and lots of opportunities to learn. Excellent benefits like Unlimited Sick, weeks vacation, Maternity leave Etc.</t>
  </si>
  <si>
    <t xml:space="preserve">cutting edge technology and lots of opportunities to learn excellent benefits like unlimited sick weeks vacation maternity leave etc </t>
  </si>
  <si>
    <t>Good benefits and compensation, lots of smart people</t>
  </si>
  <si>
    <t>good benefits and compensation lots of smart people</t>
  </si>
  <si>
    <t>benefits, smart, people</t>
  </si>
  <si>
    <t>Free food/snacks and coffee. Good benefits. Decent yearly bonus. Very good work/life balance. Start with 4 week's vacation.</t>
  </si>
  <si>
    <t>Free food/snacks and coffee. Good benefits. Decent yearly bonus. Very good work/life balance. Start with week's vacation.</t>
  </si>
  <si>
    <t xml:space="preserve">free food snacks and coffee good benefits decent yearly bonus very good work life balance start with week s vacation </t>
  </si>
  <si>
    <t>Strong and innovative design work for a corporate financial technology brand Talented and friendly coworkers Spectacular offices, fish tanks, and great snacks One of the best healthcare providers in the industry with healthy bonuses Excellent IT</t>
  </si>
  <si>
    <t>strong and innovative design work for a corporate financial technology brand talented and friendly coworkers spectacular offices fish tanks and great snacks one of the best healthcare providers in the industry with healthy bonuses excellent it</t>
  </si>
  <si>
    <t>snacks, great, work, friendly</t>
  </si>
  <si>
    <t>good enviromemnt ,fast learning, culture</t>
  </si>
  <si>
    <t>good enviromemnt fast learning culture</t>
  </si>
  <si>
    <t>The work of Bloomberg employees impacts the markets worldwide, and the lives of people around the world. You can play a vital role in addressing pressing issues, from technology to politics. Average Bloomberg salaries are very competitive within the media industry. Bloomberg managers understand the value of continuing education for their employees, not only to consistently improve the skills of the people... already in the industry, but also as a way to entice people to apply for positions. Bloomberg offers excellent training and development opportunities and has human resources personnel to help you connect with these opportunities and choose which courses are right for your career path.</t>
  </si>
  <si>
    <t xml:space="preserve">the work of bloomberg employees impacts the markets worldwide and the lives of people around the world you can play a vital role in addressing pressing issues from technology to politics average bloomberg salaries are very competitive within the media industry bloomberg managers understand the value of continuing education for their employees not only to consistently improve the skills of the people already in the industry but also as a way to entice people to apply for positions bloomberg offers excellent training and development opportunities and has human resources personnel to help you connect with these opportunities and choose which courses are right for your career path </t>
  </si>
  <si>
    <t>- Excellent training on the financial markets and the product as soon as you start- great for people new to finance, a boring waste of time for those with some experience - Relatively speaking, the pay in Analytics is good for the hours (8am -6pm) an</t>
  </si>
  <si>
    <t>- Excellent training on the financial markets and the product as soon as you start- great for people new to finance, a boring waste of time for those with some experience - Relatively speaking, the pay in Analytics is good for the hours (am -pm) an</t>
  </si>
  <si>
    <t xml:space="preserve"> excellent training on the financial markets and the product as soon as you start great for people new to finance a boring waste of time for those with some experience relatively speaking the pay in analytics is good for the hours am pm an</t>
  </si>
  <si>
    <t>great, people, pay, hours</t>
  </si>
  <si>
    <t>Profitable company, name recognition, resume builder, frequent talks by industry-leading distinguished speakers, unlimited free almond milk</t>
  </si>
  <si>
    <t>profitable company name recognition resume builder frequent talks by industry leading distinguished speakers unlimited free almond milk</t>
  </si>
  <si>
    <t>great benefits, zero cost for healthcare, food and drink all day for free..snacks, eap, doctor and nurse on site, good 401k match</t>
  </si>
  <si>
    <t>great benefits, zero cost for healthcare, food and drink all day for free..snacks, eap, doctor and nurse on site, good k match</t>
  </si>
  <si>
    <t>great benefits zero cost for healthcare food and drink all day for free snacks eap doctor and nurse on site good k match</t>
  </si>
  <si>
    <t>great, food</t>
  </si>
  <si>
    <t>Good benefits and development opportunity</t>
  </si>
  <si>
    <t>good benefits and development opportunity</t>
  </si>
  <si>
    <t>good pay, work life balance in NY good</t>
  </si>
  <si>
    <t>good pay work life balance in ny good</t>
  </si>
  <si>
    <t>great benefits and health care - the company does really take care of you in that sense. better than average work environment free snacks and fancy offices flexibility in working arrangements (work from home, leaves, etc) lots of opportunities to move within the company if you network right and work hard enough but it can be hard to find. after all, it is not a financial institution, it is a tech company and a... data vendor.</t>
  </si>
  <si>
    <t xml:space="preserve">great benefits and health care the company does really take care of you in that sense better than average work environment free snacks and fancy offices flexibility in working arrangements work from home leaves etc lots of opportunities to move within the company if you network right and work hard enough but it can be hard to find after all it is not a financial institution it is a tech company and a data vendor </t>
  </si>
  <si>
    <t>snacks, benefits, great, work, free, health, working, environment, company</t>
  </si>
  <si>
    <t>Great pay and benefits, transparent management culture, employees are respected, opportunities for advancement abound, there's job security, and managers are scrutinized just the same as rank-and-file.</t>
  </si>
  <si>
    <t xml:space="preserve">great pay and benefits transparent management culture employees are respected opportunities for advancement abound there s job security and managers are scrutinized just the same as rank and file </t>
  </si>
  <si>
    <t>management, pay</t>
  </si>
  <si>
    <t>The office is in a great loacation</t>
  </si>
  <si>
    <t>the office is in a great loacation</t>
  </si>
  <si>
    <t>Benefits, corporate perks, events, senior management fairly accessible</t>
  </si>
  <si>
    <t>benefits corporate perks events senior management fairly accessible</t>
  </si>
  <si>
    <t>Bloomberg has its head screwed on internally and treats the development department as a core department, not a cost center. Teams are quite regimented, but there is opportunity for internal transfers. Instead of a christmas party, Bloomberg holds an enormous summer party in the park, families invited, which I found a nice way of handling things. The grad training program is excellent, if extremely hard work.</t>
  </si>
  <si>
    <t xml:space="preserve">bloomberg has its head screwed on internally and treats the development department as a core department not a cost center teams are quite regimented but there is opportunity for internal transfers instead of a christmas party bloomberg holds an enormous summer party in the park families invited which i found a nice way of handling things the grad training program is excellent if extremely hard work </t>
  </si>
  <si>
    <t>Forward thinking, dynamic, corporate, sociable</t>
  </si>
  <si>
    <t>forward thinking dynamic corporate sociable</t>
  </si>
  <si>
    <t>Helpful, learnt a lot to be in a global media space. Great exposure. Good contacts built. I got a good showreel and portfolio of work from it.</t>
  </si>
  <si>
    <t xml:space="preserve">helpful learnt a lot to be in a global media space great exposure good contacts built i got a good showreel and portfolio of work from it </t>
  </si>
  <si>
    <t>Bold, Fast, Free Food and Drinks all day long, Driving people</t>
  </si>
  <si>
    <t>bold fast free food and drinks all day long driving people</t>
  </si>
  <si>
    <t>Great company, cares about employees, transparent</t>
  </si>
  <si>
    <t>great company cares about employees transparent</t>
  </si>
  <si>
    <t>Free food and can wear casual and decent coworkers who help train you. Hours are ok and can work mobiles</t>
  </si>
  <si>
    <t>free food and can wear casual and decent coworkers who help train you hours are ok and can work mobiles</t>
  </si>
  <si>
    <t>work, food</t>
  </si>
  <si>
    <t>Excellent Benefits and great work culture</t>
  </si>
  <si>
    <t>excellent benefits and great work culture</t>
  </si>
  <si>
    <t xml:space="preserve"> high responsibility from the offset a fast development program and a mapped out career plan intelligent employees good opportunities to those who want them direct access to experienced leaders from the offset fantastic training progra</t>
  </si>
  <si>
    <t>Market leader, innovative and always drives change. Flat structure, great team work environment. Everyone works very hard and there are many colleagues to look up to. Lots of opportunities for your career to progress, including opportunities abroad.</t>
  </si>
  <si>
    <t xml:space="preserve">market leader innovative and always drives change flat structure great team work environment everyone works very hard and there are many colleagues to look up to lots of opportunities for your career to progress including opportunities abroad </t>
  </si>
  <si>
    <t>1. Good benefits and training programs 2. A highly collaborative environment 3. Job security, work-life balance if you are not very ambitious</t>
  </si>
  <si>
    <t>. Good benefits and training programs . A highly collaborative environment . Job security, work-life balance if you are not very ambitious</t>
  </si>
  <si>
    <t xml:space="preserve"> good benefits and training programs a highly collaborative environment job security work life balance if you are not very ambitious</t>
  </si>
  <si>
    <t>environment, benefits, balance</t>
  </si>
  <si>
    <t>Journalism is in shambles. The deal at BBerg is simple: we'll pay you. So do good work. It's a beautiful thing. God bless the terminal. Also: Charlie Rose films here in NYC so you get to see celebrities a lot. It's really cool. Like: Big names. Just passing through. It's an effing great perk. Also: it feels like you are in the future when you walk into the link, the common area with all the snacks and stuff.... It has a "wow" factor. Coming into work every day. Also the guy who runs the joint is a billionaire who believes in paying people well for working hard.</t>
  </si>
  <si>
    <t xml:space="preserve">journalism is in shambles the deal at bberg is simple we ll pay you so do good work it s a beautiful thing god bless the terminal also charlie rose films here in nyc so you get to see celebrities a lot it s really cool like big names just passing through it s an effing great perk also it feels like you are in the future when you walk into the link the common area with all the snacks and stuff it has a wow factor coming into work every day also the guy who runs the joint is a billionaire who believes in paying people well for working hard </t>
  </si>
  <si>
    <t>snacks, people, pay, work, working, great</t>
  </si>
  <si>
    <t>Flat corporate structure, no titles, colleagues friendly and collegial ambience. Free food, lots of training and learning is strongly encouraged. Salaries are competitive. Overall a great place to work.</t>
  </si>
  <si>
    <t xml:space="preserve">flat corporate structure no titles colleagues friendly and collegial ambience free food lots of training and learning is strongly encouraged salaries are competitive overall a great place to work </t>
  </si>
  <si>
    <t>great, place, friendly</t>
  </si>
  <si>
    <t>Good Benefits, fair compensations, most people are very responsive</t>
  </si>
  <si>
    <t>good benefits fair compensations most people are very responsive</t>
  </si>
  <si>
    <t>great experience, people, environment and opportunities</t>
  </si>
  <si>
    <t>great experience people environment and opportunities</t>
  </si>
  <si>
    <t>Great office, easy progression &amp; promotion, certs as bonus, free food, good name on cv</t>
  </si>
  <si>
    <t>great office easy progression promotion certs as bonus free food good name on cv</t>
  </si>
  <si>
    <t>Ambiente de trabalho muito bom. A empresa se preocupa com o bem estar dos funcionÃ¡rios propiciando atividades dentro do dia a dia no escritÃ³rio e tambÃ©m fora dele ao longo do ano.</t>
  </si>
  <si>
    <t xml:space="preserve">ambiente de trabalho muito bom a empresa se preocupa com o bem estar dos funcionÃ¡rios propiciando atividades dentro do dia a dia no escritÃ³rio e tambÃ©m fora dele ao longo do ano </t>
  </si>
  <si>
    <t>Amazing benefits , people are so helpful.</t>
  </si>
  <si>
    <t xml:space="preserve">amazing benefits people are so helpful </t>
  </si>
  <si>
    <t>Great place to work on some interesting things but all too dependent on manager. Having a good manager this place is great: flexible hours, great pay, good environment with smart colleagues. Great benefits</t>
  </si>
  <si>
    <t>great place to work on some interesting things but all too dependent on manager having a good manager this place is great flexible hours great pay good environment with smart colleagues great benefits</t>
  </si>
  <si>
    <t>great, benefits, work, smart, place, flexible, environment</t>
  </si>
  <si>
    <t>Benefits, starting salary, culture, terminal</t>
  </si>
  <si>
    <t>benefits starting salary culture terminal</t>
  </si>
  <si>
    <t xml:space="preserve"> good snacks philanthropic initiatives awesome summer party</t>
  </si>
  <si>
    <t>Really caring and passionate people. Bloomberg works hard to recruit good people, and works actively to try to retain them. They recognize good work, and if I wanted to do or improve something, I could just do it.</t>
  </si>
  <si>
    <t xml:space="preserve">really caring and passionate people bloomberg works hard to recruit good people and works actively to try to retain them they recognize good work and if i wanted to do or improve something i could just do it </t>
  </si>
  <si>
    <t>Top notch business development &amp; sales professionals and brilliant staff of research analysts covering the future of energy and automotive industries. BNEF is backed by Bloomberg LP and leverages its global expertise within news, data and analysis.</t>
  </si>
  <si>
    <t xml:space="preserve">top notch business development sales professionals and brilliant staff of research analysts covering the future of energy and automotive industries bnef is backed by bloomberg lp and leverages its global expertise within news data and analysis </t>
  </si>
  <si>
    <t>Good pay, ability to travel</t>
  </si>
  <si>
    <t>good pay ability to travel</t>
  </si>
  <si>
    <t>Great benefits, great people, great trainning</t>
  </si>
  <si>
    <t>great benefits great people great trainning</t>
  </si>
  <si>
    <t>Good team, interesting work assignments</t>
  </si>
  <si>
    <t>good team interesting work assignments</t>
  </si>
  <si>
    <t>Excellent work culture Highly skilled and talented co-workers</t>
  </si>
  <si>
    <t>excellent work culture highly skilled and talented co workers</t>
  </si>
  <si>
    <t>work, culture, talented</t>
  </si>
  <si>
    <t>Dynamic, profitable, leading edge, lots of opportunities if you're willing to move around</t>
  </si>
  <si>
    <t>dynamic profitable leading edge lots of opportunities if you re willing to move around</t>
  </si>
  <si>
    <t>Great benefits, steady job, very nice colleagues, cool products, great exposure</t>
  </si>
  <si>
    <t>great benefits steady job very nice colleagues cool products great exposure</t>
  </si>
  <si>
    <t>Fast paced development environment, smart people</t>
  </si>
  <si>
    <t>fast paced development environment smart people</t>
  </si>
  <si>
    <t>people, smart, paced</t>
  </si>
  <si>
    <t>Great people and great opportunities! Work hard and you will be fine.</t>
  </si>
  <si>
    <t xml:space="preserve">great people and great opportunities work hard and you will be fine </t>
  </si>
  <si>
    <t>Good hours and great training for recent grads</t>
  </si>
  <si>
    <t>good hours and great training for recent grads</t>
  </si>
  <si>
    <t>Great benefits, but that's it.</t>
  </si>
  <si>
    <t xml:space="preserve">great benefits but that s it </t>
  </si>
  <si>
    <t>Good Benefits (Insurance, Free Lunch) Good Hours (Ability to start within a given time range and leave withing a given time range)</t>
  </si>
  <si>
    <t xml:space="preserve">good benefits insurance free lunch good hours ability to start within a given time range and leave withing a given time range </t>
  </si>
  <si>
    <t>Good work-life balance, working from home is encouraged. smart people, great culture, interesting work</t>
  </si>
  <si>
    <t>good work life balance working from home is encouraged smart people great culture interesting work</t>
  </si>
  <si>
    <t>work, smart, home, working, great</t>
  </si>
  <si>
    <t>International sales environment, great learning environment</t>
  </si>
  <si>
    <t>international sales environment great learning environment</t>
  </si>
  <si>
    <t>Great office environment, you work with incredibly talented people in a very social work environment. Top of the line equipment and computer systems Great work life balance, A lot of vacation days with rollover days, relaxed daily hours, and plenty of outside the office social events and organizations</t>
  </si>
  <si>
    <t>great office environment you work with incredibly talented people in a very social work environment top of the line equipment and computer systems great work life balance a lot of vacation days with rollover days relaxed daily hours and plenty of outside the office social events and organizations</t>
  </si>
  <si>
    <t xml:space="preserve"> extensive pantry invests heavily in employees high level of transparency within office and ranks </t>
  </si>
  <si>
    <t>The medical insurance is the best I've experienced in finance</t>
  </si>
  <si>
    <t>the medical insurance is the best i ve experienced in finance</t>
  </si>
  <si>
    <t>good pay, not to needed,</t>
  </si>
  <si>
    <t xml:space="preserve">good pay not to needed </t>
  </si>
  <si>
    <t>Great benefits, uniform policies, travel, training</t>
  </si>
  <si>
    <t>great benefits uniform policies travel training</t>
  </si>
  <si>
    <t>Good sales regiment (plenty of training) Learn indepth finance (like a mini-CFA) Lots of young, smart, motivated people Decent starting salary (analytics) Good work/life balance (in larger offices, like NYC) Good benefits</t>
  </si>
  <si>
    <t>good sales regiment plenty of training learn indepth finance like a mini cfa lots of young smart motivated people decent starting salary analytics good work life balance in larger offices like nyc good benefits</t>
  </si>
  <si>
    <t>benefits, salary, people, balance</t>
  </si>
  <si>
    <t>Bloomberg's BGov unit has some great people that I loved working with. The office is located just off Franklin Park and has a nice kitchen area with free lattes and snacks.</t>
  </si>
  <si>
    <t xml:space="preserve">bloomberg s bgov unit has some great people that i loved working with the office is located just off franklin park and has a nice kitchen area with free lattes and snacks </t>
  </si>
  <si>
    <t>free, great, people, working</t>
  </si>
  <si>
    <t>Snacks Free Food High Employee enagement beautiful office</t>
  </si>
  <si>
    <t>snacks free food high employee enagement beautiful office</t>
  </si>
  <si>
    <t>Good opportunities to get stuck into multiple territories and sectors. Good place to cut your teeth.</t>
  </si>
  <si>
    <t xml:space="preserve">good opportunities to get stuck into multiple territories and sectors good place to cut your teeth </t>
  </si>
  <si>
    <t>Not challenging job Day to day</t>
  </si>
  <si>
    <t>not challenging job day to day</t>
  </si>
  <si>
    <t>Great benefits and generally well run/managed. Highly tech focused given the industry they serve.</t>
  </si>
  <si>
    <t xml:space="preserve">great benefits and generally well run managed highly tech focused given the industry they serve </t>
  </si>
  <si>
    <t>Fast-paced, creative culture, great snacks, dinner at 8pm.</t>
  </si>
  <si>
    <t>Fast-paced, creative culture, great snacks, dinner at pm.</t>
  </si>
  <si>
    <t xml:space="preserve">fast paced creative culture great snacks dinner at pm </t>
  </si>
  <si>
    <t>The training can give a overall review of market</t>
  </si>
  <si>
    <t>the training can give a overall review of market</t>
  </si>
  <si>
    <t>better than avg salary, good people</t>
  </si>
  <si>
    <t>better than avg salary good people</t>
  </si>
  <si>
    <t>great salary, benefits and perks</t>
  </si>
  <si>
    <t>great salary benefits and perks</t>
  </si>
  <si>
    <t>Pays above industry standard. Lot of other benefit like health insurance, travel</t>
  </si>
  <si>
    <t>pays above industry standard lot of other benefit like health insurance travel</t>
  </si>
  <si>
    <t>great benefits, culture, and people.</t>
  </si>
  <si>
    <t xml:space="preserve">great benefits culture and people </t>
  </si>
  <si>
    <t>Opportunity to learn about all international financial and markets, use of current technologies, volunteer in community projects, good compensation and benefits.</t>
  </si>
  <si>
    <t xml:space="preserve">opportunity to learn about all international financial and markets use of current technologies volunteer in community projects good compensation and benefits </t>
  </si>
  <si>
    <t>Everything about this company is exactly what I have been looking for. Motivated team members, great leadership, amazing coaching, competitive salaries, great benefits, fast-paced, professional (but not stuffy) atmosphere... I love it!</t>
  </si>
  <si>
    <t xml:space="preserve">everything about this company is exactly what i have been looking for motivated team members great leadership amazing coaching competitive salaries great benefits fast paced professional but not stuffy atmosphere i love it </t>
  </si>
  <si>
    <t>the people are definitely the biggest pro - meet very capable people from all over the world you can do volunteering during working hours snacks bloomberg is good name to put on your cv - careful, I fell into that trap. anyone can be a team leader lots of free online courses good benefits you can do your CFA which Bloomberg then pays back after youÂ´ve passed your exams you have to wait 18 months before... you can move to a different role</t>
  </si>
  <si>
    <t>the people are definitely the biggest pro - meet very capable people from all over the world you can do volunteering during working hours snacks bloomberg is good name to put on your cv - careful, I fell into that trap. anyone can be a team leader lots of free online courses good benefits you can do your CFA which Bloomberg then pays back after youÂ´ve passed your exams you have to wait months before... you can move to a different role</t>
  </si>
  <si>
    <t>the people are definitely the biggest pro meet very capable people from all over the world you can do volunteering during working hours snacks bloomberg is good name to put on your cv careful i fell into that trap anyone can be a team leader lots of free online courses good benefits you can do your cfa which bloomberg then pays back after you ve passed your exams you have to wait months before you can move to a different role</t>
  </si>
  <si>
    <t>snacks, benefits, people, hours, free, working</t>
  </si>
  <si>
    <t>Great company, great philanthropic efforts, makes an impact in the world</t>
  </si>
  <si>
    <t>great company great philanthropic efforts makes an impact in the world</t>
  </si>
  <si>
    <t>I'm on a product that impacts many clients. As a result, always lots of work to do from implementing new features to optimizing performance My team almost feels like a startup in that each person's contributions are valued and needed</t>
  </si>
  <si>
    <t>i m on a product that impacts many clients as a result always lots of work to do from implementing new features to optimizing performance my team almost feels like a startup in that each person s contributions are valued and needed</t>
  </si>
  <si>
    <t>Good benefits. Most people are collaborative.</t>
  </si>
  <si>
    <t xml:space="preserve">good benefits most people are collaborative </t>
  </si>
  <si>
    <t>Friendly and dynamic environment, flexibility, great benefits, nice facilities.</t>
  </si>
  <si>
    <t xml:space="preserve">friendly and dynamic environment flexibility great benefits nice facilities </t>
  </si>
  <si>
    <t>Good perks, good compensation great culture</t>
  </si>
  <si>
    <t>good perks good compensation great culture</t>
  </si>
  <si>
    <t>great, culture, compensation</t>
  </si>
  <si>
    <t>Amazing offices, great culture, young &amp; fun people, lots of networking events and talks</t>
  </si>
  <si>
    <t>amazing offices great culture young fun people lots of networking events and talks</t>
  </si>
  <si>
    <t>- really cool and smart people from all around the world; - very good benefits (life&amp;health insurance / discounts / pantry / retirement program); - lots of technology used on every day basis = you must learn it = you develop your skills (at least in t</t>
  </si>
  <si>
    <t xml:space="preserve"> really cool and smart people from all around the world very good benefits life health insurance discounts pantry retirement program lots of technology used on every day basis you must learn it you develop your skills at least in t</t>
  </si>
  <si>
    <t>insurance, benefits, smart, people</t>
  </si>
  <si>
    <t>Company name Free snacks in pantry</t>
  </si>
  <si>
    <t>company name free snacks in pantry</t>
  </si>
  <si>
    <t>Interesting colleagues, good starting salary, some interesting work, great place to learn about financial markets and data-based reporting. Good perks, such as free and discounted art exhibition tickets, family-friendly events and childcare voucher scheme.</t>
  </si>
  <si>
    <t xml:space="preserve">interesting colleagues good starting salary some interesting work great place to learn about financial markets and data based reporting good perks such as free and discounted art exhibition tickets family friendly events and childcare voucher scheme </t>
  </si>
  <si>
    <t>free, place, great</t>
  </si>
  <si>
    <t>Immersion in the new-energy world. cutting-edge research group.</t>
  </si>
  <si>
    <t xml:space="preserve">immersion in the new energy world cutting edge research group </t>
  </si>
  <si>
    <t>Great,smart people, dedicated work here.</t>
  </si>
  <si>
    <t xml:space="preserve">great smart people dedicated work here </t>
  </si>
  <si>
    <t>Fantastic people, incredible benefits and wonderful location</t>
  </si>
  <si>
    <t>fantastic people incredible benefits and wonderful location</t>
  </si>
  <si>
    <t>Awesome cafeteria at the Skillman office.</t>
  </si>
  <si>
    <t xml:space="preserve">awesome cafeteria at the skillman office </t>
  </si>
  <si>
    <t>High pay, good work ethics, leading company in it'd domain</t>
  </si>
  <si>
    <t>high pay good work ethics leading company in it d domain</t>
  </si>
  <si>
    <t>Continuous training, opportunity to travel, good HR benefits, volunteering program, most of the time you can leave the office on time, pantry</t>
  </si>
  <si>
    <t>continuous training opportunity to travel good hr benefits volunteering program most of the time you can leave the office on time pantry</t>
  </si>
  <si>
    <t>If you are someone who thrives under pressure and loves challenges, then this company is a perfect fit for you</t>
  </si>
  <si>
    <t>if you are someone who thrives under pressure and loves challenges then this company is a perfect fit for you</t>
  </si>
  <si>
    <t>work culture is very good at the office</t>
  </si>
  <si>
    <t>The pay is good and you finish at 6pm. Even though when you are young and energetic you might want to finish later to kick start your career</t>
  </si>
  <si>
    <t>The pay is good and you finish at pm. Even though when you are young and energetic you might want to finish later to kick start your career</t>
  </si>
  <si>
    <t>the pay is good and you finish at pm even though when you are young and energetic you might want to finish later to kick start your career</t>
  </si>
  <si>
    <t>Solid company, work was interesting and fun. Provided summer housing for interns</t>
  </si>
  <si>
    <t>solid company work was interesting and fun provided summer housing for interns</t>
  </si>
  <si>
    <t>Bloomberg Brand Smart products Innovative Philanthropy Great place to get your financial training</t>
  </si>
  <si>
    <t>bloomberg brand smart products innovative philanthropy great place to get your financial training</t>
  </si>
  <si>
    <t>Good Salary and salary growth is coherent with the achieved goals.</t>
  </si>
  <si>
    <t xml:space="preserve">good salary and salary growth is coherent with the achieved goals </t>
  </si>
  <si>
    <t>A really transparent company, with managers of all level sitting within employees Employees are encouraged to speak up and contribute ideas and are rewarded for it Superb pantry</t>
  </si>
  <si>
    <t>a really transparent company with managers of all level sitting within employees employees are encouraged to speak up and contribute ideas and are rewarded for it superb pantry</t>
  </si>
  <si>
    <t>Good environment. Good benefits. Balance.</t>
  </si>
  <si>
    <t xml:space="preserve">good environment good benefits balance </t>
  </si>
  <si>
    <t xml:space="preserve"> open environment great communications access to bloomberg terminal</t>
  </si>
  <si>
    <t>Great environment Managers are good, tho they can be demanding if you don't reach targets</t>
  </si>
  <si>
    <t>great environment managers are good tho they can be demanding if you don t reach targets</t>
  </si>
  <si>
    <t>A great company to join as a university graduate. Great benefits If you travel you'll be staying at the best five star hotels in town</t>
  </si>
  <si>
    <t>a great company to join as a university graduate great benefits if you travel you ll be staying at the best five star hotels in town</t>
  </si>
  <si>
    <t>Open office, great working environment ,Every one is very friendly</t>
  </si>
  <si>
    <t>open office great working environment every one is very friendly</t>
  </si>
  <si>
    <t>environment, great, friendly, working</t>
  </si>
  <si>
    <t>this company is alright, you are able to work with smart and interesting people, you have access to free food, a lot of training available</t>
  </si>
  <si>
    <t>this company is alright you are able to work with smart and interesting people you have access to free food a lot of training available</t>
  </si>
  <si>
    <t>free, work, smart, company</t>
  </si>
  <si>
    <t>Love the working environment full of young energy, friendly and flat strucure, vibrant working environment and nice colleagues</t>
  </si>
  <si>
    <t>love the working environment full of young energy friendly and flat strucure vibrant working environment and nice colleagues</t>
  </si>
  <si>
    <t>environment, friendly, working</t>
  </si>
  <si>
    <t>Great environment and team working there. Awesome snacks Commitment to employee happiness Amazing benefits and company events</t>
  </si>
  <si>
    <t>great environment and team working there awesome snacks commitment to employee happiness amazing benefits and company events</t>
  </si>
  <si>
    <t>snacks, benefits, working, environment, company</t>
  </si>
  <si>
    <t xml:space="preserve"> good benefits fun people to work with good new projects</t>
  </si>
  <si>
    <t>Good salary. Lovely people to work with. Nice buildings and work environment. Good location. Free snacks.</t>
  </si>
  <si>
    <t xml:space="preserve">good salary lovely people to work with nice buildings and work environment good location free snacks </t>
  </si>
  <si>
    <t>relaxed culture, push for tech</t>
  </si>
  <si>
    <t>relaxed culture push for tech</t>
  </si>
  <si>
    <t>Great salary and great benefits package</t>
  </si>
  <si>
    <t>great salary and great benefits package</t>
  </si>
  <si>
    <t>There's a great atmosphere here, with many friendly, interesting, and highly intelligent individuals. The work is very challenging and rewarding, and the teams cover so many areas that there's something for every kind of developer. The company is also very generous to its employees, with some of the best health coverage and benefits.</t>
  </si>
  <si>
    <t xml:space="preserve">there s a great atmosphere here with many friendly interesting and highly intelligent individuals the work is very challenging and rewarding and the teams cover so many areas that there s something for every kind of developer the company is also very generous to its employees with some of the best health coverage and benefits </t>
  </si>
  <si>
    <t>great, work, health, company</t>
  </si>
  <si>
    <t>Free breakfast/lunch/dinner/snacks, great benefits (bonus, health insurance, 401k, etc).</t>
  </si>
  <si>
    <t>Free breakfast/lunch/dinner/snacks, great benefits (bonus, health insurance, k, etc).</t>
  </si>
  <si>
    <t xml:space="preserve">free breakfast lunch dinner snacks great benefits bonus health insurance k etc </t>
  </si>
  <si>
    <t>Good training, great R&amp;D values from high up that (sometimes) filter all the way down. Some very cool technology depending on what team you end up in - however you get a good amount of choice following the training.</t>
  </si>
  <si>
    <t xml:space="preserve">good training great r d values from high up that sometimes filter all the way down some very cool technology depending on what team you end up in however you get a good amount of choice following the training </t>
  </si>
  <si>
    <t>The access to resources and client information.</t>
  </si>
  <si>
    <t xml:space="preserve">the access to resources and client information </t>
  </si>
  <si>
    <t>Foreign employees literally pay 0 for work visa, available option to relocate/transfer to different city once you're hired. A lot of financial product training, because this role accepts a lot of fresh grads/people with no finance background. You can leave work on the dot. If you have kids/family issues, work from home is an option. Coffee and breakfast are sponsored. Many volunteer programs all employees can... participate. If you're a driven learner, it's easy to get started &amp; mingle with other experienced employees.</t>
  </si>
  <si>
    <t>Foreign employees literally pay for work visa, available option to relocate/transfer to different city once you're hired. A lot of financial product training, because this role accepts a lot of fresh grads/people with no finance background. You can leave work on the dot. If you have kids/family issues, work from home is an option. Coffee and breakfast are sponsored. Many volunteer programs all employees can... participate. If you're a driven learner, it's easy to get started &amp; mingle with other experienced employees.</t>
  </si>
  <si>
    <t xml:space="preserve">foreign employees literally pay for work visa available option to relocate transfer to different city once you re hired a lot of financial product training because this role accepts a lot of fresh grads people with no finance background you can leave work on the dot if you have kids family issues work from home is an option coffee and breakfast are sponsored many volunteer programs all employees can participate if you re a driven learner it s easy to get started mingle with other experienced employees </t>
  </si>
  <si>
    <t>pay, work, home</t>
  </si>
  <si>
    <t>Generous benefits, laid back, flexible, full of smart people</t>
  </si>
  <si>
    <t>generous benefits laid back flexible full of smart people</t>
  </si>
  <si>
    <t>Corporate Events, Corporate Housing or Stipend, Competitive Wage, Intern Events, Hardworking Friendly Engineers</t>
  </si>
  <si>
    <t>corporate events corporate housing or stipend competitive wage intern events hardworking friendly engineers</t>
  </si>
  <si>
    <t>Great offices around the world and great perks too! Full huge kitchen to have snacks</t>
  </si>
  <si>
    <t>great offices around the world and great perks too full huge kitchen to have snacks</t>
  </si>
  <si>
    <t>snacks, great</t>
  </si>
  <si>
    <t>Everyone here is smart, friendly, and on board to help each other learn.</t>
  </si>
  <si>
    <t xml:space="preserve">everyone here is smart friendly and on board to help each other learn </t>
  </si>
  <si>
    <t>Benefits are good, pantry and free breakfast in the morning</t>
  </si>
  <si>
    <t>benefits are good pantry and free breakfast in the morning</t>
  </si>
  <si>
    <t>Competent, friendly, supportive people. Good company tech support.</t>
  </si>
  <si>
    <t xml:space="preserve">competent friendly supportive people good company tech support </t>
  </si>
  <si>
    <t>Great work/life balance if you have a family. Option to work from home is very appealing. Great maternity leave and benefits.</t>
  </si>
  <si>
    <t xml:space="preserve">great work life balance if you have a family option to work from home is very appealing great maternity leave and benefits </t>
  </si>
  <si>
    <t>balance, work, home</t>
  </si>
  <si>
    <t>Good company with good benefits</t>
  </si>
  <si>
    <t>good company with good benefits</t>
  </si>
  <si>
    <t>Ã“tima empresa para se iniciar carreira. Muitas oportunidades de desenvolvimento, atravÃ©s de palestras e cursos. PreocupaÃ§Ã£o com o bem estar do funcionÃ¡rio, possibilidade de se engajar em projetos voluntÃ¡rios, cafÃ© da manhÃ£ diÃ¡rio. Cultura forte de meritocracia, equipes sentam lado a lado permitindo uma melhor e mais fÃ¡cil comunicaÃ§Ã£o entre as Ã¡reas.</t>
  </si>
  <si>
    <t xml:space="preserve">Ã³tima empresa para se iniciar carreira muitas oportunidades de desenvolvimento atravÃ©s de palestras e cursos preocupaÃ§Ã£o com o bem estar do funcionÃ¡rio possibilidade de se engajar em projetos voluntÃ¡rios cafÃ© da manhÃ£ diÃ¡rio cultura forte de meritocracia equipes sentam lado a lado permitindo uma melhor e mais fÃ¡cil comunicaÃ§Ã£o entre as Ã¡reas </t>
  </si>
  <si>
    <t>- Buona cultura, ho incontrato persone molto intelligenti - Azienda orientata all'innovazione, le idee di tutti vengono prese in considerazione - Cibo e bevande gratis - Salario buono</t>
  </si>
  <si>
    <t xml:space="preserve"> buona cultura ho incontrato persone molto intelligenti azienda orientata all innovazione le idee di tutti vengono prese in considerazione cibo e bevande gratis salario buono</t>
  </si>
  <si>
    <t>Get to learn many useful skills</t>
  </si>
  <si>
    <t>get to learn many useful skills</t>
  </si>
  <si>
    <t>Various opportunities to meet different types of people- especially in the pantry throughout the day</t>
  </si>
  <si>
    <t>various opportunities to meet different types of people especially in the pantry throughout the day</t>
  </si>
  <si>
    <t>They have a kitchen space with free snacks and beverages for all and also a nurse on premises. Most executives are also open to meeting with managers and providing advice and mentorship. Great 401 k plans and networking opportunities.</t>
  </si>
  <si>
    <t>They have a kitchen space with free snacks and beverages for all and also a nurse on premises. Most executives are also open to meeting with managers and providing advice and mentorship. Great k plans and networking opportunities.</t>
  </si>
  <si>
    <t xml:space="preserve">they have a kitchen space with free snacks and beverages for all and also a nurse on premises most executives are also open to meeting with managers and providing advice and mentorship great k plans and networking opportunities </t>
  </si>
  <si>
    <t>Dentre os pontos positivos certamente incluem-se a boa quantidade de snacks, chÃ¡s, sucos e cafÃ©s disponÃ­veis gratuitamente e o incentivo contÃ­nuo ao aprendizado, atravÃ©s de trainamentos.</t>
  </si>
  <si>
    <t xml:space="preserve">dentre os pontos positivos certamente incluem se a boa quantidade de snacks chÃ¡s sucos e cafÃ©s disponÃ­veis gratuitamente e o incentivo contÃ­nuo ao aprendizado atravÃ©s de trainamentos </t>
  </si>
  <si>
    <t>benefits are huge, only thing to look forward too</t>
  </si>
  <si>
    <t>benefits are huge only thing to look forward too</t>
  </si>
  <si>
    <t>The best reasons to work at Bloomberg are the colleagues. You will work with some of the best and brightest people who truly believe in teamwork.</t>
  </si>
  <si>
    <t xml:space="preserve">the best reasons to work at bloomberg are the colleagues you will work with some of the best and brightest people who truly believe in teamwork </t>
  </si>
  <si>
    <t>Very high exposure to the company, helps to get a full time offer. Many learning opportunities. interns very well treated.</t>
  </si>
  <si>
    <t xml:space="preserve">very high exposure to the company helps to get a full time offer many learning opportunities interns very well treated </t>
  </si>
  <si>
    <t>venue, fishtanks, free coffees and snacks at modern caf</t>
  </si>
  <si>
    <t>venue fishtanks free coffees and snacks at modern caf</t>
  </si>
  <si>
    <t>Good work life balance and mobility across regions. Projects with responsibility available</t>
  </si>
  <si>
    <t>good work life balance and mobility across regions projects with responsibility available</t>
  </si>
  <si>
    <t>Extra effort that reap results are eventually rewarded.</t>
  </si>
  <si>
    <t xml:space="preserve">extra effort that reap results are eventually rewarded </t>
  </si>
  <si>
    <t>Pretty flexible, interesting stuff to do if your project is interesting</t>
  </si>
  <si>
    <t>pretty flexible interesting stuff to do if your project is interesting</t>
  </si>
  <si>
    <t>International and diverse environment, fast paced, good benefits for full time employees</t>
  </si>
  <si>
    <t>international and diverse environment fast paced good benefits for full time employees</t>
  </si>
  <si>
    <t>benefits, fast</t>
  </si>
  <si>
    <t>Amazing company to work with.</t>
  </si>
  <si>
    <t xml:space="preserve">amazing company to work with </t>
  </si>
  <si>
    <t>Some of the best colleagues I've ever worked with - very diverse crowd.</t>
  </si>
  <si>
    <t xml:space="preserve">some of the best colleagues i ve ever worked with very diverse crowd </t>
  </si>
  <si>
    <t>great values in the office</t>
  </si>
  <si>
    <t>Great place to work - lots of resources and great compensation.</t>
  </si>
  <si>
    <t xml:space="preserve">great place to work lots of resources and great compensation </t>
  </si>
  <si>
    <t>Proactive company, fosters leadership. Excellent place to work if a programmer</t>
  </si>
  <si>
    <t>proactive company fosters leadership excellent place to work if a programmer</t>
  </si>
  <si>
    <t>Good compensation and medical benefits</t>
  </si>
  <si>
    <t>good compensation and medical benefits</t>
  </si>
  <si>
    <t>Great company to work for.</t>
  </si>
  <si>
    <t xml:space="preserve">great company to work for </t>
  </si>
  <si>
    <t>Brilliant Developers Excellent Engineering Management Smart Product Managers Great Benefits</t>
  </si>
  <si>
    <t>brilliant developers excellent engineering management smart product managers great benefits</t>
  </si>
  <si>
    <t>Bloomberg provide unlimited beverages and snacks to all employees and contractors. People are nice</t>
  </si>
  <si>
    <t>bloomberg provide unlimited beverages and snacks to all employees and contractors people are nice</t>
  </si>
  <si>
    <t xml:space="preserve"> dynamic fast paced open environment multi cultural diversity in staff always new opportunities to grow and develop new skills</t>
  </si>
  <si>
    <t>environment, fast</t>
  </si>
  <si>
    <t>flexible, some team leaders very willing to give you many opportunities</t>
  </si>
  <si>
    <t>flexible some team leaders very willing to give you many opportunities</t>
  </si>
  <si>
    <t>Free breakfast, snacks, beverages. Relaxed atmosphere.</t>
  </si>
  <si>
    <t xml:space="preserve">free breakfast snacks beverages relaxed atmosphere </t>
  </si>
  <si>
    <t>Really good company, everyone helps each other and you have space to prove your value. If you work hard, everyone congrats you for that.</t>
  </si>
  <si>
    <t xml:space="preserve">really good company everyone helps each other and you have space to prove your value if you work hard everyone congrats you for that </t>
  </si>
  <si>
    <t>great training, supportive work environment, good benefits/compensation, good work/life balance</t>
  </si>
  <si>
    <t>great training supportive work environment good benefits compensation good work life balance</t>
  </si>
  <si>
    <t>Great benefits, nice culuture, friendly people.</t>
  </si>
  <si>
    <t xml:space="preserve">great benefits nice culuture friendly people </t>
  </si>
  <si>
    <t>Good Benefits, Free Health Care,</t>
  </si>
  <si>
    <t xml:space="preserve">good benefits free health care </t>
  </si>
  <si>
    <t>Good opportunities for advancement via Sales or other departments. Work hard, make connections and you can do anything that you want. Good on the job training, too.</t>
  </si>
  <si>
    <t xml:space="preserve">good opportunities for advancement via sales or other departments work hard make connections and you can do anything that you want good on the job training too </t>
  </si>
  <si>
    <t>Flexible environment to work in. Everyone comes across helpful and cooperative . Flat structure where employees have massive impact, contribution in their prof. Development Very multi cultural Dynamic and fast pace</t>
  </si>
  <si>
    <t>flexible environment to work in everyone comes across helpful and cooperative flat structure where employees have massive impact contribution in their prof development very multi cultural dynamic and fast pace</t>
  </si>
  <si>
    <t>environment, work, fast</t>
  </si>
  <si>
    <t>Free breakfast, lunch, snacks, good company culture</t>
  </si>
  <si>
    <t>free breakfast lunch snacks good company culture</t>
  </si>
  <si>
    <t>Great benefits and learning centre</t>
  </si>
  <si>
    <t>great benefits and learning centre</t>
  </si>
  <si>
    <t xml:space="preserve">- Great functional challenges. In Bloomberg you work in many "small" problems and you see how clients use them. - Many team have their clients in the same building, this makes the development cycle much smoother. - Pay way above the market and raises </t>
  </si>
  <si>
    <t xml:space="preserve"> great functional challenges in bloomberg you work in many small problems and you see how clients use them many team have their clients in the same building this makes the development cycle much smoother pay way above the market and raises </t>
  </si>
  <si>
    <t>amazing place to work- food everywhere, very nice supervisors who looked out for me, many chances to network and meet people outside of my own department</t>
  </si>
  <si>
    <t>amazing place to work food everywhere very nice supervisors who looked out for me many chances to network and meet people outside of my own department</t>
  </si>
  <si>
    <t>food, place, people</t>
  </si>
  <si>
    <t>- Fast, ever-changing. There's always a new target - Newer hires get a lot of responsibility. You will be making meaningful contributions within a few weeks of joining, and will have the opportunity to plan out your systems and try out new things - Go</t>
  </si>
  <si>
    <t xml:space="preserve"> fast ever changing there s always a new target newer hires get a lot of responsibility you will be making meaningful contributions within a few weeks of joining and will have the opportunity to plan out your systems and try out new things go</t>
  </si>
  <si>
    <t>Buena formaciÃ³n y una quedada alucinante en Londres. Me sentÃ­ orgulloso de representarlos en el campus. Lo harÃ­a otra vez.</t>
  </si>
  <si>
    <t xml:space="preserve">buena formaciÃ³n y una quedada alucinante en londres me sentÃ­ orgulloso de representarlos en el campus lo harÃ­a otra vez </t>
  </si>
  <si>
    <t>innovative, fast paced, open to new ideas</t>
  </si>
  <si>
    <t>innovative fast paced open to new ideas</t>
  </si>
  <si>
    <t>Great healthcare benefits, Great snacks, Great perks, Lots of free tickets to all events in NYC</t>
  </si>
  <si>
    <t>great healthcare benefits great snacks great perks lots of free tickets to all events in nyc</t>
  </si>
  <si>
    <t>Working with really smart people</t>
  </si>
  <si>
    <t>working with really smart people</t>
  </si>
  <si>
    <t>Good community, employee events, free snacks, great working environment, modern offices</t>
  </si>
  <si>
    <t>good community employee events free snacks great working environment modern offices</t>
  </si>
  <si>
    <t>free, great, working</t>
  </si>
  <si>
    <t>Good People Good work-life balance Straightforward daily tasks Great office(s)</t>
  </si>
  <si>
    <t xml:space="preserve">good people good work life balance straightforward daily tasks great office s </t>
  </si>
  <si>
    <t>good insurance, benefits, 401k. fancy building, free snacks. However, any other tech company would have at least this level of benefits.</t>
  </si>
  <si>
    <t>good insurance, benefits, k. fancy building, free snacks. However, any other tech company would have at least this level of benefits.</t>
  </si>
  <si>
    <t xml:space="preserve">good insurance benefits k fancy building free snacks however any other tech company would have at least this level of benefits </t>
  </si>
  <si>
    <t>The perks of working at Bloomberg are great. Good salary, great benefits, and an education that rivals the best intern programs or after college programs you can probably pay for. Great if you want to get a basic knowledge of all financial markets.</t>
  </si>
  <si>
    <t xml:space="preserve">the perks of working at bloomberg are great good salary great benefits and an education that rivals the best intern programs or after college programs you can probably pay for great if you want to get a basic knowledge of all financial markets </t>
  </si>
  <si>
    <t>great, pay, working</t>
  </si>
  <si>
    <t>-Private company, focuses on employee well being. -Part of companyÂ´s profits are redirected to Bloomberg Philanthropies non profit organization. -24 hour food pantry. -Great company culture. -Amazing CEO and upper management. -Challenging, diver</t>
  </si>
  <si>
    <t xml:space="preserve"> private company focuses on employee well being part of company s profits are redirected to bloomberg philanthropies non profit organization hour food pantry great company culture amazing ceo and upper management challenging diver</t>
  </si>
  <si>
    <t>food, company</t>
  </si>
  <si>
    <t>Nice environment friendly managers, great location to work in, can easily get to the offices. massive food court with lots of varieties. offices are very modern.</t>
  </si>
  <si>
    <t xml:space="preserve">nice environment friendly managers great location to work in can easily get to the offices massive food court with lots of varieties offices are very modern </t>
  </si>
  <si>
    <t>great, friendly, work, food, environment</t>
  </si>
  <si>
    <t>Good compensation and benefits. Great leadership by Mike Bloomberg. Very positive experience to be a part of this company. Many chances to relocate including overseas.</t>
  </si>
  <si>
    <t xml:space="preserve">good compensation and benefits great leadership by mike bloomberg very positive experience to be a part of this company many chances to relocate including overseas </t>
  </si>
  <si>
    <t>Incredible Team Great Community World renowned talent on both the terminal and media sides</t>
  </si>
  <si>
    <t>incredible team great community world renowned talent on both the terminal and media sides</t>
  </si>
  <si>
    <t>Amazing opportunities for developing new skills, connecting with brilliant colleagues from different departments and businesses, and unparalleled access to the finance community via the Bloomberg platform. You'll get to work with some of the most amazing people in an open, dynamic culture of constant evolution.</t>
  </si>
  <si>
    <t xml:space="preserve">amazing opportunities for developing new skills connecting with brilliant colleagues from different departments and businesses and unparalleled access to the finance community via the bloomberg platform you ll get to work with some of the most amazing people in an open dynamic culture of constant evolution </t>
  </si>
  <si>
    <t>company compensates employees better than most in the news business benefits are competitive local staff treated mostly equally as expats, unlike at many other news organizations</t>
  </si>
  <si>
    <t>company compensates employees better than most in the news business benefits are competitive local staff treated mostly equally as expats unlike at many other news organizations</t>
  </si>
  <si>
    <t>Generally nice colleagues and access to the terminal Free food and nice staff</t>
  </si>
  <si>
    <t>generally nice colleagues and access to the terminal free food and nice staff</t>
  </si>
  <si>
    <t>- great workplace environment, everyone seems friendly - many classes that interns can take - you're doing work that (usually) actually matters</t>
  </si>
  <si>
    <t xml:space="preserve"> great workplace environment everyone seems friendly many classes that interns can take you re doing work that usually actually matters</t>
  </si>
  <si>
    <t>great, work, friendly</t>
  </si>
  <si>
    <t>Visually appealing work environment. Nice perks like food pantry. Nice opportunities to volunteer.</t>
  </si>
  <si>
    <t xml:space="preserve">visually appealing work environment nice perks like food pantry nice opportunities to volunteer </t>
  </si>
  <si>
    <t>Possui Ã³tima estrutura de trabalho. Grande possibilidade de crescimento e aprendizado. Ã“tima administraÃ§Ã£o. CompreensÃ£o por parte da empresa.</t>
  </si>
  <si>
    <t xml:space="preserve">possui Ã³tima estrutura de trabalho grande possibilidade de crescimento e aprendizado Ã³tima administraÃ§Ã£o compreensÃ£o por parte da empresa </t>
  </si>
  <si>
    <t>The internship provided me a platform for development. All the team was helpful at all the time and I can say that I have majorly gown in knowledge</t>
  </si>
  <si>
    <t>the internship provided me a platform for development all the team was helpful at all the time and i can say that i have majorly gown in knowledge</t>
  </si>
  <si>
    <t>Everything is open. Transparency is a core value! There are no walls. Everyone can see everyone. Nobody has their own office NOT EVEN BLOOMBERG HIMSELF. Free snacks are superb, except for the M&amp;Ms.</t>
  </si>
  <si>
    <t xml:space="preserve">everything is open transparency is a core value there are no walls everyone can see everyone nobody has their own office not even bloomberg himself free snacks are superb except for the m ms </t>
  </si>
  <si>
    <t>Other than compensation and benefits, there are none.</t>
  </si>
  <si>
    <t xml:space="preserve">other than compensation and benefits there are none </t>
  </si>
  <si>
    <t>Benefits were unbeatable across all industries!</t>
  </si>
  <si>
    <t xml:space="preserve">benefits were unbeatable across all industries </t>
  </si>
  <si>
    <t>friendly colleague ( mostly) Good place to have a very relaxed job with medium pay</t>
  </si>
  <si>
    <t>friendly colleague mostly good place to have a very relaxed job with medium pay</t>
  </si>
  <si>
    <t>place, friendly, pay</t>
  </si>
  <si>
    <t>Team dynamics is the best part</t>
  </si>
  <si>
    <t>team dynamics is the best part</t>
  </si>
  <si>
    <t>Its a great organization to work for. Superb benefits and great work life balance. The work ends when you walk out the door in the evening. The awesome Pantry also helps !</t>
  </si>
  <si>
    <t xml:space="preserve">its a great organization to work for superb benefits and great work life balance the work ends when you walk out the door in the evening the awesome pantry also helps </t>
  </si>
  <si>
    <t>great, benefits, work</t>
  </si>
  <si>
    <t>Free food, terminal exposure,</t>
  </si>
  <si>
    <t xml:space="preserve">free food terminal exposure </t>
  </si>
  <si>
    <t xml:space="preserve"> company that greatly values their employees development great open minded approachable management unlimited pantry with free coffee and snacks flexible working hours greatly imbedded with philantrophy career progression</t>
  </si>
  <si>
    <t>snacks, hours, free, management, working</t>
  </si>
  <si>
    <t>good benefits/ good business location</t>
  </si>
  <si>
    <t>good benefits good business location</t>
  </si>
  <si>
    <t>Flat management structure with access to higher management at ease</t>
  </si>
  <si>
    <t>flat management structure with access to higher management at ease</t>
  </si>
  <si>
    <t>Work Visa, nice food in office, very attractive people !</t>
  </si>
  <si>
    <t xml:space="preserve">work visa nice food in office very attractive people </t>
  </si>
  <si>
    <t>Good Pay,Snacks and drinks,good office</t>
  </si>
  <si>
    <t>good pay snacks and drinks good office</t>
  </si>
  <si>
    <t>Great working environment, nice package, enjoy all the food and staff benefits</t>
  </si>
  <si>
    <t>great working environment nice package enjoy all the food and staff benefits</t>
  </si>
  <si>
    <t>benefits, food, working</t>
  </si>
  <si>
    <t>Amazing benefits, free food, smart co-workers, access to the terminal</t>
  </si>
  <si>
    <t>amazing benefits free food smart co workers access to the terminal</t>
  </si>
  <si>
    <t>free, smart</t>
  </si>
  <si>
    <t>Great benefits. Free snacks, drinks and fruits. Good balance between life and work. No pressure or shouts from trading floor like typical investment banks.</t>
  </si>
  <si>
    <t xml:space="preserve">great benefits free snacks drinks and fruits good balance between life and work no pressure or shouts from trading floor like typical investment banks </t>
  </si>
  <si>
    <t>balance, pressure</t>
  </si>
  <si>
    <t>Great benefits. Innovative company. Good growth opportunity depending upon the division assigned. Some independence in business decisions. Rewarded well for being a team player. Salary could be better but overall pretty good given the fantastic benefits.</t>
  </si>
  <si>
    <t xml:space="preserve">great benefits innovative company good growth opportunity depending upon the division assigned some independence in business decisions rewarded well for being a team player salary could be better but overall pretty good given the fantastic benefits </t>
  </si>
  <si>
    <t>Great benefits. Good pay. Decent work. Bright, nice people to work with. Very responsive support systems. You will never have to wait for help to get software installed, and if you have a doctor bill that doesn't make sense they have reps that will literally do all the work to make sure you are getting all the benefits you are entitled to. They rock at reducing friction between you and your job. No one ever says... "that's not my job" And since its privately owned, the profits go to Bloomberg Philanthropies which champions great programs and brings a net positive value to the world.</t>
  </si>
  <si>
    <t xml:space="preserve">great benefits good pay decent work bright nice people to work with very responsive support systems you will never have to wait for help to get software installed and if you have a doctor bill that doesn t make sense they have reps that will literally do all the work to make sure you are getting all the benefits you are entitled to they rock at reducing friction between you and your job no one ever says that s not my job and since its privately owned the profits go to bloomberg philanthropies which champions great programs and brings a net positive value to the world </t>
  </si>
  <si>
    <t>Vibrant and open environment and culture</t>
  </si>
  <si>
    <t>vibrant and open environment and culture</t>
  </si>
  <si>
    <t>environment, culture</t>
  </si>
  <si>
    <t>Amazing perks: business travel perks are beyond stellar, health care great, 401 K matching high, in office perks include free snacks and coffee. Great people</t>
  </si>
  <si>
    <t>Amazing perks: business travel perks are beyond stellar, health care great, K matching high, in office perks include free snacks and coffee. Great people</t>
  </si>
  <si>
    <t>amazing perks business travel perks are beyond stellar health care great k matching high in office perks include free snacks and coffee great people</t>
  </si>
  <si>
    <t>snacks, health, free, people</t>
  </si>
  <si>
    <t>A empresa investe alto no bem-estar do funcionÃ¡rio. Tem alto impacto social na cidade, o que Ã© positivo. Tem uma infra excelente, alÃ©m de proporcionar um alto grau de aprendizado.</t>
  </si>
  <si>
    <t xml:space="preserve">a empresa investe alto no bem estar do funcionÃ¡rio tem alto impacto social na cidade o que Ã© positivo tem uma infra excelente alÃ©m de proporcionar um alto grau de aprendizado </t>
  </si>
  <si>
    <t>Free snacks, summer picnic, good health benefits, get to work with smart people. 4 weeks vacation (when you're actually able to take it.)</t>
  </si>
  <si>
    <t>Free snacks, summer picnic, good health benefits, get to work with smart people. weeks vacation (when you're actually able to take it.)</t>
  </si>
  <si>
    <t xml:space="preserve">free snacks summer picnic good health benefits get to work with smart people weeks vacation when you re actually able to take it </t>
  </si>
  <si>
    <t>work, smart, health</t>
  </si>
  <si>
    <t>Good Benefits, nice people, great office</t>
  </si>
  <si>
    <t>good benefits nice people great office</t>
  </si>
  <si>
    <t>Bloomberg has a very specific culture and they work very hard at maintaining the stability, integrity, happiness and fairness for all their employees across all work domains. They really strive to take care of you and also are very focused on their clients and supporting them. Their culture is however a bit entrenched and rigid so you either like it or you don't. Overall the company is extremely stable, performs... well and runs smoothly. They also managed not to fire anyone during the economic downturn of 2008 which says a lot about how they operate. One last plus in their favor is that they are very green, conscientious about the environment, therefore they do a lot of recycling and energy saving. For a large NY corporation this is very rare! Lastly, as an engineer, you will work with some of the brightest people in the city. Bloomberg goes to crazy lengths at attracting the best of the best.</t>
  </si>
  <si>
    <t>Bloomberg has a very specific culture and they work very hard at maintaining the stability, integrity, happiness and fairness for all their employees across all work domains. They really strive to take care of you and also are very focused on their clients and supporting them. Their culture is however a bit entrenched and rigid so you either like it or you don't. Overall the company is extremely stable, performs... well and runs smoothly. They also managed not to fire anyone during the economic downturn of which says a lot about how they operate. One last plus in their favor is that they are very green, conscientious about the environment, therefore they do a lot of recycling and energy saving. For a large NY corporation this is very rare! Lastly, as an engineer, you will work with some of the brightest people in the city. Bloomberg goes to crazy lengths at attracting the best of the best.</t>
  </si>
  <si>
    <t xml:space="preserve">bloomberg has a very specific culture and they work very hard at maintaining the stability integrity happiness and fairness for all their employees across all work domains they really strive to take care of you and also are very focused on their clients and supporting them their culture is however a bit entrenched and rigid so you either like it or you don t overall the company is extremely stable performs well and runs smoothly they also managed not to fire anyone during the economic downturn of which says a lot about how they operate one last plus in their favor is that they are very green conscientious about the environment therefore they do a lot of recycling and energy saving for a large ny corporation this is very rare lastly as an engineer you will work with some of the brightest people in the city bloomberg goes to crazy lengths at attracting the best of the best </t>
  </si>
  <si>
    <t>work, culture, people, company</t>
  </si>
  <si>
    <t>Good pay and benefits, great offices, and great people to work with. But, not a place to work if you want to have a life outside the office. There is lots of corporate talk about how they support work-life balance, but when push comes to shove, they really don't.</t>
  </si>
  <si>
    <t xml:space="preserve">good pay and benefits great offices and great people to work with but not a place to work if you want to have a life outside the office there is lots of corporate talk about how they support work life balance but when push comes to shove they really don t </t>
  </si>
  <si>
    <t>people, pay, work, place, great</t>
  </si>
  <si>
    <t>Good place for recent graduates to build knowledge. Bloomberg Philanthropies does great work with the profits.</t>
  </si>
  <si>
    <t xml:space="preserve">good place for recent graduates to build knowledge bloomberg philanthropies does great work with the profits </t>
  </si>
  <si>
    <t>Everybody is very accommodating and friendly</t>
  </si>
  <si>
    <t>everybody is very accommodating and friendly</t>
  </si>
  <si>
    <t>Benefits (free massages); healthy snacks, cool workspace, floor layout. Management is one of the best - they know how to run a company. Dominant position in the space it is in. Constantly innovating though some areas do a better job than other</t>
  </si>
  <si>
    <t>benefits free massages healthy snacks cool workspace floor layout management is one of the best they know how to run a company dominant position in the space it is in constantly innovating though some areas do a better job than other</t>
  </si>
  <si>
    <t>Nice food great team I love it there</t>
  </si>
  <si>
    <t>nice food great team i love it there</t>
  </si>
  <si>
    <t>Glamorous company, good salaries benefits and lots of perks.</t>
  </si>
  <si>
    <t xml:space="preserve">glamorous company good salaries benefits and lots of perks </t>
  </si>
  <si>
    <t>Reasonable salaries, reasonable work-life balance, good retirement and insurance package. They promote innovation, philanthropy and having fun.</t>
  </si>
  <si>
    <t xml:space="preserve">reasonable salaries reasonable work life balance good retirement and insurance package they promote innovation philanthropy and having fun </t>
  </si>
  <si>
    <t>Food - free breakfast and essentially lunch Medical/dental is free at the moment</t>
  </si>
  <si>
    <t>food free breakfast and essentially lunch medical dental is free at the moment</t>
  </si>
  <si>
    <t>Great place to work! Great culture! Pays well.</t>
  </si>
  <si>
    <t xml:space="preserve">great place to work great culture pays well </t>
  </si>
  <si>
    <t>Famous product and CEO. Great name in the industry. Beautiful offices. Free snacks. Very solid health benefits. Open workspace for all.</t>
  </si>
  <si>
    <t xml:space="preserve">famous product and ceo great name in the industry beautiful offices free snacks very solid health benefits open workspace for all </t>
  </si>
  <si>
    <t>Enriching experience, very professional. Challenging work, everyday was different. Never had to worry about work getting monotonous. Fast paced, dynamic. Learnt a lot about giving back to the community. Great HR team.</t>
  </si>
  <si>
    <t xml:space="preserve">enriching experience very professional challenging work everyday was different never had to worry about work getting monotonous fast paced dynamic learnt a lot about giving back to the community great hr team </t>
  </si>
  <si>
    <t>a lot of opportunities to develop products, flexible work schedule</t>
  </si>
  <si>
    <t>a lot of opportunities to develop products flexible work schedule</t>
  </si>
  <si>
    <t>work, flexible</t>
  </si>
  <si>
    <t>A pro is the Open culture</t>
  </si>
  <si>
    <t>a pro is the open culture</t>
  </si>
  <si>
    <t xml:space="preserve"> slightly above average graduate salary learn to use the terminal well exposure to pitiful management so you know how not to manage a company in future</t>
  </si>
  <si>
    <t>salary, company, management</t>
  </si>
  <si>
    <t>Always learning, encourage team work.</t>
  </si>
  <si>
    <t xml:space="preserve">always learning encourage team work </t>
  </si>
  <si>
    <t>Good pay, benefits. Lots of good people here, great CEO</t>
  </si>
  <si>
    <t>good pay benefits lots of good people here great ceo</t>
  </si>
  <si>
    <t>Lots of opportunities to move withing department if you find something you like, and even work overseas. Great management who are willing to support and help you grow</t>
  </si>
  <si>
    <t>lots of opportunities to move withing department if you find something you like and even work overseas great management who are willing to support and help you grow</t>
  </si>
  <si>
    <t>Fantastic manager to work for - she was extremely responsive to my needs and it was a pleasure working for her.</t>
  </si>
  <si>
    <t xml:space="preserve">fantastic manager to work for she was extremely responsive to my needs and it was a pleasure working for her </t>
  </si>
  <si>
    <t>Excellent work environment and outstanding colleagues</t>
  </si>
  <si>
    <t>excellent work environment and outstanding colleagues</t>
  </si>
  <si>
    <t>I worked at Bloomberg for over 14 years. It was a great place to grow in my career in move up in the ranks. Their compensation and bonus package are unbeatable.</t>
  </si>
  <si>
    <t>I worked at Bloomberg for over years. It was a great place to grow in my career in move up in the ranks. Their compensation and bonus package are unbeatable.</t>
  </si>
  <si>
    <t xml:space="preserve">i worked at bloomberg for over years it was a great place to grow in my career in move up in the ranks their compensation and bonus package are unbeatable </t>
  </si>
  <si>
    <t>great, place, compensation</t>
  </si>
  <si>
    <t>Relaxed working environment. Food always available for free in the pantry. Nice colleagues. Good start of a career. Terminal knowledge.</t>
  </si>
  <si>
    <t xml:space="preserve">relaxed working environment food always available for free in the pantry nice colleagues good start of a career terminal knowledge </t>
  </si>
  <si>
    <t>flat company structure, collaborative and open culture</t>
  </si>
  <si>
    <t>flat company structure collaborative and open culture</t>
  </si>
  <si>
    <t>Things move fast, anticipate changes to progress, flat structure, can be any role you want, great pantry and benefits</t>
  </si>
  <si>
    <t>things move fast anticipate changes to progress flat structure can be any role you want great pantry and benefits</t>
  </si>
  <si>
    <t>highly motivated, thoughtful people with solutions driven mentality. A lot of room for growth both horizontally and vertically across the company. An overall general sense that the company is looking out for your best interests as an employee.</t>
  </si>
  <si>
    <t xml:space="preserve">highly motivated thoughtful people with solutions driven mentality a lot of room for growth both horizontally and vertically across the company an overall general sense that the company is looking out for your best interests as an employee </t>
  </si>
  <si>
    <t>Excelent benefits, nice environment, great place to learn</t>
  </si>
  <si>
    <t>excelent benefits nice environment great place to learn</t>
  </si>
  <si>
    <t>Transparent, exciting, buzzing with enthusiasm, fast-paced, equal opportunity employer.</t>
  </si>
  <si>
    <t xml:space="preserve">transparent exciting buzzing with enthusiasm fast paced equal opportunity employer </t>
  </si>
  <si>
    <t>Excelente empresa, benefÃ­cios, preocupaÃ§Ã£o com o bem estar e voluntariado. Ambiente que envolve a todos e encanta pela magnitude do escritÃ³rio, eficiÃªncia nos serviÃ§os e resultados.</t>
  </si>
  <si>
    <t xml:space="preserve">excelente empresa benefÃ­cios preocupaÃ§Ã£o com o bem estar e voluntariado ambiente que envolve a todos e encanta pela magnitude do escritÃ³rio eficiÃªncia nos serviÃ§os e resultados </t>
  </si>
  <si>
    <t>Great team of editorial and technical people Shows produced are first of its kind in Malaysia High quality work</t>
  </si>
  <si>
    <t>great team of editorial and technical people shows produced are first of its kind in malaysia high quality work</t>
  </si>
  <si>
    <t>good company at terminal level</t>
  </si>
  <si>
    <t>Some of the best reasons to work at Bloomberg? It's warm in the winter and cool in the summer. You are always aware of breaking news. The building is pretty...</t>
  </si>
  <si>
    <t xml:space="preserve">some of the best reasons to work at bloomberg it s warm in the winter and cool in the summer you are always aware of breaking news the building is pretty </t>
  </si>
  <si>
    <t>Good Food and Snack. Good Brand Name on the resume CV.</t>
  </si>
  <si>
    <t xml:space="preserve">good food and snack good brand name on the resume cv </t>
  </si>
  <si>
    <t>Good perks, receive many tools to succeed and develop personal skills.</t>
  </si>
  <si>
    <t xml:space="preserve">good perks receive many tools to succeed and develop personal skills </t>
  </si>
  <si>
    <t>Free Food is available for all employees. Firm provides sufficient training and resources for new employees.</t>
  </si>
  <si>
    <t xml:space="preserve">free food is available for all employees firm provides sufficient training and resources for new employees </t>
  </si>
  <si>
    <t>Exceptional benefits, including gold-plated health insurance coverage, up to $7,500 401k match, generous education reimbursement policy and 17 weeks paid maternity/4 weeks paid paternity leave.</t>
  </si>
  <si>
    <t>Exceptional benefits, including gold-plated health insurance coverage, up to $, k match, generous education reimbursement policy and weeks paid maternity/ weeks paid paternity leave.</t>
  </si>
  <si>
    <t xml:space="preserve">exceptional benefits including gold plated health insurance coverage up to k match generous education reimbursement policy and weeks paid maternity weeks paid paternity leave </t>
  </si>
  <si>
    <t>Bloomberg is a fast paced, very exciting and competitive place to work with opportunities in many different fields and in many metropolitan locations worldwide.</t>
  </si>
  <si>
    <t xml:space="preserve">bloomberg is a fast paced very exciting and competitive place to work with opportunities in many different fields and in many metropolitan locations worldwide </t>
  </si>
  <si>
    <t>work, fast, place</t>
  </si>
  <si>
    <t>good compensation, good benefits, free snacks</t>
  </si>
  <si>
    <t>good compensation good benefits free snacks</t>
  </si>
  <si>
    <t>BLP is a safe and diverse environment. If you like structure and quality training, this is the place for you. The benefits are excellent and the pay is fair.</t>
  </si>
  <si>
    <t xml:space="preserve">blp is a safe and diverse environment if you like structure and quality training this is the place for you the benefits are excellent and the pay is fair </t>
  </si>
  <si>
    <t>benefits, place, pay</t>
  </si>
  <si>
    <t>Company treats employees well - good pay, benefits, vacation time, etc. Nice offices, everybody can see windows, lots of snacks Teamwork is encouraged, you don't get isolated unless you want to be Lots of things going on, doesn't get boring Depending which team you are on, fascinating projects to work on They make tons of money and are privately held, they can power thru economic downturns like 2008-2009... without layoffs</t>
  </si>
  <si>
    <t>Company treats employees well - good pay, benefits, vacation time, etc. Nice offices, everybody can see windows, lots of snacks Teamwork is encouraged, you don't get isolated unless you want to be Lots of things going on, doesn't get boring Depending which team you are on, fascinating projects to work on They make tons of money and are privately held, they can power thru economic downturns like -... without layoffs</t>
  </si>
  <si>
    <t>company treats employees well good pay benefits vacation time etc nice offices everybody can see windows lots of snacks teamwork is encouraged you don t get isolated unless you want to be lots of things going on doesn t get boring depending which team you are on fascinating projects to work on they make tons of money and are privately held they can power thru economic downturns like without layoffs</t>
  </si>
  <si>
    <t>snacks, work</t>
  </si>
  <si>
    <t>Work with smart people Great benefits Constantly challenged to improve Good training benefits Pretty good job security The terminal is an amazing tool</t>
  </si>
  <si>
    <t>work with smart people great benefits constantly challenged to improve good training benefits pretty good job security the terminal is an amazing tool</t>
  </si>
  <si>
    <t>Great work environment, learn a LOT about the markets, great culture and fellow employees</t>
  </si>
  <si>
    <t>great work environment learn a lot about the markets great culture and fellow employees</t>
  </si>
  <si>
    <t>Flexible work hours, Various career growth paths</t>
  </si>
  <si>
    <t>flexible work hours various career growth paths</t>
  </si>
  <si>
    <t>Perks - lunch, 401K, pretty good healthcare, great pay.</t>
  </si>
  <si>
    <t>Perks - lunch, K, pretty good healthcare, great pay.</t>
  </si>
  <si>
    <t xml:space="preserve">perks lunch k pretty good healthcare great pay </t>
  </si>
  <si>
    <t>Free food, no stress, no chances to get fired</t>
  </si>
  <si>
    <t>free food no stress no chances to get fired</t>
  </si>
  <si>
    <t>Everything we do is important and for a purpose. All the projects help the company out and no one treats you any less than any other employee.</t>
  </si>
  <si>
    <t xml:space="preserve">everything we do is important and for a purpose all the projects help the company out and no one treats you any less than any other employee </t>
  </si>
  <si>
    <t>good pay, good benefits, and very flexible work hours</t>
  </si>
  <si>
    <t>good pay good benefits and very flexible work hours</t>
  </si>
  <si>
    <t>work, flexible, hours</t>
  </si>
  <si>
    <t>Lots to learn from environment</t>
  </si>
  <si>
    <t>lots to learn from environment</t>
  </si>
  <si>
    <t>Good place to start your career, good place to meet people and build your general knowledge at least in the Data side of the company. Good salary and benefits, well know brand.</t>
  </si>
  <si>
    <t xml:space="preserve">good place to start your career good place to meet people and build your general knowledge at least in the data side of the company good salary and benefits well know brand </t>
  </si>
  <si>
    <t>salary, place, people</t>
  </si>
  <si>
    <t xml:space="preserve"> good benefits free food</t>
  </si>
  <si>
    <t>Empresa que preza a qualidade de vida e respeito aos funcionÃ¡rios. Ã“timos benefÃ­cios, salÃ¡rios competitivos e facilidade de conseguir uma recolocaÃ§Ã£o no exterior.</t>
  </si>
  <si>
    <t xml:space="preserve">empresa que preza a qualidade de vida e respeito aos funcionÃ¡rios Ã³timos benefÃ­cios salÃ¡rios competitivos e facilidade de conseguir uma recolocaÃ§Ã£o no exterior </t>
  </si>
  <si>
    <t>Good Pay and for regular employees, good benefits</t>
  </si>
  <si>
    <t>good pay and for regular employees good benefits</t>
  </si>
  <si>
    <t>people are first class. very bright and motivated. Bloomberg has hired experts in many diifferent aspects of technology, finance, and news in one place. Flexible work style accomodated.</t>
  </si>
  <si>
    <t xml:space="preserve">people are first class very bright and motivated bloomberg has hired experts in many diifferent aspects of technology finance and news in one place flexible work style accomodated </t>
  </si>
  <si>
    <t>Constant learning, fast pace, meritocracy, energetic inspiring environment. Innovating products. Great offices.</t>
  </si>
  <si>
    <t xml:space="preserve">constant learning fast pace meritocracy energetic inspiring environment innovating products great offices </t>
  </si>
  <si>
    <t>1) Good company with great training as a fresher 2) Great Food</t>
  </si>
  <si>
    <t>) Good company with great training as a fresher ) Great Food</t>
  </si>
  <si>
    <t xml:space="preserve"> good company with great training as a fresher great food</t>
  </si>
  <si>
    <t>Fast Paced Challenging Environment with lots of accessible technical/proudct knowledge Great Company culture and working environment Accessible communication between management, departments very clear hierarchy system</t>
  </si>
  <si>
    <t>fast paced challenging environment with lots of accessible technical proudct knowledge great company culture and working environment accessible communication between management departments very clear hierarchy system</t>
  </si>
  <si>
    <t>environment, culture, working</t>
  </si>
  <si>
    <t>Good reputation, good work life balance</t>
  </si>
  <si>
    <t>good reputation good work life balance</t>
  </si>
  <si>
    <t>Flat structure , easy to learn a lot of knowledge</t>
  </si>
  <si>
    <t>flat structure easy to learn a lot of knowledge</t>
  </si>
  <si>
    <t>Young, optimistic community with a can do attitude in the Analytics department.</t>
  </si>
  <si>
    <t xml:space="preserve">young optimistic community with a can do attitude in the analytics department </t>
  </si>
  <si>
    <t>great working environment and benefits, multiple challenges</t>
  </si>
  <si>
    <t>great working environment and benefits multiple challenges</t>
  </si>
  <si>
    <t>environment, great, working</t>
  </si>
  <si>
    <t>Positive outlook New hires feel welcome Open to new ideas</t>
  </si>
  <si>
    <t>positive outlook new hires feel welcome open to new ideas</t>
  </si>
  <si>
    <t>Very open culture and work day. You can mostly decide what to prioritize and what to focus on at the job. Free food.</t>
  </si>
  <si>
    <t xml:space="preserve">very open culture and work day you can mostly decide what to prioritize and what to focus on at the job free food </t>
  </si>
  <si>
    <t>-Good experience for new graduates who'd like to get into finance / banking -Pretty offices wish fish tanks -Lots of sugary snacks</t>
  </si>
  <si>
    <t xml:space="preserve"> good experience for new graduates who d like to get into finance banking pretty offices wish fish tanks lots of sugary snacks</t>
  </si>
  <si>
    <t>client exposure is excellent; you'll build a great network</t>
  </si>
  <si>
    <t>client exposure is excellent you ll build a great network</t>
  </si>
  <si>
    <t>Good training. Learn a lot. Impressive on resume</t>
  </si>
  <si>
    <t>good training learn a lot impressive on resume</t>
  </si>
  <si>
    <t>Wonderful people to work with, flexible schedule, understanding about family issues, unlimited sick days, great medical and dental coverage for the whole family</t>
  </si>
  <si>
    <t>wonderful people to work with flexible schedule understanding about family issues unlimited sick days great medical and dental coverage for the whole family</t>
  </si>
  <si>
    <t>great, work, flexible, people</t>
  </si>
  <si>
    <t>good work life balance, not much stress if you preform</t>
  </si>
  <si>
    <t>good work life balance not much stress if you preform</t>
  </si>
  <si>
    <t>Great pay, great fish tanks, not publicly held, most everyone is smart, Mike knows what he is doing, is that 20 words yet?</t>
  </si>
  <si>
    <t>Great pay, great fish tanks, not publicly held, most everyone is smart, Mike knows what he is doing, is that words yet?</t>
  </si>
  <si>
    <t xml:space="preserve">great pay great fish tanks not publicly held most everyone is smart mike knows what he is doing is that words yet </t>
  </si>
  <si>
    <t>Modelo de gestÃ£o baseado na meritocracÃ­a; excelente ambiente de trabalho; colaboradores com alto nÃ­vel acadÃªmico e intelectual; processo constante de treinamento e oportunidades de desenvolvimento profissional e pessoal.</t>
  </si>
  <si>
    <t xml:space="preserve">modelo de gestÃ£o baseado na meritocracÃ­a excelente ambiente de trabalho colaboradores com alto nÃ­vel acadÃªmico e intelectual processo constante de treinamento e oportunidades de desenvolvimento profissional e pessoal </t>
  </si>
  <si>
    <t>Great community outreach, better technology processes in the pipeline. Much improved over the years.</t>
  </si>
  <si>
    <t xml:space="preserve">great community outreach better technology processes in the pipeline much improved over the years </t>
  </si>
  <si>
    <t>Excellent benefits, free lunch, lots of problems to solve and an overall push for technical growth for everyone. Management encourages you to try new things and encourages growth. Managers allow you your independence and there is not a lot of hand holding.</t>
  </si>
  <si>
    <t xml:space="preserve">excellent benefits free lunch lots of problems to solve and an overall push for technical growth for everyone management encourages you to try new things and encourages growth managers allow you your independence and there is not a lot of hand holding </t>
  </si>
  <si>
    <t>Excellent opportunities to learn about the markets and to get in-depth knowledge about how an asset class work. A lot of young people makes for a social and fun workplace. Benefits are great. No expectation to work extended hours is really appreciated.</t>
  </si>
  <si>
    <t xml:space="preserve">excellent opportunities to learn about the markets and to get in depth knowledge about how an asset class work a lot of young people makes for a social and fun workplace benefits are great no expectation to work extended hours is really appreciated </t>
  </si>
  <si>
    <t>work, people, hours</t>
  </si>
  <si>
    <t>learning curve is high for the first six month</t>
  </si>
  <si>
    <t>Benefits are great, they start day 1 and you don't pay for benefits. They have a pantry so all the snacks and drinks you can get.</t>
  </si>
  <si>
    <t>Benefits are great, they start day and you don't pay for benefits. They have a pantry so all the snacks and drinks you can get.</t>
  </si>
  <si>
    <t xml:space="preserve">benefits are great they start day and you don t pay for benefits they have a pantry so all the snacks and drinks you can get </t>
  </si>
  <si>
    <t>A very dynamic and multicultural company. The company culture prompts being sociableâ€“ the pantry (all day, everyday), meritocratic system, great office space, can engage in helping society, e.g volouteer etc.</t>
  </si>
  <si>
    <t xml:space="preserve">a very dynamic and multicultural company the company culture prompts being sociable the pantry all day everyday meritocratic system great office space can engage in helping society e g volouteer etc </t>
  </si>
  <si>
    <t>great, company, culture</t>
  </si>
  <si>
    <t>The culture is fun and exciting</t>
  </si>
  <si>
    <t>the culture is fun and exciting</t>
  </si>
  <si>
    <t>Good pay for the later years</t>
  </si>
  <si>
    <t>good pay for the later years</t>
  </si>
  <si>
    <t>Great community, employer cares about employees.</t>
  </si>
  <si>
    <t xml:space="preserve">great community employer cares about employees </t>
  </si>
  <si>
    <t>Low hierachy Benefits Open cultures Pantry like a minimart</t>
  </si>
  <si>
    <t>low hierachy benefits open cultures pantry like a minimart</t>
  </si>
  <si>
    <t>Good salary and not very busy</t>
  </si>
  <si>
    <t>good salary and not very busy</t>
  </si>
  <si>
    <t>Fun and interesting job for college students</t>
  </si>
  <si>
    <t>fun and interesting job for college students</t>
  </si>
  <si>
    <t>There is high exposure to the financial markets with their different roles. As a company it is extremely multicultural and has mostly young staff which creates a good atmosphere.</t>
  </si>
  <si>
    <t xml:space="preserve">there is high exposure to the financial markets with their different roles as a company it is extremely multicultural and has mostly young staff which creates a good atmosphere </t>
  </si>
  <si>
    <t>Free food! That's it. Let you listen to music while working.</t>
  </si>
  <si>
    <t xml:space="preserve">free food that s it let you listen to music while working </t>
  </si>
  <si>
    <t>Beautiful work environment, strong IT support, fast-paced culture, incredible employee benefits.</t>
  </si>
  <si>
    <t xml:space="preserve">beautiful work environment strong it support fast paced culture incredible employee benefits </t>
  </si>
  <si>
    <t>The people that you actually connect with, will be friends for life. There are definitely opportunities for you to grow personally, but they are not always obvious.</t>
  </si>
  <si>
    <t xml:space="preserve">the people that you actually connect with will be friends for life there are definitely opportunities for you to grow personally but they are not always obvious </t>
  </si>
  <si>
    <t>Somewhere to work as a backup plan between jobs. Free toilet paper. Free snacks. Free training how to be a better Bloomberg employee.</t>
  </si>
  <si>
    <t xml:space="preserve">somewhere to work as a backup plan between jobs free toilet paper free snacks free training how to be a better bloomberg employee </t>
  </si>
  <si>
    <t>The salary may seem a little low, but you save money with the free breakfast, lunch, and if you stay late enough, dinner. All positions are unique. You are given a job title, but you can organize it how you want to. You could do more work on the coding side, on projects, or both.</t>
  </si>
  <si>
    <t xml:space="preserve">the salary may seem a little low but you save money with the free breakfast lunch and if you stay late enough dinner all positions are unique you are given a job title but you can organize it how you want to you could do more work on the coding side on projects or both </t>
  </si>
  <si>
    <t>free, work, salary</t>
  </si>
  <si>
    <t>Free snacks. Casual dress. That's it.</t>
  </si>
  <si>
    <t xml:space="preserve">free snacks casual dress that s it </t>
  </si>
  <si>
    <t>great place to develop your career and take on more responsibilities flat structure and collaborative and entrepreneurial environment you are surrounded by smart and driven people</t>
  </si>
  <si>
    <t>great, people, smart, place, environment</t>
  </si>
  <si>
    <t>Dynamic and vibrant atmosphere. Good mix of European and Global workforce which makes for a diverse workplace. Good 8 week training program for new recruits to give you a thorough understanding of how the markets work and how Bloomberg sits in the market place as a competitor.</t>
  </si>
  <si>
    <t>Dynamic and vibrant atmosphere. Good mix of European and Global workforce which makes for a diverse workplace. Good week training program for new recruits to give you a thorough understanding of how the markets work and how Bloomberg sits in the market place as a competitor.</t>
  </si>
  <si>
    <t xml:space="preserve">dynamic and vibrant atmosphere good mix of european and global workforce which makes for a diverse workplace good week training program for new recruits to give you a thorough understanding of how the markets work and how bloomberg sits in the market place as a competitor </t>
  </si>
  <si>
    <t>Good benefits for family, they take care of you if you are loyal to them. Big company therefore opportunities to move around also. I was there for nearly 9 years and was able to create multiple roles for myself as a software engineer. Great place to learn about technology and business.</t>
  </si>
  <si>
    <t>Good benefits for family, they take care of you if you are loyal to them. Big company therefore opportunities to move around also. I was there for nearly years and was able to create multiple roles for myself as a software engineer. Great place to learn about technology and business.</t>
  </si>
  <si>
    <t xml:space="preserve">good benefits for family they take care of you if you are loyal to them big company therefore opportunities to move around also i was there for nearly years and was able to create multiple roles for myself as a software engineer great place to learn about technology and business </t>
  </si>
  <si>
    <t>benefits, place, company</t>
  </si>
  <si>
    <t>Solid benefits, snacks, office and office environment.</t>
  </si>
  <si>
    <t xml:space="preserve">solid benefits snacks office and office environment </t>
  </si>
  <si>
    <t>Great culture and a nice place to work</t>
  </si>
  <si>
    <t>great culture and a nice place to work</t>
  </si>
  <si>
    <t>work, place, culture</t>
  </si>
  <si>
    <t>good benefits and good working enviroment.</t>
  </si>
  <si>
    <t xml:space="preserve">good benefits and good working enviroment </t>
  </si>
  <si>
    <t>benefits, working</t>
  </si>
  <si>
    <t>Great work environment in a fast paced open space. People are great all working towards one goal of customer satisfaction.</t>
  </si>
  <si>
    <t xml:space="preserve">great work environment in a fast paced open space people are great all working towards one goal of customer satisfaction </t>
  </si>
  <si>
    <t>great, paced, work, fast, working, environment</t>
  </si>
  <si>
    <t>Great work environment and great employees. A lot of networking opportunities.</t>
  </si>
  <si>
    <t xml:space="preserve">great work environment and great employees a lot of networking opportunities </t>
  </si>
  <si>
    <t>Good salary and benefits, smart people to work with</t>
  </si>
  <si>
    <t>good salary and benefits smart people to work with</t>
  </si>
  <si>
    <t>work, smart, salary, people</t>
  </si>
  <si>
    <t>Great Benefits and a nice place to work with nice people Free food Clean work environment Will learn skills that will benefit you in life</t>
  </si>
  <si>
    <t>great benefits and a nice place to work with nice people free food clean work environment will learn skills that will benefit you in life</t>
  </si>
  <si>
    <t>people, work, place, food, environment</t>
  </si>
  <si>
    <t>Good Benefits and salary for starting job</t>
  </si>
  <si>
    <t>good benefits and salary for starting job</t>
  </si>
  <si>
    <t>Training opportunities, free food, great philanthropy and sustainability goals, excellent benefits</t>
  </si>
  <si>
    <t>training opportunities free food great philanthropy and sustainability goals excellent benefits</t>
  </si>
  <si>
    <t>free, benefits, great</t>
  </si>
  <si>
    <t>great work life balance. Great food. very encouraging work environment. Cool atmosphere. Casual Friday. developed additional skill set while working there</t>
  </si>
  <si>
    <t>great work life balance great food very encouraging work environment cool atmosphere casual friday developed additional skill set while working there</t>
  </si>
  <si>
    <t>Good benefits/time off plans. A lot of flexibility around your schedule and travel schedule.</t>
  </si>
  <si>
    <t xml:space="preserve">good benefits time off plans a lot of flexibility around your schedule and travel schedule </t>
  </si>
  <si>
    <t>Great software engineers as coworkers.</t>
  </si>
  <si>
    <t xml:space="preserve">great software engineers as coworkers </t>
  </si>
  <si>
    <t>Good infrastructure, benefits and work culture. Employees work hard. Everything is streamlined. All issues (non-technical) are resolved very fast and efficiently. Extremely good insurance and other benefits (including free museums, Employee assistance programs, summer picnic, volunteering opportunities etc.)</t>
  </si>
  <si>
    <t xml:space="preserve">good infrastructure benefits and work culture employees work hard everything is streamlined all issues non technical are resolved very fast and efficiently extremely good insurance and other benefits including free museums employee assistance programs summer picnic volunteering opportunities etc </t>
  </si>
  <si>
    <t>benefits, insurance, work, fast, free</t>
  </si>
  <si>
    <t>Young crowd, hardworking, lots of opportunity to move internally. Lots of perks for full time employees and looks great on CV. Decent salary, bonus ok and almost guaranteed.</t>
  </si>
  <si>
    <t xml:space="preserve">young crowd hardworking lots of opportunity to move internally lots of perks for full time employees and looks great on cv decent salary bonus ok and almost guaranteed </t>
  </si>
  <si>
    <t>The company is well known and it gives you the opportunity to find a better job afterwards, due to its reputation.</t>
  </si>
  <si>
    <t xml:space="preserve">the company is well known and it gives you the opportunity to find a better job afterwards due to its reputation </t>
  </si>
  <si>
    <t xml:space="preserve"> working with smart people most of them are ready to help well furnished pantry where you can grab a coffee with colleagues lot of training options for you to learn even if not directly related to your working domain possibility to move wi</t>
  </si>
  <si>
    <t>smart, options, working</t>
  </si>
  <si>
    <t>Prestigious company to work for!</t>
  </si>
  <si>
    <t xml:space="preserve">prestigious company to work for </t>
  </si>
  <si>
    <t>Amazing benefits, beautiful facilities, free pantries, youthful and energetic culture, great mobility and opportunities, snacks, positive energy, you can stay many years and have many different jobs. Pay is good and raises very nice.</t>
  </si>
  <si>
    <t xml:space="preserve">amazing benefits beautiful facilities free pantries youthful and energetic culture great mobility and opportunities snacks positive energy you can stay many years and have many different jobs pay is good and raises very nice </t>
  </si>
  <si>
    <t>Encourage to work outside comfort zone continuously.</t>
  </si>
  <si>
    <t xml:space="preserve">encourage to work outside comfort zone continuously </t>
  </si>
  <si>
    <t>Free breakfast and lunch everyday. Nice people to work with and a foot in the door at one of the best companies to work for.</t>
  </si>
  <si>
    <t xml:space="preserve">free breakfast and lunch everyday nice people to work with and a foot in the door at one of the best companies to work for </t>
  </si>
  <si>
    <t>Greet company to be apart of</t>
  </si>
  <si>
    <t>greet company to be apart of</t>
  </si>
  <si>
    <t xml:space="preserve"> best benefits on the market bar none supportive management team own your career flat organization structure smart people</t>
  </si>
  <si>
    <t>benefits, management</t>
  </si>
  <si>
    <t>Flexible and relaxed culture Exposure to all the market players in finance relatively easy to shine Great benefits and work life balance</t>
  </si>
  <si>
    <t>flexible and relaxed culture exposure to all the market players in finance relatively easy to shine great benefits and work life balance</t>
  </si>
  <si>
    <t>benefits, work, culture, balance</t>
  </si>
  <si>
    <t>Salary, travel, Bloomberg culture and summer party. Oh and the kitchen! Rewards are few and far between. 98% of your eval will concentrate on the 2% of things to improve on</t>
  </si>
  <si>
    <t>Salary, travel, Bloomberg culture and summer party. Oh and the kitchen! Rewards are few and far between. % of your eval will concentrate on the % of things to improve on</t>
  </si>
  <si>
    <t>salary travel bloomberg culture and summer party oh and the kitchen rewards are few and far between of your eval will concentrate on the of things to improve on</t>
  </si>
  <si>
    <t>Great benefits. Professional Staff. Team Environment</t>
  </si>
  <si>
    <t>great benefits professional staff team environment</t>
  </si>
  <si>
    <t>The hours are not bad at all, working 8-5 or less depending on your team. When at work, it is very easy to only actually do roughly 3 hours of work per day and spend the rest browsing the news (as a shockingly large number of people do), or working on your resume &amp; linkedin, or writing scathing glassdoor reviews. 401K and all benefits are great. There are some really great people here as well, it's just that most of... them will be out the door sooner or later for a better opportunity.</t>
  </si>
  <si>
    <t>The hours are not bad at all, working - or less depending on your team. When at work, it is very easy to only actually do roughly hours of work per day and spend the rest browsing the news (as a shockingly large number of people do), or working on your resume &amp; linkedin, or writing scathing glassdoor reviews. K and all benefits are great. There are some really great people here as well, it's just that most of... them will be out the door sooner or later for a better opportunity.</t>
  </si>
  <si>
    <t xml:space="preserve">the hours are not bad at all working or less depending on your team when at work it is very easy to only actually do roughly hours of work per day and spend the rest browsing the news as a shockingly large number of people do or working on your resume linkedin or writing scathing glassdoor reviews k and all benefits are great there are some really great people here as well it s just that most of them will be out the door sooner or later for a better opportunity </t>
  </si>
  <si>
    <t>benefits, people, work, hours, working, great</t>
  </si>
  <si>
    <t>-lots of snacks and drinks -great pay -great "culture"</t>
  </si>
  <si>
    <t xml:space="preserve"> lots of snacks and drinks great pay great culture </t>
  </si>
  <si>
    <t>BBG has incredible Innovation, benefits, career advancement, an compensation. Great firm to launch or finish career as advancement is based on merit.</t>
  </si>
  <si>
    <t xml:space="preserve">bbg has incredible innovation benefits career advancement an compensation great firm to launch or finish career as advancement is based on merit </t>
  </si>
  <si>
    <t>Free snacks Clean office Access to a lot of news around the world Great if you're right out of college but not a long term job</t>
  </si>
  <si>
    <t>free snacks clean office access to a lot of news around the world great if you re right out of college but not a long term job</t>
  </si>
  <si>
    <t>free food really bright people lots of training philanthropic company competitive salary</t>
  </si>
  <si>
    <t>people, food, free, salary, company</t>
  </si>
  <si>
    <t>Superbe sociÃ©tÃ©, une ferrari dans son domaine, expÃ©rience trÃ©s enrichissante... Tout est bien huilÃ© et fonctionne de maniÃ¨re optimale...</t>
  </si>
  <si>
    <t xml:space="preserve">superbe sociÃ©tÃ© une ferrari dans son domaine expÃ©rience trÃ©s enrichissante tout est bien huilÃ© et fonctionne de maniÃ¨re optimale </t>
  </si>
  <si>
    <t>There are good benefits, snacks and state of the art equipment. Standards are very high but there is also training to help you get better at your job through Bloomberg University</t>
  </si>
  <si>
    <t>there are good benefits snacks and state of the art equipment standards are very high but there is also training to help you get better at your job through bloomberg university</t>
  </si>
  <si>
    <t>small team with hardworking employees</t>
  </si>
  <si>
    <t>Free food, good overal overview of financial players and the freedom to go and sit with our departments. Good pay</t>
  </si>
  <si>
    <t>free food good overal overview of financial players and the freedom to go and sit with our departments good pay</t>
  </si>
  <si>
    <t>Very competitive salaries. Some of the best benefits I've found anywhere. Lots of opportunity to move around within the company.</t>
  </si>
  <si>
    <t xml:space="preserve">very competitive salaries some of the best benefits i ve found anywhere lots of opportunity to move around within the company </t>
  </si>
  <si>
    <t>free snacks, cool office, great benefits</t>
  </si>
  <si>
    <t>free snacks cool office great benefits</t>
  </si>
  <si>
    <t>18 weeks fully paid maternity leave. no premiums on health insurance for self and children. matching 401k up to 12 percent. 20 days vacation.</t>
  </si>
  <si>
    <t xml:space="preserve"> weeks fully paid maternity leave. no premiums on health insurance for self and children. matching k up to percent. days vacation.</t>
  </si>
  <si>
    <t xml:space="preserve"> weeks fully paid maternity leave no premiums on health insurance for self and children matching k up to percent days vacation </t>
  </si>
  <si>
    <t>Flexible organization and open to allowing you to move divisions and countries</t>
  </si>
  <si>
    <t>flexible organization and open to allowing you to move divisions and countries</t>
  </si>
  <si>
    <t>Good opportunity very international young team of motivated people</t>
  </si>
  <si>
    <t>good opportunity very international young team of motivated people</t>
  </si>
  <si>
    <t>Good place for starters and learners.</t>
  </si>
  <si>
    <t xml:space="preserve">good place for starters and learners </t>
  </si>
  <si>
    <t xml:space="preserve"> solid benefits package great pantry young vibe learn lots in the beginning about finance sales etc driven vibrant atmosphere</t>
  </si>
  <si>
    <t>Awesome environment, approachable management</t>
  </si>
  <si>
    <t>awesome environment approachable management</t>
  </si>
  <si>
    <t>nice offices looks cool bloomberg in house technology</t>
  </si>
  <si>
    <t>Learn the basics of buy-side workflow in a strong team environment. Two-week training in New York City.</t>
  </si>
  <si>
    <t xml:space="preserve">learn the basics of buy side workflow in a strong team environment two week training in new york city </t>
  </si>
  <si>
    <t>Free food, 401k, health benefits, Mike Bloomberg</t>
  </si>
  <si>
    <t>Free food, k, health benefits, Mike Bloomberg</t>
  </si>
  <si>
    <t>free food k health benefits mike bloomberg</t>
  </si>
  <si>
    <t>Part of Bloomberg. Very stable compared to your average company, especially financial firms. Really do take a long-term view. Lots of people who have been with the company for many years. In general I would say Bloomberg takes good care of its people and it's a good place to start a career. Being part of Bloomberg can have a lot of advantages. A lot of potential here.</t>
  </si>
  <si>
    <t xml:space="preserve">part of bloomberg very stable compared to your average company especially financial firms really do take a long term view lots of people who have been with the company for many years in general i would say bloomberg takes good care of its people and it s a good place to start a career being part of bloomberg can have a lot of advantages a lot of potential here </t>
  </si>
  <si>
    <t>Good opportunity and good growth, can learn a lot, always wanted to do this kind of job where it is of my interest.</t>
  </si>
  <si>
    <t xml:space="preserve">good opportunity and good growth can learn a lot always wanted to do this kind of job where it is of my interest </t>
  </si>
  <si>
    <t>Benefits, Travel, Policies are the best anyone can offer</t>
  </si>
  <si>
    <t>benefits travel policies are the best anyone can offer</t>
  </si>
  <si>
    <t>focus on employee, dynammic, results,</t>
  </si>
  <si>
    <t xml:space="preserve">focus on employee dynammic results </t>
  </si>
  <si>
    <t>Good benefits, free snacks, and one of the better compensation packages available in my field. Technological resources are plentiful.</t>
  </si>
  <si>
    <t xml:space="preserve">good benefits free snacks and one of the better compensation packages available in my field technological resources are plentiful </t>
  </si>
  <si>
    <t>free, compensation</t>
  </si>
  <si>
    <t>Great company to start a career immediately after college. Excellent training program with financial markets boot camp.</t>
  </si>
  <si>
    <t xml:space="preserve">great company to start a career immediately after college excellent training program with financial markets boot camp </t>
  </si>
  <si>
    <t>pay is low since an Agent took a lots.</t>
  </si>
  <si>
    <t xml:space="preserve">pay is low since an agent took a lots </t>
  </si>
  <si>
    <t>Challenging environment, Great People and culture</t>
  </si>
  <si>
    <t>challenging environment great people and culture</t>
  </si>
  <si>
    <t>Different regions, a lot to learn, hotel points</t>
  </si>
  <si>
    <t>different regions a lot to learn hotel points</t>
  </si>
  <si>
    <t>Family atmostphere everyone is friendly</t>
  </si>
  <si>
    <t>family atmostphere everyone is friendly</t>
  </si>
  <si>
    <t>In NYC, good starting point if interested in Financial field.</t>
  </si>
  <si>
    <t xml:space="preserve">in nyc good starting point if interested in financial field </t>
  </si>
  <si>
    <t>There are some interesting SaaS technologies being used.</t>
  </si>
  <si>
    <t xml:space="preserve">there are some interesting saas technologies being used </t>
  </si>
  <si>
    <t>professional colleagues and well structured business lots of opportunities and clear career path good brand for your resume LOADS of Benefits volunteering opportunities</t>
  </si>
  <si>
    <t>professional colleagues and well structured business lots of opportunities and clear career path good brand for your resume loads of benefits volunteering opportunities</t>
  </si>
  <si>
    <t>The company provides thorough training opportunities, but to be honest, they are only useful for non finance major students, very basic knowledge that every finance major would have known in college. The company claims they have great corporate culture, which may be true from some point of view. Colleagues can be supportive sometimes.</t>
  </si>
  <si>
    <t xml:space="preserve">the company provides thorough training opportunities but to be honest they are only useful for non finance major students very basic knowledge that every finance major would have known in college the company claims they have great corporate culture which may be true from some point of view colleagues can be supportive sometimes </t>
  </si>
  <si>
    <t>Good Culture, Free Food, Great Health Benefits</t>
  </si>
  <si>
    <t>good culture free food great health benefits</t>
  </si>
  <si>
    <t>Great company culture. Phenomenal place to launch your career.</t>
  </si>
  <si>
    <t xml:space="preserve">great company culture phenomenal place to launch your career </t>
  </si>
  <si>
    <t>place, company</t>
  </si>
  <si>
    <t>Good company and good people</t>
  </si>
  <si>
    <t>good company and good people</t>
  </si>
  <si>
    <t>Great place to work! Lovely people and very nice work environment</t>
  </si>
  <si>
    <t>great place to work lovely people and very nice work environment</t>
  </si>
  <si>
    <t>environment, work, place, people</t>
  </si>
  <si>
    <t>Nice to go on the mornings. Friendly colleagues. Interested clients.</t>
  </si>
  <si>
    <t xml:space="preserve">nice to go on the mornings friendly colleagues interested clients </t>
  </si>
  <si>
    <t>Great benefits, great company structure, and lots of room to build your career whether in the financial side or technical side.</t>
  </si>
  <si>
    <t xml:space="preserve">great benefits great company structure and lots of room to build your career whether in the financial side or technical side </t>
  </si>
  <si>
    <t xml:space="preserve"> work closely with management build lasting relationships learn on the job</t>
  </si>
  <si>
    <t>Beautiful facilities, free snacks/drinks, and the ability to innovate inside and outside of your domain. Dedication to philanthropy is second-to-none and embedded in the culture. The best part of Bloomberg is that you move really quickly due to a lack of red tape -- projects that would usually take 2-3 years at banks take only a few months at Bloomberg. If you embrace the culture, it's a really fun place to work.</t>
  </si>
  <si>
    <t>Beautiful facilities, free snacks/drinks, and the ability to innovate inside and outside of your domain. Dedication to philanthropy is second-to-none and embedded in the culture. The best part of Bloomberg is that you move really quickly due to a lack of red tape -- projects that would usually take - years at banks take only a few months at Bloomberg. If you embrace the culture, it's a really fun place to work.</t>
  </si>
  <si>
    <t xml:space="preserve">beautiful facilities free snacks drinks and the ability to innovate inside and outside of your domain dedication to philanthropy is second to none and embedded in the culture the best part of bloomberg is that you move really quickly due to a lack of red tape projects that would usually take years at banks take only a few months at bloomberg if you embrace the culture it s a really fun place to work </t>
  </si>
  <si>
    <t>free, place</t>
  </si>
  <si>
    <t>* Awesome colleagues - like family * Beautiful offices with lots of open space, and killer fish tanks * Lots of opportunities to do philanthropic work, and rewards for it * Cadillac benefits * Great parties and events * Who doesn't want to run into Mike on a daily basis? * Charlie Rose is filmed in the NY office and you see famous people all the time * Great free food.</t>
  </si>
  <si>
    <t xml:space="preserve"> awesome colleagues like family beautiful offices with lots of open space and killer fish tanks lots of opportunities to do philanthropic work and rewards for it cadillac benefits great parties and events who doesn t want to run into mike on a daily basis charlie rose is filmed in the ny office and you see famous people all the time great free food </t>
  </si>
  <si>
    <t>free, benefits, people</t>
  </si>
  <si>
    <t>Good benefits (401k, fully paid health benefits, decent salary). Nice office</t>
  </si>
  <si>
    <t>Good benefits (k, fully paid health benefits, decent salary). Nice office</t>
  </si>
  <si>
    <t>good benefits k fully paid health benefits decent salary nice office</t>
  </si>
  <si>
    <t>Fun, fast-paced work environment, beautiful building, great perks</t>
  </si>
  <si>
    <t>fun fast paced work environment beautiful building great perks</t>
  </si>
  <si>
    <t>Innovative workforce in a dynamic workplace. Very high caliber colleagues.</t>
  </si>
  <si>
    <t xml:space="preserve">innovative workforce in a dynamic workplace very high caliber colleagues </t>
  </si>
  <si>
    <t>Bloomberg people focus on getting results. Get early early enough and get unanounced additions to the free breakfast.</t>
  </si>
  <si>
    <t xml:space="preserve">bloomberg people focus on getting results get early early enough and get unanounced additions to the free breakfast </t>
  </si>
  <si>
    <t>Perks, good pay, different teams and cultures, friendly</t>
  </si>
  <si>
    <t>perks good pay different teams and cultures friendly</t>
  </si>
  <si>
    <t>Bloomberg is a very progressive company, they provide a ton of value to their consumers. Rewarding place to work.</t>
  </si>
  <si>
    <t xml:space="preserve">bloomberg is a very progressive company they provide a ton of value to their consumers rewarding place to work </t>
  </si>
  <si>
    <t>Benefits, training, perks, connections in the industry</t>
  </si>
  <si>
    <t>benefits training perks connections in the industry</t>
  </si>
  <si>
    <t>Great company and people are smart. The office is very cool and they send you down to their Princeton Office atleast once a week to work with other teams</t>
  </si>
  <si>
    <t>great company and people are smart the office is very cool and they send you down to their princeton office atleast once a week to work with other teams</t>
  </si>
  <si>
    <t>Great product that continues to develop. Mike Bloomberg has grown a wonderful organization. Great people and culture. Benefits are exceptional.</t>
  </si>
  <si>
    <t xml:space="preserve">great product that continues to develop mike bloomberg has grown a wonderful organization great people and culture benefits are exceptional </t>
  </si>
  <si>
    <t>benefits, sometimes good projects, open place</t>
  </si>
  <si>
    <t>benefits sometimes good projects open place</t>
  </si>
  <si>
    <t>the breakfast, really that's all</t>
  </si>
  <si>
    <t>the breakfast really that s all</t>
  </si>
  <si>
    <t>Good experience, smart people, good perks</t>
  </si>
  <si>
    <t>good experience smart people good perks</t>
  </si>
  <si>
    <t>great place to start, good name on resume</t>
  </si>
  <si>
    <t>great place to start good name on resume</t>
  </si>
  <si>
    <t>a) It's mostly software company thus software developers are treated as first class citizens which is not that common for NYC; b) Competitive benefits (base + bonus, 401K, medical, etc) c) Great life-work balance (flexible schedule, 20 work days vacation, 20 sick leaves, work from home, etc) d) Broad range of projects and architectures - client/server, unix, windows, mobile, Java, C, C++, C#</t>
  </si>
  <si>
    <t>a) It's mostly software company thus software developers are treated as first class citizens which is not that common for NYC; b) Competitive benefits (base + bonus, K, medical, etc) c) Great life-work balance (flexible schedule, work days vacation, sick leaves, work from home, etc) d) Broad range of projects and architectures - client/server, unix, windows, mobile, Java, C, C++, C#</t>
  </si>
  <si>
    <t xml:space="preserve">a it s mostly software company thus software developers are treated as first class citizens which is not that common for nyc b competitive benefits base bonus k medical etc c great life work balance flexible schedule work days vacation sick leaves work from home etc d broad range of projects and architectures client server unix windows mobile java c c c </t>
  </si>
  <si>
    <t>benefits, work, company, balance</t>
  </si>
  <si>
    <t>Great benefits, great people, lots of flexibility</t>
  </si>
  <si>
    <t>great benefits great people lots of flexibility</t>
  </si>
  <si>
    <t>Good work environment, well known company, not just in finance industry but outside as well. Good continuous trainings while working there, so if you are keen to learn you can improve your knowledge in whatever area a lot.</t>
  </si>
  <si>
    <t xml:space="preserve">good work environment well known company not just in finance industry but outside as well good continuous trainings while working there so if you are keen to learn you can improve your knowledge in whatever area a lot </t>
  </si>
  <si>
    <t>Great people, great pay, and lots of opportunities to develop your skills or learn new ones. The pantry is fully stocked with food and drinks. There is no shortage of company amenities as manager permits.</t>
  </si>
  <si>
    <t xml:space="preserve">great people great pay and lots of opportunities to develop your skills or learn new ones the pantry is fully stocked with food and drinks there is no shortage of company amenities as manager permits </t>
  </si>
  <si>
    <t>great, food, company</t>
  </si>
  <si>
    <t>There is free food, it is always a good name on your CV, they have nice and modern equipment and offices.</t>
  </si>
  <si>
    <t xml:space="preserve">there is free food it is always a good name on your cv they have nice and modern equipment and offices </t>
  </si>
  <si>
    <t>Great benefits, opportunities for volunteering, matching charitable donations. Bloomberg is a stable company with a strong history and commitment to philanthropy, and lots of opportunities for taking classes in finance.</t>
  </si>
  <si>
    <t xml:space="preserve">great benefits opportunities for volunteering matching charitable donations bloomberg is a stable company with a strong history and commitment to philanthropy and lots of opportunities for taking classes in finance </t>
  </si>
  <si>
    <t>Good amount of responsibility applied very early on. If you push your manager they will give you the opp to move forward quickly</t>
  </si>
  <si>
    <t>good amount of responsibility applied very early on if you push your manager they will give you the opp to move forward quickly</t>
  </si>
  <si>
    <t>Great transparency between management and staff. Lots of room for growth. Decent office perks like fresh fruit and juice. They respect the work to life balance.</t>
  </si>
  <si>
    <t xml:space="preserve">great transparency between management and staff lots of room for growth decent office perks like fresh fruit and juice they respect the work to life balance </t>
  </si>
  <si>
    <t>I have some very fond memories of working at BNEF. As a unit of Bloomberg it has its own unique culture and atmosphere, stemming from the days before the acquisition. The analysts are extremely smart, picked from a wealth of talent - available from the best schools. The sales teams are focussed and driven. Performance is rewarded on a team basis, which has its drawbacks, but ultimately fosters a collegiate... environment where people work for each other.</t>
  </si>
  <si>
    <t xml:space="preserve">i have some very fond memories of working at bnef as a unit of bloomberg it has its own unique culture and atmosphere stemming from the days before the acquisition the analysts are extremely smart picked from a wealth of talent available from the best schools the sales teams are focussed and driven performance is rewarded on a team basis which has its drawbacks but ultimately fosters a collegiate environment where people work for each other </t>
  </si>
  <si>
    <t>people, work, culture, working, environment</t>
  </si>
  <si>
    <t xml:space="preserve"> the people i worked with team members are wonderful extremely hard working and good people nothing else </t>
  </si>
  <si>
    <t>good company, all hands on deck philosophy, Bloomberg culture and values, philanthropy. Efficient management, very successful company.</t>
  </si>
  <si>
    <t xml:space="preserve">good company all hands on deck philosophy bloomberg culture and values philanthropy efficient management very successful company </t>
  </si>
  <si>
    <t>My pros fall into four key areas: the people, the space, the exposure to senior management, and the balance. The people: My co-workers are a great bunch of people, many of whom have become my close friends. It's a supportive environment that encourages collaboration -- and I know I can lean on my team when I need them. Plus, my colleagues are super smart and they make me laugh. Overall, Bloomberg employees are... very hard-working, and I respect that kind of work ethic. The space: 731 Lex knocks it out of the park. There's no other office building in NYC like it! The building is always buzzing with energy (and the occasional celebrity). Exposure to senior management: I am very thankful to be put on projects supporting the company's senior leaders. I feel respected when working with people levels above me, and most of the time, I feel as though my work is valued. The balance: (Disclaimer: I imagine this is very dependent on who your manager is.) My boss is very understanding. If I need to leave early or work from home, I leave early or work from home. I can still manage work, school, and my social life. Granted, some nights I stay late to get my work done, but they serve a pretty delicious dinner at 8 PM, which helps.</t>
  </si>
  <si>
    <t>My pros fall into four key areas: the people, the space, the exposure to senior management, and the balance. The people: My co-workers are a great bunch of people, many of whom have become my close friends. It's a supportive environment that encourages collaboration -- and I know I can lean on my team when I need them. Plus, my colleagues are super smart and they make me laugh. Overall, Bloomberg employees are... very hard-working, and I respect that kind of work ethic. The space: Lex knocks it out of the park. There's no other office building in NYC like it! The building is always buzzing with energy (and the occasional celebrity). Exposure to senior management: I am very thankful to be put on projects supporting the company's senior leaders. I feel respected when working with people levels above me, and most of the time, I feel as though my work is valued. The balance: (Disclaimer: I imagine this is very dependent on who your manager is.) My boss is very understanding. If I need to leave early or work from home, I leave early or work from home. I can still manage work, school, and my social life. Granted, some nights I stay late to get my work done, but they serve a pretty delicious dinner at PM, which helps.</t>
  </si>
  <si>
    <t xml:space="preserve">my pros fall into four key areas the people the space the exposure to senior management and the balance the people my co workers are a great bunch of people many of whom have become my close friends it s a supportive environment that encourages collaboration and i know i can lean on my team when i need them plus my colleagues are super smart and they make me laugh overall bloomberg employees are very hard working and i respect that kind of work ethic the space lex knocks it out of the park there s no other office building in nyc like it the building is always buzzing with energy and the occasional celebrity exposure to senior management i am very thankful to be put on projects supporting the company s senior leaders i feel respected when working with people levels above me and most of the time i feel as though my work is valued the balance disclaimer i imagine this is very dependent on who your manager is my boss is very understanding if i need to leave early or work from home i leave early or work from home i can still manage work school and my social life granted some nights i stay late to get my work done but they serve a pretty delicious dinner at pm which helps </t>
  </si>
  <si>
    <t>great, people, work, smart, working, environment, senior</t>
  </si>
  <si>
    <t>Great benefits: Four weeks paid vacation, a company-match 401k that is above average, reimbursement for attorney registration, maternity leave, wage works program, a decent reimbursement for exercise expenses, and of course free snacks and drinks all day. Career development programs: Bloomberg offers a ton of classes for employees through a program called 'Bloomberg University'. You can learn the in's and... out's of finance as well as take classes to increase your technical abilities in XML, Excel, and basic programming. There are also courses to improve public speaking, conflict management other useful business/interpersonal skills. Volunteer Opportunities: The volunteer programs at Bloomberg at top-notch and really one of the most impressive parts of the company. There are employee 5k's, big brother reading programs, and even opportunities to help build homes with habitat for humanity. The culture encourages participation and in many instances Bloomberg will even match personal donations to many causes. Diverse community of peers: There is no real 'type' at Bloomberg and that seems to be an intentional part of the hiring practices to ensure diversity. I've worked with men and women of all backgrounds and always encountered a respectful and thoughtful interaction between my peers. A decent HR program ensures that people act like professionals and even minor issues are quickly addressed. I definitely feel a sense of pride to work for an inclusive community that encourages diversity.</t>
  </si>
  <si>
    <t>Great benefits: Four weeks paid vacation, a company-match k that is above average, reimbursement for attorney registration, maternity leave, wage works program, a decent reimbursement for exercise expenses, and of course free snacks and drinks all day. Career development programs: Bloomberg offers a ton of classes for employees through a program called 'Bloomberg University'. You can learn the in's and... out's of finance as well as take classes to increase your technical abilities in XML, Excel, and basic programming. There are also courses to improve public speaking, conflict management other useful business/interpersonal skills. Volunteer Opportunities: The volunteer programs at Bloomberg at top-notch and really one of the most impressive parts of the company. There are employee k's, big brother reading programs, and even opportunities to help build homes with habitat for humanity. The culture encourages participation and in many instances Bloomberg will even match personal donations to many causes. Diverse community of peers: There is no real 'type' at Bloomberg and that seems to be an intentional part of the hiring practices to ensure diversity. I've worked with men and women of all backgrounds and always encountered a respectful and thoughtful interaction between my peers. A decent HR program ensures that people act like professionals and even minor issues are quickly addressed. I definitely feel a sense of pride to work for an inclusive community that encourages diversity.</t>
  </si>
  <si>
    <t xml:space="preserve">great benefits four weeks paid vacation a company match k that is above average reimbursement for attorney registration maternity leave wage works program a decent reimbursement for exercise expenses and of course free snacks and drinks all day career development programs bloomberg offers a ton of classes for employees through a program called bloomberg university you can learn the in s and out s of finance as well as take classes to increase your technical abilities in xml excel and basic programming there are also courses to improve public speaking conflict management other useful business interpersonal skills volunteer opportunities the volunteer programs at bloomberg at top notch and really one of the most impressive parts of the company there are employee k s big brother reading programs and even opportunities to help build homes with habitat for humanity the culture encourages participation and in many instances bloomberg will even match personal donations to many causes diverse community of peers there is no real type at bloomberg and that seems to be an intentional part of the hiring practices to ensure diversity i ve worked with men and women of all backgrounds and always encountered a respectful and thoughtful interaction between my peers a decent hr program ensures that people act like professionals and even minor issues are quickly addressed i definitely feel a sense of pride to work for an inclusive community that encourages diversity </t>
  </si>
  <si>
    <t>snacks, people, work, free, culture, management</t>
  </si>
  <si>
    <t xml:space="preserve"> cool company great work environment young people</t>
  </si>
  <si>
    <t>environment, work, company, people</t>
  </si>
  <si>
    <t>They do care about you and your career path; good salary; good chance to learn about finance</t>
  </si>
  <si>
    <t>they do care about you and your career path good salary good chance to learn about finance</t>
  </si>
  <si>
    <t>Bloomberg can be a really good place to be. The news is important and usually standards are very high which keeps you motivated to perform.</t>
  </si>
  <si>
    <t xml:space="preserve">bloomberg can be a really good place to be the news is important and usually standards are very high which keeps you motivated to perform </t>
  </si>
  <si>
    <t>Great name on the resume, smart people, snacks.</t>
  </si>
  <si>
    <t xml:space="preserve">great name on the resume smart people snacks </t>
  </si>
  <si>
    <t>smart people, good management, proffessional</t>
  </si>
  <si>
    <t>smart people good management proffessional</t>
  </si>
  <si>
    <t>Lay back work environment. Free snacks.</t>
  </si>
  <si>
    <t xml:space="preserve">lay back work environment free snacks </t>
  </si>
  <si>
    <t xml:space="preserve"> high energy fast paced and dynamic culture great office and perks lots of opportunities for hard working smart people</t>
  </si>
  <si>
    <t>smart, culture, people</t>
  </si>
  <si>
    <t>There a a lot of bright and great people in the company. Opportunities to learn and develop exist as well</t>
  </si>
  <si>
    <t>there a a lot of bright and great people in the company opportunities to learn and develop exist as well</t>
  </si>
  <si>
    <t>one of the most sophisticated set of products in the industry you will be working along with very clever people if you can learn and sell all Bloomberg platforms, you will be able to work anywhere and sell anything</t>
  </si>
  <si>
    <t>one of the most sophisticated set of products in the industry you will be working along with very clever people if you can learn and sell all bloomberg platforms you will be able to work anywhere and sell anything</t>
  </si>
  <si>
    <t>Spacious space with very sophisticated decoration. Office is colorful, bright and delightful, which makes everyone at peace. Everyone is open to communication.</t>
  </si>
  <si>
    <t xml:space="preserve">spacious space with very sophisticated decoration office is colorful bright and delightful which makes everyone at peace everyone is open to communication </t>
  </si>
  <si>
    <t>Provides an enabling environment to learn about the financial markets. Provides the necessary to tools to upgrade your skills in Finance</t>
  </si>
  <si>
    <t>provides an enabling environment to learn about the financial markets provides the necessary to tools to upgrade your skills in finance</t>
  </si>
  <si>
    <t>Benefits, benefits, benefits . . . and snacks . . . and awesome physical facilities</t>
  </si>
  <si>
    <t>benefits benefits benefits and snacks and awesome physical facilities</t>
  </si>
  <si>
    <t>Global Company. Good office outlook. Health Benefit. Finishes on time.</t>
  </si>
  <si>
    <t xml:space="preserve">global company good office outlook health benefit finishes on time </t>
  </si>
  <si>
    <t>A very honest environment to work in</t>
  </si>
  <si>
    <t>a very honest environment to work in</t>
  </si>
  <si>
    <t>If you like finance, this is really a good place to go</t>
  </si>
  <si>
    <t>if you like finance this is really a good place to go</t>
  </si>
  <si>
    <t>Free food, resonable work/life balance, decent benefits and healthcare plan.</t>
  </si>
  <si>
    <t xml:space="preserve">free food resonable work life balance decent benefits and healthcare plan </t>
  </si>
  <si>
    <t>Collaborative Work Place. Free Food.</t>
  </si>
  <si>
    <t xml:space="preserve">collaborative work place free food </t>
  </si>
  <si>
    <t>Great company with many great and smart people. Exposure to an amazing environment.</t>
  </si>
  <si>
    <t xml:space="preserve">great company with many great and smart people exposure to an amazing environment </t>
  </si>
  <si>
    <t>great, smart, company</t>
  </si>
  <si>
    <t>Yes you learn a lot, and get to go one some decent meetings. Yes you can have a comfortable career in sales. And yes, one of the perks is the pantry 3-4 years at Bloomberg now, very competitive salary, not far off doubled what I started on. International movement.</t>
  </si>
  <si>
    <t>Yes you learn a lot, and get to go one some decent meetings. Yes you can have a comfortable career in sales. And yes, one of the perks is the pantry - years at Bloomberg now, very competitive salary, not far off doubled what I started on. International movement.</t>
  </si>
  <si>
    <t xml:space="preserve">yes you learn a lot and get to go one some decent meetings yes you can have a comfortable career in sales and yes one of the perks is the pantry years at bloomberg now very competitive salary not far off doubled what i started on international movement </t>
  </si>
  <si>
    <t>Free food, volunteer opportunities, company matching for some philanthropic donations</t>
  </si>
  <si>
    <t>free food volunteer opportunities company matching for some philanthropic donations</t>
  </si>
  <si>
    <t>The pantry is a nice perk, and the set hours, not required to work weekends or too much overtime. Depends on the office you work out of</t>
  </si>
  <si>
    <t>the pantry is a nice perk and the set hours not required to work weekends or too much overtime depends on the office you work out of</t>
  </si>
  <si>
    <t>Free snacks, good office design</t>
  </si>
  <si>
    <t>free snacks good office design</t>
  </si>
  <si>
    <t>A fast paced environment, where R&amp;D works closely with product managers as a partner.</t>
  </si>
  <si>
    <t xml:space="preserve">a fast paced environment where r d works closely with product managers as a partner </t>
  </si>
  <si>
    <t>fast, paced</t>
  </si>
  <si>
    <t>Exceptional offices, perks, and working environment. There are some amazing people in various parts of the organization. Pay is great... if you negotiate on your way in. If they really want you, they will literally pay whatever you ask.</t>
  </si>
  <si>
    <t xml:space="preserve">exceptional offices perks and working environment there are some amazing people in various parts of the organization pay is great if you negotiate on your way in if they really want you they will literally pay whatever you ask </t>
  </si>
  <si>
    <t>pay, people, working</t>
  </si>
  <si>
    <t>Bloomberg is a very fast-paced company, the only constant at Bloomberg is change. We value innovation, we enourage people to step out of their comfort zone, take calculated risk, so long as you have the key stakeholders on board, it can be done right away - benefits of being a privately owned company! I worked at a couple of banks before joining Bloomberg, I've moved on to do different roles at Bloomberg within the... last 6 years, I'm still learning everyday! Everyone is given opportunity to shine, it's up to the individual to take it or leave it. This company truly values people, especially top performers, there is clear distinction in compensation between top and average performers for the same role. Now is a great time to be with a well-established Fin-Tech company!</t>
  </si>
  <si>
    <t>Bloomberg is a very fast-paced company, the only constant at Bloomberg is change. We value innovation, we enourage people to step out of their comfort zone, take calculated risk, so long as you have the key stakeholders on board, it can be done right away - benefits of being a privately owned company! I worked at a couple of banks before joining Bloomberg, I've moved on to do different roles at Bloomberg within the... last years, I'm still learning everyday! Everyone is given opportunity to shine, it's up to the individual to take it or leave it. This company truly values people, especially top performers, there is clear distinction in compensation between top and average performers for the same role. Now is a great time to be with a well-established Fin-Tech company!</t>
  </si>
  <si>
    <t xml:space="preserve">bloomberg is a very fast paced company the only constant at bloomberg is change we value innovation we enourage people to step out of their comfort zone take calculated risk so long as you have the key stakeholders on board it can be done right away benefits of being a privately owned company i worked at a couple of banks before joining bloomberg i ve moved on to do different roles at bloomberg within the last years i m still learning everyday everyone is given opportunity to shine it s up to the individual to take it or leave it this company truly values people especially top performers there is clear distinction in compensation between top and average performers for the same role now is a great time to be with a well established fin tech company </t>
  </si>
  <si>
    <t>benefits, people, compensation, great, company</t>
  </si>
  <si>
    <t>Great benefits. Excellent salaries for software developers. Autonomy/self direction are encouraged.</t>
  </si>
  <si>
    <t xml:space="preserve">great benefits excellent salaries for software developers autonomy self direction are encouraged </t>
  </si>
  <si>
    <t>Princeton office provides free lunch.</t>
  </si>
  <si>
    <t xml:space="preserve">princeton office provides free lunch </t>
  </si>
  <si>
    <t>Very friendly culture and flat environment, everyone is happy to help you</t>
  </si>
  <si>
    <t>very friendly culture and flat environment everyone is happy to help you</t>
  </si>
  <si>
    <t>Good work life balance. Friendly environment</t>
  </si>
  <si>
    <t>good work life balance friendly environment</t>
  </si>
  <si>
    <t>benefits, hours. not too much else.</t>
  </si>
  <si>
    <t xml:space="preserve">benefits hours not too much else </t>
  </si>
  <si>
    <t>The company has a hire bar of compensation comparable to top tier high tech companies.</t>
  </si>
  <si>
    <t xml:space="preserve">the company has a hire bar of compensation comparable to top tier high tech companies </t>
  </si>
  <si>
    <t>company, compensation</t>
  </si>
  <si>
    <t>"some" of the people are cool.</t>
  </si>
  <si>
    <t xml:space="preserve"> some of the people are cool </t>
  </si>
  <si>
    <t>Reputation, international culture, environment, philanthropist</t>
  </si>
  <si>
    <t>reputation international culture environment philanthropist</t>
  </si>
  <si>
    <t>Great environment, good perks and benefits</t>
  </si>
  <si>
    <t>great environment good perks and benefits</t>
  </si>
  <si>
    <t>Bloomberg has amazing benefits and a lot of top notch l people work there. The company is very efficient for the most part with robust investment in technology and incredibly smart developers. Once really gets the impression things get done here. In certain departments, you really feel like you're making a difference and things are actually meritocratic. Journalists among the best in the world. The company pays... better than industry standard and treats its employees well. Mike Bloomberg is amazing both as an entrepreneur and for what he has done with philanthropy. Even after leaving I still hold tremendous respect for the firm as a whole.</t>
  </si>
  <si>
    <t xml:space="preserve">bloomberg has amazing benefits and a lot of top notch l people work there the company is very efficient for the most part with robust investment in technology and incredibly smart developers once really gets the impression things get done here in certain departments you really feel like you re making a difference and things are actually meritocratic journalists among the best in the world the company pays better than industry standard and treats its employees well mike bloomberg is amazing both as an entrepreneur and for what he has done with philanthropy even after leaving i still hold tremendous respect for the firm as a whole </t>
  </si>
  <si>
    <t>benefits, people, work, smart, company</t>
  </si>
  <si>
    <t>Lots of chance to travel and learn. Very smart co-workers.</t>
  </si>
  <si>
    <t xml:space="preserve">lots of chance to travel and learn very smart co workers </t>
  </si>
  <si>
    <t>Good benefits, very smart peers and a huge global platform. Additionally, it still retains a strong reputation which has allowed many journalists to move onto other high profile jobs in journalism (which is no small thing these days). They hire people at good salaries.</t>
  </si>
  <si>
    <t xml:space="preserve">good benefits very smart peers and a huge global platform additionally it still retains a strong reputation which has allowed many journalists to move onto other high profile jobs in journalism which is no small thing these days they hire people at good salaries </t>
  </si>
  <si>
    <t>Great pantry. Good work life balance. Colleagues are very nice.</t>
  </si>
  <si>
    <t xml:space="preserve">great pantry good work life balance colleagues are very nice </t>
  </si>
  <si>
    <t>Working with extremely intelligent, kind, and dedicated people. Learning opportunities never cease in either financial or technical domains. Salary and benefits are unbelievable. The name is well-respected in the financial world. Very tolerant and patient with new developers. Offices throughout the world can make travel a lot of fun.</t>
  </si>
  <si>
    <t xml:space="preserve">working with extremely intelligent kind and dedicated people learning opportunities never cease in either financial or technical domains salary and benefits are unbelievable the name is well respected in the financial world very tolerant and patient with new developers offices throughout the world can make travel a lot of fun </t>
  </si>
  <si>
    <t>have a chance to code financial application/big company/opportunity to learn</t>
  </si>
  <si>
    <t>have a chance to code financial application big company opportunity to learn</t>
  </si>
  <si>
    <t>Really supportive, great resources, opportunities to move roles and learn</t>
  </si>
  <si>
    <t>really supportive great resources opportunities to move roles and learn</t>
  </si>
  <si>
    <t>Highly efficient, good process. Very good benefits. Best in class health insurance.</t>
  </si>
  <si>
    <t xml:space="preserve">highly efficient good process very good benefits best in class health insurance </t>
  </si>
  <si>
    <t>Reasonable management Decent pay and benefit Good work life balance</t>
  </si>
  <si>
    <t>reasonable management decent pay and benefit good work life balance</t>
  </si>
  <si>
    <t>balance, management, work, pay</t>
  </si>
  <si>
    <t>Innovative, young company. Good salary. Nice, smart people. Easy to move around company to different teams.</t>
  </si>
  <si>
    <t xml:space="preserve">innovative young company good salary nice smart people easy to move around company to different teams </t>
  </si>
  <si>
    <t>Flat working environment in a very nice office in the financial district. International people and tasks. Free snacks/food/drinks from the pantry.</t>
  </si>
  <si>
    <t xml:space="preserve">flat working environment in a very nice office in the financial district international people and tasks free snacks food drinks from the pantry </t>
  </si>
  <si>
    <t>environment, people, working</t>
  </si>
  <si>
    <t>@ Great Snacks and Pantry @ Learned English GCUS prepped me to become fluent in English and other languages, they will support you. @ Career Development. Focus on developing skills within Bloomberg. Mentors or Team leaders are there for your developm</t>
  </si>
  <si>
    <t xml:space="preserve"> great snacks and pantry learned english gcus prepped me to become fluent in english and other languages they will support you career development focus on developing skills within bloomberg mentors or team leaders are there for your developm</t>
  </si>
  <si>
    <t>Professional people to work with, open working environment, great location in midtown Manhattan.</t>
  </si>
  <si>
    <t xml:space="preserve">professional people to work with open working environment great location in midtown manhattan </t>
  </si>
  <si>
    <t>great, work, people, working</t>
  </si>
  <si>
    <t>Pay is higher than almost any other broadcast co. Great workplace if you don't mind lack of privacy.</t>
  </si>
  <si>
    <t xml:space="preserve">pay is higher than almost any other broadcast co great workplace if you don t mind lack of privacy </t>
  </si>
  <si>
    <t>Free Bloomberg market concepts certification was definitely a pro since otherwise you have to pay for it. More exposure to Bloomberg was also nice.</t>
  </si>
  <si>
    <t xml:space="preserve">free bloomberg market concepts certification was definitely a pro since otherwise you have to pay for it more exposure to bloomberg was also nice </t>
  </si>
  <si>
    <t>Great benefit, good company in general</t>
  </si>
  <si>
    <t>great benefit good company in general</t>
  </si>
  <si>
    <t>Huge variety of snacks and drinks in the pantry. Free dinner and soup. Great location. Amazing building. Great work culture with smart people (mostly).</t>
  </si>
  <si>
    <t xml:space="preserve">huge variety of snacks and drinks in the pantry free dinner and soup great location amazing building great work culture with smart people mostly </t>
  </si>
  <si>
    <t>snacks, people, work, smart, culture</t>
  </si>
  <si>
    <t>snacks, health care, stability. office building looks nice. bloomberg brand name is well known.</t>
  </si>
  <si>
    <t xml:space="preserve">snacks health care stability office building looks nice bloomberg brand name is well known </t>
  </si>
  <si>
    <t>open transparent culture, fully supported for training, passion for customer service and doing the best for clients</t>
  </si>
  <si>
    <t>open transparent culture fully supported for training passion for customer service and doing the best for clients</t>
  </si>
  <si>
    <t>great culture, work/life balance and environment</t>
  </si>
  <si>
    <t>great culture work life balance and environment</t>
  </si>
  <si>
    <t>environment, great, balance</t>
  </si>
  <si>
    <t>Great people, great benefits, good place to hone your skills and focus on your career. There are many opportunities to advance and you can really make this organization a home.</t>
  </si>
  <si>
    <t xml:space="preserve">great people great benefits good place to hone your skills and focus on your career there are many opportunities to advance and you can really make this organization a home </t>
  </si>
  <si>
    <t>Great place to work if its one of your first jobs out of college, don't have a family, kids or other interests.</t>
  </si>
  <si>
    <t xml:space="preserve">great place to work if its one of your first jobs out of college don t have a family kids or other interests </t>
  </si>
  <si>
    <t>Good pay, good work atmosphere, nice people</t>
  </si>
  <si>
    <t>good pay good work atmosphere nice people</t>
  </si>
  <si>
    <t>Good benefits Smart people Summer picnic Some teams are very good ie mobile and machine leaning Bloomberg encourage to do self learning and have a lot of courses available Charity work In general everything</t>
  </si>
  <si>
    <t>good benefits smart people summer picnic some teams are very good ie mobile and machine leaning bloomberg encourage to do self learning and have a lot of courses available charity work in general everything</t>
  </si>
  <si>
    <t>benefits, work, people</t>
  </si>
  <si>
    <t>I met very good friends, nice people</t>
  </si>
  <si>
    <t>i met very good friends nice people</t>
  </si>
  <si>
    <t>Entrepreneurial. Good benefits. Philanthropy program.</t>
  </si>
  <si>
    <t xml:space="preserve">entrepreneurial good benefits philanthropy program </t>
  </si>
  <si>
    <t>can be lot of pressure, but also have balance and allows work from home occasionally. good benefits, get to use terminal</t>
  </si>
  <si>
    <t>can be lot of pressure but also have balance and allows work from home occasionally good benefits get to use terminal</t>
  </si>
  <si>
    <t>An exciting place to work, with a very talented team and a lot of opportunity. Also a very socially conscious company.</t>
  </si>
  <si>
    <t xml:space="preserve">an exciting place to work with a very talented team and a lot of opportunity also a very socially conscious company </t>
  </si>
  <si>
    <t>place, talented</t>
  </si>
  <si>
    <t>Nice pantry, fully stocked up</t>
  </si>
  <si>
    <t>nice pantry fully stocked up</t>
  </si>
  <si>
    <t>(This review is for R&amp;D) Very good team placement. Recruiters/HR work well to ensure new hires get the teams they desire. Quality of work is good. Very good training sessions and talks by leading experts in C++ etc (read Bjarne Stroustrup, Alex Stepanov etc ) . Encouraged to take part in volunteer activities. Very good training program for university grads. Very good benefits, 100% employer paid health insurance,... 401k matching. Teams have started participating in conferences and engaging with the tech community in general.</t>
  </si>
  <si>
    <t>(This review is for R&amp;D) Very good team placement. Recruiters/HR work well to ensure new hires get the teams they desire. Quality of work is good. Very good training sessions and talks by leading experts in C++ etc (read Bjarne Stroustrup, Alex Stepanov etc ) . Encouraged to take part in volunteer activities. Very good training program for university grads. Very good benefits, % employer paid health insurance,... k matching. Teams have started participating in conferences and engaging with the tech community in general.</t>
  </si>
  <si>
    <t xml:space="preserve"> this review is for r d very good team placement recruiters hr work well to ensure new hires get the teams they desire quality of work is good very good training sessions and talks by leading experts in c etc read bjarne stroustrup alex stepanov etc encouraged to take part in volunteer activities very good training program for university grads very good benefits employer paid health insurance k matching teams have started participating in conferences and engaging with the tech community in general </t>
  </si>
  <si>
    <t>The idea we worked for was the main motivator. As they say, get a good project and the rest is irrelevant. The company started off with a great idea to revolutionize the intern and entry-level job market. By connecting employers and students through a test platform it was possible for students to show off their skills and get an interesting job. Moreover, it aimed to level the playing field for students from less... known campuses around the world.</t>
  </si>
  <si>
    <t xml:space="preserve">the idea we worked for was the main motivator as they say get a good project and the rest is irrelevant the company started off with a great idea to revolutionize the intern and entry level job market by connecting employers and students through a test platform it was possible for students to show off their skills and get an interesting job moreover it aimed to level the playing field for students from less known campuses around the world </t>
  </si>
  <si>
    <t>With hard work the possibilities of upward mobility are essentially endless - depts exist in just about every corner of every industry for employees to find their niche.</t>
  </si>
  <si>
    <t xml:space="preserve">with hard work the possibilities of upward mobility are essentially endless depts exist in just about every corner of every industry for employees to find their niche </t>
  </si>
  <si>
    <t>Work life balance. Well stocked pantry. Understanding bosses. Pro family environment. Outstanding people can be promoted fairly easily despite having a short service in the comoany.</t>
  </si>
  <si>
    <t xml:space="preserve">work life balance well stocked pantry understanding bosses pro family environment outstanding people can be promoted fairly easily despite having a short service in the comoany </t>
  </si>
  <si>
    <t>great people, interesting projects, good career path flexibility, nice office, amazing benefits, excellent training and personal growth opportunities</t>
  </si>
  <si>
    <t>great people interesting projects good career path flexibility nice office amazing benefits excellent training and personal growth opportunities</t>
  </si>
  <si>
    <t>Flat hierarchy, ability to work outside of your job description, engaged culture of employees, you make what you want of your opportunity there, open communication, fast paced and dynamic, collaborative teams, working closely with the business, HR not just seen as paper pusher, innovative businesses who are looking to change and grow, new ideas are encouraged If you know the right people, you can make moves... easily within the organization. There are a lot of smaller perks like the pantries, discounts, Wellness initiatives, waived premium for health care and consistent bonus payouts for performance Work hard, get responsibility quickly, and learn a lot</t>
  </si>
  <si>
    <t>flat hierarchy ability to work outside of your job description engaged culture of employees you make what you want of your opportunity there open communication fast paced and dynamic collaborative teams working closely with the business hr not just seen as paper pusher innovative businesses who are looking to change and grow new ideas are encouraged if you know the right people you can make moves easily within the organization there are a lot of smaller perks like the pantries discounts wellness initiatives waived premium for health care and consistent bonus payouts for performance work hard get responsibility quickly and learn a lot</t>
  </si>
  <si>
    <t>paced, work, fast, health, culture, working</t>
  </si>
  <si>
    <t>Has always been a meritocracy. You do a good job you get rewarded. You do a great job and you will be greatly rewarded.</t>
  </si>
  <si>
    <t xml:space="preserve">has always been a meritocracy you do a good job you get rewarded you do a great job and you will be greatly rewarded </t>
  </si>
  <si>
    <t>friendly culture. fast moving development cycle. bright and cheerful office.</t>
  </si>
  <si>
    <t xml:space="preserve">friendly culture fast moving development cycle bright and cheerful office </t>
  </si>
  <si>
    <t>fast, friendly</t>
  </si>
  <si>
    <t>free lunch, drinks and snacks</t>
  </si>
  <si>
    <t>free lunch drinks and snacks</t>
  </si>
  <si>
    <t>Accessible company, excellent internal support with resources readily available. Strong existing customer base and exceptional reputation in the market. Very accommodating work environment with friendly atmosphere.</t>
  </si>
  <si>
    <t xml:space="preserve">accessible company excellent internal support with resources readily available strong existing customer base and exceptional reputation in the market very accommodating work environment with friendly atmosphere </t>
  </si>
  <si>
    <t>environment, work, friendly</t>
  </si>
  <si>
    <t>Pays well, good benefits, lots of perks - free museums, free food, etc.</t>
  </si>
  <si>
    <t xml:space="preserve">pays well good benefits lots of perks free museums free food etc </t>
  </si>
  <si>
    <t xml:space="preserve"> lots of energy young and bright environment nice offices great company name</t>
  </si>
  <si>
    <t>great, company, environment</t>
  </si>
  <si>
    <t>Great benefits, Physicians assistant (nurse) on site, Free food, snacks, Etc. They team leaders encourage you to learn and further your career by providing in house classes.</t>
  </si>
  <si>
    <t xml:space="preserve">great benefits physicians assistant nurse on site free food snacks etc they team leaders encourage you to learn and further your career by providing in house classes </t>
  </si>
  <si>
    <t>Good food, good work culture</t>
  </si>
  <si>
    <t>good food good work culture</t>
  </si>
  <si>
    <t>You will be working with very smart people, no time wasters.</t>
  </si>
  <si>
    <t xml:space="preserve">you will be working with very smart people no time wasters </t>
  </si>
  <si>
    <t>smart, working</t>
  </si>
  <si>
    <t>Great benefits as others have mentioned already. Full medical coverage without any deductions from your paycheck. They have onsite medical facilities where you can walk in anytime during the week and there are no co-pays, wait times etc. The onsite doctors can do most of the basic tests like blood draws and send it to a lab. This saves employees time and money. They also have registered dietitians/wellness coaches... onsite, who you can work with to reach your personal fitness goals. You get to like work with really smart people across the globe. In my specific department we work lot on the operations/infrastructure side so we use very little c/c++. Most of our code base is in Python,Shell or Perl. The pay is comparable to other tech companies in the Bay Area.</t>
  </si>
  <si>
    <t xml:space="preserve">great benefits as others have mentioned already full medical coverage without any deductions from your paycheck they have onsite medical facilities where you can walk in anytime during the week and there are no co pays wait times etc the onsite doctors can do most of the basic tests like blood draws and send it to a lab this saves employees time and money they also have registered dietitians wellness coaches onsite who you can work with to reach your personal fitness goals you get to like work with really smart people across the globe in my specific department we work lot on the operations infrastructure side so we use very little c c most of our code base is in python shell or perl the pay is comparable to other tech companies in the bay area </t>
  </si>
  <si>
    <t>benefits, people, pay, work, smart</t>
  </si>
  <si>
    <t>Driven people; Food; Office Space</t>
  </si>
  <si>
    <t>driven people food office space</t>
  </si>
  <si>
    <t>Fun and challenging. Well structured program. People are smart.</t>
  </si>
  <si>
    <t xml:space="preserve">fun and challenging well structured program people are smart </t>
  </si>
  <si>
    <t>Great working environment with great people. Clean office with a nice view of the city.</t>
  </si>
  <si>
    <t xml:space="preserve">great working environment with great people clean office with a nice view of the city </t>
  </si>
  <si>
    <t>very professional and international environment clear career path investment on the individual great benefits different department and international locations to move across competitive salary</t>
  </si>
  <si>
    <t>environment, benefits, salary, great</t>
  </si>
  <si>
    <t>Its the biggest news organization out there. Lots of brand recognition among companies. Good pay, and opportunity to work with some very competent people.</t>
  </si>
  <si>
    <t xml:space="preserve">its the biggest news organization out there lots of brand recognition among companies good pay and opportunity to work with some very competent people </t>
  </si>
  <si>
    <t>They have awesome benefits, an in house clinic, free food, amazing healthcare, and much more! Each year they through a great summer party and really encourage employees to continue learning and have many available trainings for them.</t>
  </si>
  <si>
    <t xml:space="preserve">they have awesome benefits an in house clinic free food amazing healthcare and much more each year they through a great summer party and really encourage employees to continue learning and have many available trainings for them </t>
  </si>
  <si>
    <t>Decent bonus/incentives. Great location in NY, and fabulous office</t>
  </si>
  <si>
    <t>decent bonus incentives great location in ny and fabulous office</t>
  </si>
  <si>
    <t>Good support from managers, very international mix of people from different academic, social and cultural backgrounds</t>
  </si>
  <si>
    <t>good support from managers very international mix of people from different academic social and cultural backgrounds</t>
  </si>
  <si>
    <t>Flexible work hours if your manager allows it Great 401k match, excellent health insurance, amount of vacation days High Pay &amp; ability to rise</t>
  </si>
  <si>
    <t>Flexible work hours if your manager allows it Great k match, excellent health insurance, amount of vacation days High Pay &amp; ability to rise</t>
  </si>
  <si>
    <t>flexible work hours if your manager allows it great k match excellent health insurance amount of vacation days high pay ability to rise</t>
  </si>
  <si>
    <t>work, health, hours</t>
  </si>
  <si>
    <t>Best salaries in news business</t>
  </si>
  <si>
    <t>best salaries in news business</t>
  </si>
  <si>
    <t>working in Skillman, NJ has been great.!Yes being a contract worker means you are assigned tedious work but at the same time you will find that almost anywhere starting out as an entry level employee. Aside from the tedious work, you get to listen to music and have access to amazing software so be great-full. Furthermore, you get free breakfast and lunch with free drinks and all day snack access soooo can't get... much better than that</t>
  </si>
  <si>
    <t>working in skillman nj has been great yes being a contract worker means you are assigned tedious work but at the same time you will find that almost anywhere starting out as an entry level employee aside from the tedious work you get to listen to music and have access to amazing software so be great full furthermore you get free breakfast and lunch with free drinks and all day snack access soooo can t get much better than that</t>
  </si>
  <si>
    <t>free, work, working</t>
  </si>
  <si>
    <t>You can be connected everywhere- you won't miss a thing. The technology is very advanced.</t>
  </si>
  <si>
    <t xml:space="preserve">you can be connected everywhere you won t miss a thing the technology is very advanced </t>
  </si>
  <si>
    <t>Good work-life balance, pretty steady job, good colleagues</t>
  </si>
  <si>
    <t>good work life balance pretty steady job good colleagues</t>
  </si>
  <si>
    <t>The turn around cycle for any idea is days. We follow agile methods and clients get to see what they want within weeks of requesting a feature</t>
  </si>
  <si>
    <t>the turn around cycle for any idea is days we follow agile methods and clients get to see what they want within weeks of requesting a feature</t>
  </si>
  <si>
    <t>-Innovative; an original fin-tech company before it was an official category -Benefits; education reimbursements (historically) generous and healthcare coverage outstanding -Meritocracy; over the long haul, talented individuals will be rewarded for pe</t>
  </si>
  <si>
    <t xml:space="preserve"> innovative an original fin tech company before it was an official category benefits education reimbursements historically generous and healthcare coverage outstanding meritocracy over the long haul talented individuals will be rewarded for pe</t>
  </si>
  <si>
    <t>company, talented</t>
  </si>
  <si>
    <t>Nice building/ food/ open environment</t>
  </si>
  <si>
    <t>nice building food open environment</t>
  </si>
  <si>
    <t>* Very open environment * Great compensation and benefits * Opportunity to work with a bunch of talented people * Growing open source presence * Free snacks * In the heart of NYC</t>
  </si>
  <si>
    <t xml:space="preserve"> very open environment great compensation and benefits opportunity to work with a bunch of talented people growing open source presence free snacks in the heart of nyc</t>
  </si>
  <si>
    <t>snacks, benefits, people, compensation, work, talented, environment</t>
  </si>
  <si>
    <t xml:space="preserve"> great work atmosphere work environment benefits medical dental etc bloomberg pantry free coffee breakfasts lunches snacks emphasis on philanthropy</t>
  </si>
  <si>
    <t>Well-paid, great colleagues, good benefits</t>
  </si>
  <si>
    <t>well paid great colleagues good benefits</t>
  </si>
  <si>
    <t>Hard work is rewarded well.</t>
  </si>
  <si>
    <t xml:space="preserve">hard work is rewarded well </t>
  </si>
  <si>
    <t>You determine your career path as long as you are working hard and bringing in new business</t>
  </si>
  <si>
    <t>you determine your career path as long as you are working hard and bringing in new business</t>
  </si>
  <si>
    <t>Fun people Lively atmosphere The building is great and the pantry ROCKS Benefits and perks are wonderful</t>
  </si>
  <si>
    <t>fun people lively atmosphere the building is great and the pantry rocks benefits and perks are wonderful</t>
  </si>
  <si>
    <t>The people are very smart. It is a company with a lot of benefits. You can receive a lot trainings over there.</t>
  </si>
  <si>
    <t xml:space="preserve">the people are very smart it is a company with a lot of benefits you can receive a lot trainings over there </t>
  </si>
  <si>
    <t>Exposure to various financial markets and training tools enables you to pick your path.</t>
  </si>
  <si>
    <t xml:space="preserve">exposure to various financial markets and training tools enables you to pick your path </t>
  </si>
  <si>
    <t>Great networking and atmosphere you make too many friends</t>
  </si>
  <si>
    <t>great networking and atmosphere you make too many friends</t>
  </si>
  <si>
    <t>Free Lunch, get to work with the terminal</t>
  </si>
  <si>
    <t>free lunch get to work with the terminal</t>
  </si>
  <si>
    <t>good benefits, good work like balance</t>
  </si>
  <si>
    <t>good benefits good work like balance</t>
  </si>
  <si>
    <t>Great company, well funded, strong C-Suite</t>
  </si>
  <si>
    <t>great company well funded strong c suite</t>
  </si>
  <si>
    <t>Fast-paced culture, snacks are great! Benefits good for full-time employees</t>
  </si>
  <si>
    <t>fast paced culture snacks are great benefits good for full time employees</t>
  </si>
  <si>
    <t xml:space="preserve"> bloomberg really takes the time to train its staff well which makes it a good place straight out of university especially if your specialism was not finance there are some very smart individuals working there from whom you can learn a lot sta</t>
  </si>
  <si>
    <t>smart, place, working</t>
  </si>
  <si>
    <t>A very good team. Extremely work conscious people and yeah , they do party a lot. Nice Office and ambience . Decent stipend</t>
  </si>
  <si>
    <t>a very good team extremely work conscious people and yeah they do party a lot nice office and ambience decent stipend</t>
  </si>
  <si>
    <t>free lunch and snacks, good salary</t>
  </si>
  <si>
    <t>free lunch and snacks good salary</t>
  </si>
  <si>
    <t>free, salary</t>
  </si>
  <si>
    <t>Great benefits, smart people, interesting customers, great products.</t>
  </si>
  <si>
    <t xml:space="preserve">great benefits smart people interesting customers great products </t>
  </si>
  <si>
    <t>Multiple asset classes exposure, great teams</t>
  </si>
  <si>
    <t>multiple asset classes exposure great teams</t>
  </si>
  <si>
    <t>Heated toilet seats and free hot coffee. Salary is higher than the Japanese average for engineers. Unlike Japanese companies, they will hire women regardless of age. The building has a nice view.</t>
  </si>
  <si>
    <t xml:space="preserve">heated toilet seats and free hot coffee salary is higher than the japanese average for engineers unlike japanese companies they will hire women regardless of age the building has a nice view </t>
  </si>
  <si>
    <t>Great colleagues, interesting work, adrenaline rush guaranteed</t>
  </si>
  <si>
    <t>great colleagues interesting work adrenaline rush guaranteed</t>
  </si>
  <si>
    <t>good benefit, flexible working hours</t>
  </si>
  <si>
    <t>good benefit flexible working hours</t>
  </si>
  <si>
    <t>flexible, working, hours</t>
  </si>
  <si>
    <t>great people within the company and good movement within. provides adequate training to prepare for the job and supportive management.</t>
  </si>
  <si>
    <t xml:space="preserve">great people within the company and good movement within provides adequate training to prepare for the job and supportive management </t>
  </si>
  <si>
    <t>Gain some really nice experience on the latest equipment, free lunch and snacks. Peanut Butter machine! Work with a wide variety of people globally.</t>
  </si>
  <si>
    <t xml:space="preserve">gain some really nice experience on the latest equipment free lunch and snacks peanut butter machine work with a wide variety of people globally </t>
  </si>
  <si>
    <t>Competitive salary, one of the best benefits, high 401k matching, health insurance, in-house health center, snacks from pantries, seasonal treats, free soup, smart and nice coworkers, flat hierarchy within the team -- all team members work closely together. One of the most stable jobs you can find to afford your family. Company subsidized team dinner/lunches. Provides dinner at the office if you stay until 8pm. Some... groups are using more open source technologies which wasn't the case in the past. Great work-life balance. High internal mobility.</t>
  </si>
  <si>
    <t>Competitive salary, one of the best benefits, high k matching, health insurance, in-house health center, snacks from pantries, seasonal treats, free soup, smart and nice coworkers, flat hierarchy within the team -- all team members work closely together. One of the most stable jobs you can find to afford your family. Company subsidized team dinner/lunches. Provides dinner at the office if you stay until pm. Some... groups are using more open source technologies which wasn't the case in the past. Great work-life balance. High internal mobility.</t>
  </si>
  <si>
    <t xml:space="preserve">competitive salary one of the best benefits high k matching health insurance in house health center snacks from pantries seasonal treats free soup smart and nice coworkers flat hierarchy within the team all team members work closely together one of the most stable jobs you can find to afford your family company subsidized team dinner lunches provides dinner at the office if you stay until pm some groups are using more open source technologies which wasn t the case in the past great work life balance high internal mobility </t>
  </si>
  <si>
    <t>snacks, work, smart, free, health</t>
  </si>
  <si>
    <t>- Benefits. The benefits are comparable/sometimes even better than other large tech companies like Google/Facebook. Aside from the pay, there's free food, free premium health care, extremely high 401k matching, and a very relaxed (yet fast for a large c</t>
  </si>
  <si>
    <t>- Benefits. The benefits are comparable/sometimes even better than other large tech companies like Google/Facebook. Aside from the pay, there's free food, free premium health care, extremely high k matching, and a very relaxed (yet fast for a large c</t>
  </si>
  <si>
    <t xml:space="preserve"> benefits the benefits are comparable sometimes even better than other large tech companies like google facebook aside from the pay there s free food free premium health care extremely high k matching and a very relaxed yet fast for a large c</t>
  </si>
  <si>
    <t>free, benefits, health, fast</t>
  </si>
  <si>
    <t>Free food and great health benefits- believe me you'll need them working here.</t>
  </si>
  <si>
    <t xml:space="preserve">free food and great health benefits believe me you ll need them working here </t>
  </si>
  <si>
    <t>great, health, food, working</t>
  </si>
  <si>
    <t>it is a very good company to work for.</t>
  </si>
  <si>
    <t xml:space="preserve">it is a very good company to work for </t>
  </si>
  <si>
    <t>Il primo interlocutore Ã¨ stato molto cordiale e mi ha aiutato anche con il processo della fase successiva. Il colloquio della fase successiva Ã¨ stato un po' difficile per una bella esperienza</t>
  </si>
  <si>
    <t>il primo interlocutore Ã¨ stato molto cordiale e mi ha aiutato anche con il processo della fase successiva il colloquio della fase successiva Ã¨ stato un po difficile per una bella esperienza</t>
  </si>
  <si>
    <t>Moorgate office with free snacks. Good for social life if you are young (in your 20s) like most people working in Data Fancy summer party International and diverse staff They are willing to sponsor work visas for many non-EU employees</t>
  </si>
  <si>
    <t>Moorgate office with free snacks. Good for social life if you are young (in your s) like most people working in Data Fancy summer party International and diverse staff They are willing to sponsor work visas for many non-EU employees</t>
  </si>
  <si>
    <t>moorgate office with free snacks good for social life if you are young in your s like most people working in data fancy summer party international and diverse staff they are willing to sponsor work visas for many non eu employees</t>
  </si>
  <si>
    <t>free, work, people, working</t>
  </si>
  <si>
    <t>I interned in the security team. My mentors had a lot of knowledge and helpful. I learned a lot from them.</t>
  </si>
  <si>
    <t xml:space="preserve">i interned in the security team my mentors had a lot of knowledge and helpful i learned a lot from them </t>
  </si>
  <si>
    <t>Benefits and culture when here are great, some real opportunities here if you are not very experienced, soon out of uni etc... If you are willing to push ideas through they will implement them given solid business justification, however some of the basic processes are just not practiced here.</t>
  </si>
  <si>
    <t xml:space="preserve">benefits and culture when here are great some real opportunities here if you are not very experienced soon out of uni etc if you are willing to push ideas through they will implement them given solid business justification however some of the basic processes are just not practiced here </t>
  </si>
  <si>
    <t>Excellent benefits, four weeks vacation first full year, good work/life balance.</t>
  </si>
  <si>
    <t xml:space="preserve">excellent benefits four weeks vacation first full year good work life balance </t>
  </si>
  <si>
    <t>Great benefits, free snacks, work &amp; life balance depending on your team A lot of volunteering opportunities amd give back to society</t>
  </si>
  <si>
    <t>great benefits free snacks work life balance depending on your team a lot of volunteering opportunities amd give back to society</t>
  </si>
  <si>
    <t>free, work, balance</t>
  </si>
  <si>
    <t>Great benefits, good work environment, great group of people</t>
  </si>
  <si>
    <t>great benefits good work environment great group of people</t>
  </si>
  <si>
    <t>great, work, people</t>
  </si>
  <si>
    <t>Some great journalists. A successful business model. Meritocracy.</t>
  </si>
  <si>
    <t xml:space="preserve">some great journalists a successful business model meritocracy </t>
  </si>
  <si>
    <t>Bloomberg offers highly competitive salaries, along with a panoply of excellent benefits, including a generous 50 percent match for 401k contributions, free snacks, and superb health and dental coverage. Working conditions are also first rate, with the best computer gear imaginable and ergonomic support. Don't miss the annual company picnic.</t>
  </si>
  <si>
    <t>Bloomberg offers highly competitive salaries, along with a panoply of excellent benefits, including a generous percent match for k contributions, free snacks, and superb health and dental coverage. Working conditions are also first rate, with the best computer gear imaginable and ergonomic support. Don't miss the annual company picnic.</t>
  </si>
  <si>
    <t xml:space="preserve">bloomberg offers highly competitive salaries along with a panoply of excellent benefits including a generous percent match for k contributions free snacks and superb health and dental coverage working conditions are also first rate with the best computer gear imaginable and ergonomic support don t miss the annual company picnic </t>
  </si>
  <si>
    <t>free, health, company</t>
  </si>
  <si>
    <t>I worked at Bloomberg for a 3 month summer internship. They have lots of events for interns, which keeps it interesting. The other interns were really cool people who were great to hang out with.</t>
  </si>
  <si>
    <t>I worked at Bloomberg for a month summer internship. They have lots of events for interns, which keeps it interesting. The other interns were really cool people who were great to hang out with.</t>
  </si>
  <si>
    <t xml:space="preserve">i worked at bloomberg for a month summer internship they have lots of events for interns which keeps it interesting the other interns were really cool people who were great to hang out with </t>
  </si>
  <si>
    <t>Good working environment, great open office space with lack of visible hierarchy. Friendly and well qualified staff, good benefits in terms of breakfast and pantry.</t>
  </si>
  <si>
    <t xml:space="preserve">good working environment great open office space with lack of visible hierarchy friendly and well qualified staff good benefits in terms of breakfast and pantry </t>
  </si>
  <si>
    <t>great, benefits, working</t>
  </si>
  <si>
    <t>Bloomberg pays well and expects all employees to work hard everyday. No excuses. it's a great place for motivated people</t>
  </si>
  <si>
    <t>bloomberg pays well and expects all employees to work hard everyday no excuses it s a great place for motivated people</t>
  </si>
  <si>
    <t>free food, awesome team members and not very busy. Also, you can learn a lot by the 4 month training program. It's a really nice firm.</t>
  </si>
  <si>
    <t>free food, awesome team members and not very busy. Also, you can learn a lot by the month training program. It's a really nice firm.</t>
  </si>
  <si>
    <t xml:space="preserve">free food awesome team members and not very busy also you can learn a lot by the month training program it s a really nice firm </t>
  </si>
  <si>
    <t>Lots of training, great young energy</t>
  </si>
  <si>
    <t>lots of training great young energy</t>
  </si>
  <si>
    <t>Good pay, great people. Good technology.</t>
  </si>
  <si>
    <t xml:space="preserve">good pay great people good technology </t>
  </si>
  <si>
    <t>Lot of Internal training, Great facilities around the world, Great name to have in your CV, Access to the Top Tier trading Floors once in sales</t>
  </si>
  <si>
    <t>lot of internal training great facilities around the world great name to have in your cv access to the top tier trading floors once in sales</t>
  </si>
  <si>
    <t>Bloomberg is a large company and has very good benefits. It's a good place to retire but not good for growth and innovation.</t>
  </si>
  <si>
    <t xml:space="preserve">bloomberg is a large company and has very good benefits it s a good place to retire but not good for growth and innovation </t>
  </si>
  <si>
    <t>Great benefits (fully paid medical/dental/vision), super nice office in Manhattan.</t>
  </si>
  <si>
    <t xml:space="preserve">great benefits fully paid medical dental vision super nice office in manhattan </t>
  </si>
  <si>
    <t>Flexible schedule as a billing analyst</t>
  </si>
  <si>
    <t>flexible schedule as a billing analyst</t>
  </si>
  <si>
    <t>Amazingly well held events, Very nice office to work in Location in the center of London is a plus Many very skilled engineers to work with</t>
  </si>
  <si>
    <t>amazingly well held events very nice office to work in location in the center of london is a plus many very skilled engineers to work with</t>
  </si>
  <si>
    <t>Excelente empresa para aprender processos, cultura global, trabalhar com pessoas de outros departamentos fora do paÃ­s. Tecnologia estÃ¡ na raiz da empresa e recursos nÃ£o faltam. O que precisar para fazer melhor o trabalho, terÃ¡ a disposiÃ§Ã£o. Foco na famÃ­lia e bem estar do profissional.</t>
  </si>
  <si>
    <t xml:space="preserve">excelente empresa para aprender processos cultura global trabalhar com pessoas de outros departamentos fora do paÃ­s tecnologia estÃ¡ na raiz da empresa e recursos nÃ£o faltam o que precisar para fazer melhor o trabalho terÃ¡ a disposiÃ§Ã£o foco na famÃ­lia e bem estar do profissional </t>
  </si>
  <si>
    <t>Great work environment, very sustainable company</t>
  </si>
  <si>
    <t>great work environment very sustainable company</t>
  </si>
  <si>
    <t>Great sense of appreciation for their employees Great benefits Amazing philanthropic culture Working environment and facilities are great CEO pushes for innovation, taking risks and thinking outside the box</t>
  </si>
  <si>
    <t>great sense of appreciation for their employees great benefits amazing philanthropic culture working environment and facilities are great ceo pushes for innovation taking risks and thinking outside the box</t>
  </si>
  <si>
    <t>environment, benefits, great, culture</t>
  </si>
  <si>
    <t>Environment to influence change. Growth in career.</t>
  </si>
  <si>
    <t xml:space="preserve">environment to influence change growth in career </t>
  </si>
  <si>
    <t>You get to take things at your pace. You want to move fast and take up complex tasks? You can. Want to lay low for a few months while working on a part time degree? Of course you can.</t>
  </si>
  <si>
    <t xml:space="preserve">you get to take things at your pace you want to move fast and take up complex tasks you can want to lay low for a few months while working on a part time degree of course you can </t>
  </si>
  <si>
    <t>fast, working</t>
  </si>
  <si>
    <t>generally not bad, you'll learn and get paid a decent amount of money.</t>
  </si>
  <si>
    <t xml:space="preserve">generally not bad you ll learn and get paid a decent amount of money </t>
  </si>
  <si>
    <t>opportunity to grow , atmosphere</t>
  </si>
  <si>
    <t>opportunity to grow atmosphere</t>
  </si>
  <si>
    <t>Great opportunities to move around teams if Managers allow.</t>
  </si>
  <si>
    <t xml:space="preserve">great opportunities to move around teams if managers allow </t>
  </si>
  <si>
    <t>Great culture of transparency and meritocracy. Many different career avenues to pursue with support from the company whichever way you decide to go. Lots of resources invested in employees for training. Great work life balance.</t>
  </si>
  <si>
    <t xml:space="preserve">great culture of transparency and meritocracy many different career avenues to pursue with support from the company whichever way you decide to go lots of resources invested in employees for training great work life balance </t>
  </si>
  <si>
    <t>Very regular hours, great pantry selection, great deal of transparency (at the cost of being monitored)</t>
  </si>
  <si>
    <t xml:space="preserve">very regular hours great pantry selection great deal of transparency at the cost of being monitored </t>
  </si>
  <si>
    <t>Good people, great benefits, overall interesting place to work</t>
  </si>
  <si>
    <t>good people great benefits overall interesting place to work</t>
  </si>
  <si>
    <t>Some of the newer teams are working on really cool stuff. If you get into one of these teams, you will have lots of fun. The culture is laidback; no one cares if you walk in at 11 am unlike some of the older teams where the manager will take you aside and lecture you if you come at 9:35 instead of 9:30. Don't join the older teams. You'll work on the same thing for your entire time, sometimes not even pushing any... code to production for months on end, ending up in the project being cancelled. Some of these notorious teams are: Any of the "yellow key" groups such as Equities and Mortgages, some of the realtime teams such as BPIPE, Ticker Plant, Data License. The cool teams are Software Infrastructure, and some foundational application teams.</t>
  </si>
  <si>
    <t>Some of the newer teams are working on really cool stuff. If you get into one of these teams, you will have lots of fun. The culture is laidback; no one cares if you walk in at am unlike some of the older teams where the manager will take you aside and lecture you if you come at : instead of :. Don't join the older teams. You'll work on the same thing for your entire time, sometimes not even pushing any... code to production for months on end, ending up in the project being cancelled. Some of these notorious teams are: Any of the "yellow key" groups such as Equities and Mortgages, some of the realtime teams such as BPIPE, Ticker Plant, Data License. The cool teams are Software Infrastructure, and some foundational application teams.</t>
  </si>
  <si>
    <t xml:space="preserve">some of the newer teams are working on really cool stuff if you get into one of these teams you will have lots of fun the culture is laidback no one cares if you walk in at am unlike some of the older teams where the manager will take you aside and lecture you if you come at instead of don t join the older teams you ll work on the same thing for your entire time sometimes not even pushing any code to production for months on end ending up in the project being cancelled some of these notorious teams are any of the yellow key groups such as equities and mortgages some of the realtime teams such as bpipe ticker plant data license the cool teams are software infrastructure and some foundational application teams </t>
  </si>
  <si>
    <t>work, culture, working</t>
  </si>
  <si>
    <t>Great place to work. Great set of people to work with. Great location. Great benefits and perks.</t>
  </si>
  <si>
    <t xml:space="preserve">great place to work great set of people to work with great location great benefits and perks </t>
  </si>
  <si>
    <t>Great management, tranperancy, career chance, fairness</t>
  </si>
  <si>
    <t>great management tranperancy career chance fairness</t>
  </si>
  <si>
    <t>First thing you'll notice when you step inside is a pantry full of free food. Great colleagues to collaborate with. The company also provides private health insurance. A lot of opportunity for further training, including an internal learning program on the terminal.</t>
  </si>
  <si>
    <t xml:space="preserve">first thing you ll notice when you step inside is a pantry full of free food great colleagues to collaborate with the company also provides private health insurance a lot of opportunity for further training including an internal learning program on the terminal </t>
  </si>
  <si>
    <t>Efficient, goal focused, a lot to learn.</t>
  </si>
  <si>
    <t xml:space="preserve">efficient goal focused a lot to learn </t>
  </si>
  <si>
    <t>Great company culture and benefits</t>
  </si>
  <si>
    <t>great company culture and benefits</t>
  </si>
  <si>
    <t>Great benefits, unlimited supply of drinks and snacks, and great employee community</t>
  </si>
  <si>
    <t>great benefits unlimited supply of drinks and snacks and great employee community</t>
  </si>
  <si>
    <t>Es una empresa privada en la que sientes que el director ejecutivo estÃ¡ muy presente y comprometido. Muy generosos en la compensaciÃ³n.</t>
  </si>
  <si>
    <t xml:space="preserve">es una empresa privada en la que sientes que el director ejecutivo estÃ¡ muy presente y comprometido muy generosos en la compensaciÃ³n </t>
  </si>
  <si>
    <t>Great company culture - Good salary progression</t>
  </si>
  <si>
    <t>great company culture good salary progression</t>
  </si>
  <si>
    <t>salary, company, culture</t>
  </si>
  <si>
    <t>A lot of the journalists I worked for tried very hard to make my experience as rewarding as possible. Really nice people working under some pretty tough conditions.</t>
  </si>
  <si>
    <t xml:space="preserve">a lot of the journalists i worked for tried very hard to make my experience as rewarding as possible really nice people working under some pretty tough conditions </t>
  </si>
  <si>
    <t>trÃ¨s bonne ambiance, Ã©quipe dynamique et chercheurs trÃ¨s brillants</t>
  </si>
  <si>
    <t>trÃ¨s bonne ambiance Ã©quipe dynamique et chercheurs trÃ¨s brillants</t>
  </si>
  <si>
    <t>market leader, great product, great benefits, learns a lot</t>
  </si>
  <si>
    <t>market leader great product great benefits learns a lot</t>
  </si>
  <si>
    <t>Resourceful, helpful, nice culture, good benefit, good hours</t>
  </si>
  <si>
    <t>resourceful helpful nice culture good benefit good hours</t>
  </si>
  <si>
    <t>Free Snack bar. Good health care</t>
  </si>
  <si>
    <t>free snack bar good health care</t>
  </si>
  <si>
    <t>Really smart people, great food, flexible hours (no FaceTime requirement - focus on getting the job done)</t>
  </si>
  <si>
    <t xml:space="preserve">really smart people great food flexible hours no facetime requirement focus on getting the job done </t>
  </si>
  <si>
    <t>great, smart, flexible, hours</t>
  </si>
  <si>
    <t>Great first job for just out of college student</t>
  </si>
  <si>
    <t>great first job for just out of college student</t>
  </si>
  <si>
    <t>travel, location of offices, flexible lunch break, good co-workers,</t>
  </si>
  <si>
    <t xml:space="preserve">travel location of offices flexible lunch break good co workers </t>
  </si>
  <si>
    <t>Great compensation, benefits and healthcare</t>
  </si>
  <si>
    <t>great compensation benefits and healthcare</t>
  </si>
  <si>
    <t>Good benefits and ok paid. The bosses are generally reasonable and people are civilized</t>
  </si>
  <si>
    <t>good benefits and ok paid the bosses are generally reasonable and people are civilized</t>
  </si>
  <si>
    <t>Great people, great benefits, and great compensation!</t>
  </si>
  <si>
    <t xml:space="preserve">great people great benefits and great compensation </t>
  </si>
  <si>
    <t>Flessibile, dinamico, orari di lavoro, amichevole</t>
  </si>
  <si>
    <t>flessibile dinamico orari di lavoro amichevole</t>
  </si>
  <si>
    <t>Great company to start your career on, lots of careers opportunities provided that you show the interest, motivation and you network with the department you want to move to. Generally friendly atmosphere, the environment feels less hierarchical that in other companies. If you take in on board you will realize innovation is a huge aspect of the company if you love change you will love this company. Sustainable... company it has a very positive impact in the communities it works with. Benefits are good. Also the company provides multiple tools for development within your current role. Feels like a company that invests time and money in you if you show drive and passion for the company.</t>
  </si>
  <si>
    <t xml:space="preserve">great company to start your career on lots of careers opportunities provided that you show the interest motivation and you network with the department you want to move to generally friendly atmosphere the environment feels less hierarchical that in other companies if you take in on board you will realize innovation is a huge aspect of the company if you love change you will love this company sustainable company it has a very positive impact in the communities it works with benefits are good also the company provides multiple tools for development within your current role feels like a company that invests time and money in you if you show drive and passion for the company </t>
  </si>
  <si>
    <t>environment, company, friendly</t>
  </si>
  <si>
    <t>Great Company and work environment. Possibility to learn if you have a proactive approach.</t>
  </si>
  <si>
    <t xml:space="preserve">great company and work environment possibility to learn if you have a proactive approach </t>
  </si>
  <si>
    <t>Smart people, well paid, beautiful offices, travel opportunities, prestigious name, philanthropy</t>
  </si>
  <si>
    <t>smart people well paid beautiful offices travel opportunities prestigious name philanthropy</t>
  </si>
  <si>
    <t>Technology, Team, Great pay and location</t>
  </si>
  <si>
    <t>technology team great pay and location</t>
  </si>
  <si>
    <t>Great office environment, great benefits, great extra perks.</t>
  </si>
  <si>
    <t xml:space="preserve">great office environment great benefits great extra perks </t>
  </si>
  <si>
    <t>Good pay, benefits, collegial teams, perks</t>
  </si>
  <si>
    <t>good pay benefits collegial teams perks</t>
  </si>
  <si>
    <t>lots of time to do whatever</t>
  </si>
  <si>
    <t>The company invests a lot in employees continued education, lots of opportunity to learn, opportunity to move into company verticals (less so to move up), if performing well there is job security, fixed hours, you can design your career path</t>
  </si>
  <si>
    <t>the company invests a lot in employees continued education lots of opportunity to learn opportunity to move into company verticals less so to move up if performing well there is job security fixed hours you can design your career path</t>
  </si>
  <si>
    <t>The people are the assets of the company. Very talented and willing to help, great place to make life long friends and mentors</t>
  </si>
  <si>
    <t>the people are the assets of the company very talented and willing to help great place to make life long friends and mentors</t>
  </si>
  <si>
    <t>great, place, people, talented</t>
  </si>
  <si>
    <t>Free food, cool company, a lot of resources, expensive training (makes you valuable to Bloomberg and other companies)</t>
  </si>
  <si>
    <t xml:space="preserve">free food cool company a lot of resources expensive training makes you valuable to bloomberg and other companies </t>
  </si>
  <si>
    <t>free breakfast, lunch and snacks, benefits,</t>
  </si>
  <si>
    <t xml:space="preserve">free breakfast lunch and snacks benefits </t>
  </si>
  <si>
    <t>benefits were good, nice work environment, professional, you feel like you are part of something</t>
  </si>
  <si>
    <t>benefits were good nice work environment professional you feel like you are part of something</t>
  </si>
  <si>
    <t>Good useful work. Great employees and work culture. Competitive and motivating environment.</t>
  </si>
  <si>
    <t xml:space="preserve">good useful work great employees and work culture competitive and motivating environment </t>
  </si>
  <si>
    <t>Smart, innovative people. High journalism standards (usually), good pay for journalism</t>
  </si>
  <si>
    <t>smart innovative people high journalism standards usually good pay for journalism</t>
  </si>
  <si>
    <t>Great company to work for. The company takes good care of its employee. It offers great benefits. I have worked in IT department in three big banks. The engineers were pushed hard by business there. But Bloomberg R&amp;D has a lot more power. It can decide its own schedule. Bloomberg is more like a technology company.</t>
  </si>
  <si>
    <t xml:space="preserve">great company to work for the company takes good care of its employee it offers great benefits i have worked in it department in three big banks the engineers were pushed hard by business there but bloomberg r d has a lot more power it can decide its own schedule bloomberg is more like a technology company </t>
  </si>
  <si>
    <t>Great feature for the company is it's pantry with breakfast and lunch area. Also promotes the use of it product as everyone in the organisation is made to use the terminal.</t>
  </si>
  <si>
    <t xml:space="preserve">great feature for the company is it s pantry with breakfast and lunch area also promotes the use of it product as everyone in the organisation is made to use the terminal </t>
  </si>
  <si>
    <t>Bloomberg offers an amazing work environment and wonderful career opportunities.</t>
  </si>
  <si>
    <t xml:space="preserve">bloomberg offers an amazing work environment and wonderful career opportunities </t>
  </si>
  <si>
    <t>Nice, smart people. Good compensation.</t>
  </si>
  <si>
    <t xml:space="preserve">nice smart people good compensation </t>
  </si>
  <si>
    <t>there are large R&amp;D departments. Engineers are treated with certain degree of respect, like a typical technology company, instead of financial firms.</t>
  </si>
  <si>
    <t xml:space="preserve">there are large r d departments engineers are treated with certain degree of respect like a typical technology company instead of financial firms </t>
  </si>
  <si>
    <t>* fancy office * fully stocked snack</t>
  </si>
  <si>
    <t xml:space="preserve"> fancy office fully stocked snack</t>
  </si>
  <si>
    <t>It was a pretty standard internships. Learned a lot, had a lot of intern events.</t>
  </si>
  <si>
    <t xml:space="preserve">it was a pretty standard internships learned a lot had a lot of intern events </t>
  </si>
  <si>
    <t>Very nice place to work, friendly people, super famous and super smart manager. I strongly recommand</t>
  </si>
  <si>
    <t>very nice place to work friendly people super famous and super smart manager i strongly recommand</t>
  </si>
  <si>
    <t>smart, place, friendly</t>
  </si>
  <si>
    <t>Smart people, resources to try new things</t>
  </si>
  <si>
    <t>smart people resources to try new things</t>
  </si>
  <si>
    <t>Great Pay, Independence of work, self-dedication</t>
  </si>
  <si>
    <t>great pay independence of work self dedication</t>
  </si>
  <si>
    <t>"Hire the best people you can find, and let them do their job"</t>
  </si>
  <si>
    <t xml:space="preserve"> hire the best people you can find and let them do their job </t>
  </si>
  <si>
    <t>friendly co-workers, room to grow.</t>
  </si>
  <si>
    <t xml:space="preserve">friendly co workers room to grow </t>
  </si>
  <si>
    <t>great work environment, great people</t>
  </si>
  <si>
    <t>great work environment great people</t>
  </si>
  <si>
    <t>Great network of people. Everyone is upbeat and ready to help. HR and departments involved are always supportive and willing to lend a helping hand. The company rewards people who work there and looks to help them grow in the company. While I was a campus ambassador there, they recommended me for a full-time job at the company.</t>
  </si>
  <si>
    <t xml:space="preserve">great network of people everyone is upbeat and ready to help hr and departments involved are always supportive and willing to lend a helping hand the company rewards people who work there and looks to help them grow in the company while i was a campus ambassador there they recommended me for a full time job at the company </t>
  </si>
  <si>
    <t>The senior management here are amazing. I've talked to the CEO countless times. They really do like to talk to the interns and make them feel important.</t>
  </si>
  <si>
    <t xml:space="preserve">the senior management here are amazing i ve talked to the ceo countless times they really do like to talk to the interns and make them feel important </t>
  </si>
  <si>
    <t>Lots of Perks including pantry with breakfast and lunch</t>
  </si>
  <si>
    <t>lots of perks including pantry with breakfast and lunch</t>
  </si>
  <si>
    <t>Minimal politics (with variations in different groups). Managers are technical. Open communication. Great benefits, internal customer service as nice as external customer service. Groups own products, so there is a sense of ownership, and roles can have multiple dimensions. Free to move around and explore.</t>
  </si>
  <si>
    <t xml:space="preserve">minimal politics with variations in different groups managers are technical open communication great benefits internal customer service as nice as external customer service groups own products so there is a sense of ownership and roles can have multiple dimensions free to move around and explore </t>
  </si>
  <si>
    <t>Plenty of opportunities for networking and furthering your education. Pantry, of course was fabulous. Beautiful buildings, fully comped business trips, top of the line technology.</t>
  </si>
  <si>
    <t xml:space="preserve">plenty of opportunities for networking and furthering your education pantry of course was fabulous beautiful buildings fully comped business trips top of the line technology </t>
  </si>
  <si>
    <t>lots of room for growth</t>
  </si>
  <si>
    <t>Great environment of collaboration. Unique physical plant and unequaled opportunity to grow and diversify. Founder and owner of the company is on-site and available for conversation.</t>
  </si>
  <si>
    <t xml:space="preserve">great environment of collaboration unique physical plant and unequaled opportunity to grow and diversify founder and owner of the company is on site and available for conversation </t>
  </si>
  <si>
    <t>environment, company</t>
  </si>
  <si>
    <t>Excellent pay &amp; Benefits; Energized environment; Market leader; Global scope If you don't mind working really hard, coming in early and working long days, Bloomberg is worth it. Plenty of snacks in the pantry, beautiful headquarters and a unquenchable desire to stay ahead of the market.</t>
  </si>
  <si>
    <t xml:space="preserve">excellent pay benefits energized environment market leader global scope if you don t mind working really hard coming in early and working long days bloomberg is worth it plenty of snacks in the pantry beautiful headquarters and a unquenchable desire to stay ahead of the market </t>
  </si>
  <si>
    <t>snacks, pay, working</t>
  </si>
  <si>
    <t>Free pantry though the novelty will wear off, good co-workers, company perks are quite good</t>
  </si>
  <si>
    <t>free pantry though the novelty will wear off good co workers company perks are quite good</t>
  </si>
  <si>
    <t>Contato com culturas diferentes.</t>
  </si>
  <si>
    <t xml:space="preserve">contato com culturas diferentes </t>
  </si>
  <si>
    <t>Great place to start your career Depending on the team - you can get a chance to work on very exciting technologies Ability to move between groups (although one needs to be in a group for about 3 years) Open work culture -- lot of help from teammates Great health benfits!</t>
  </si>
  <si>
    <t>Great place to start your career Depending on the team - you can get a chance to work on very exciting technologies Ability to move between groups (although one needs to be in a group for about years) Open work culture -- lot of help from teammates Great health benfits!</t>
  </si>
  <si>
    <t xml:space="preserve">great place to start your career depending on the team you can get a chance to work on very exciting technologies ability to move between groups although one needs to be in a group for about years open work culture lot of help from teammates great health benfits </t>
  </si>
  <si>
    <t>work, health, place, culture</t>
  </si>
  <si>
    <t>- Great reputation - Summer parties! - State of the art building - Excellent healthcare benefits</t>
  </si>
  <si>
    <t xml:space="preserve"> great reputation summer parties state of the art building excellent healthcare benefits</t>
  </si>
  <si>
    <t>Money is good for journalism.</t>
  </si>
  <si>
    <t xml:space="preserve">money is good for journalism </t>
  </si>
  <si>
    <t>Great benefits, fair comp, smart colleagues. Brand name that helps you get in the door for meetings. They don't nickel and dime on spending.</t>
  </si>
  <si>
    <t xml:space="preserve">great benefits fair comp smart colleagues brand name that helps you get in the door for meetings they don t nickel and dime on spending </t>
  </si>
  <si>
    <t>Great office and resources @ your disposal - def enough training for you to effectively sell &amp; increase usage. Best job for programmers and solid place to start out of college. Great depth of qualifications for other job opps i.e. Technology, Account Mangement, Sales, Finance</t>
  </si>
  <si>
    <t>great office and resources your disposal def enough training for you to effectively sell increase usage best job for programmers and solid place to start out of college great depth of qualifications for other job opps i e technology account mangement sales finance</t>
  </si>
  <si>
    <t>*Independence to work on projects with minimal oversight *Smart, young workplace environment *Management was good *Snacks are a plus *Good Health Care</t>
  </si>
  <si>
    <t xml:space="preserve"> independence to work on projects with minimal oversight smart young workplace environment management was good snacks are a plus good health care</t>
  </si>
  <si>
    <t>Great work life balance. Co-workers are nice</t>
  </si>
  <si>
    <t>great work life balance co workers are nice</t>
  </si>
  <si>
    <t>Great benefits, such as paid for health care and four weeks vacation to start. But it is all more than necessary to survive.</t>
  </si>
  <si>
    <t xml:space="preserve">great benefits such as paid for health care and four weeks vacation to start but it is all more than necessary to survive </t>
  </si>
  <si>
    <t>Great culture and people. Access to everyone in the company. Offices around the world.</t>
  </si>
  <si>
    <t xml:space="preserve">great culture and people access to everyone in the company offices around the world </t>
  </si>
  <si>
    <t>If you do well you will be rewarded accordingly. Both with opportunities and with compensations. Great culture, very nice people and very approachable Chairman/CEO. Beautiful offices. The product is very strong as well. When you believe in the product you are selling it makes your life easier.</t>
  </si>
  <si>
    <t xml:space="preserve">if you do well you will be rewarded accordingly both with opportunities and with compensations great culture very nice people and very approachable chairman ceo beautiful offices the product is very strong as well when you believe in the product you are selling it makes your life easier </t>
  </si>
  <si>
    <t>Unlike with other large corporate organisations, there are no barriers to what you can get involved in. Benefits are good, office space is great.</t>
  </si>
  <si>
    <t xml:space="preserve">unlike with other large corporate organisations there are no barriers to what you can get involved in benefits are good office space is great </t>
  </si>
  <si>
    <t>Great Managers Free food and drinks</t>
  </si>
  <si>
    <t>great managers free food and drinks</t>
  </si>
  <si>
    <t>Structure makes it easy to do well here and do your job.</t>
  </si>
  <si>
    <t xml:space="preserve">structure makes it easy to do well here and do your job </t>
  </si>
  <si>
    <t>Provides good introduction to financial markets. Allows employees to select their own career, based on their interests.</t>
  </si>
  <si>
    <t xml:space="preserve">provides good introduction to financial markets allows employees to select their own career based on their interests </t>
  </si>
  <si>
    <t>good environment, I can learn a lot from here, the people are very nice and the team where I work in is very good. I like the experience.</t>
  </si>
  <si>
    <t xml:space="preserve">good environment i can learn a lot from here the people are very nice and the team where i work in is very good i like the experience </t>
  </si>
  <si>
    <t>Best product in the markets, great people to work with, flat structure means things get done quickly. Amazing contributions to philanthropy, diversity and equal rights. Top culture</t>
  </si>
  <si>
    <t>best product in the markets great people to work with flat structure means things get done quickly amazing contributions to philanthropy diversity and equal rights top culture</t>
  </si>
  <si>
    <t>great, work, culture, people</t>
  </si>
  <si>
    <t>The company provides very good benefit.</t>
  </si>
  <si>
    <t xml:space="preserve">the company provides very good benefit </t>
  </si>
  <si>
    <t>Work life balance, encouragement to grow, challenging work, Great health and 401(k) plan</t>
  </si>
  <si>
    <t>Work life balance, encouragement to grow, challenging work, Great health and (k) plan</t>
  </si>
  <si>
    <t>work life balance encouragement to grow challenging work great health and k plan</t>
  </si>
  <si>
    <t>Positive Culture, Empowerment, Customer-Focused, Results Driven, Great Benefits, Brilliant Coworkers</t>
  </si>
  <si>
    <t>positive culture empowerment customer focused results driven great benefits brilliant coworkers</t>
  </si>
  <si>
    <t>Had a great time and an awesome team. I loved the perks of Bloomberg and being in New York City.</t>
  </si>
  <si>
    <t xml:space="preserve">had a great time and an awesome team i loved the perks of bloomberg and being in new york city </t>
  </si>
  <si>
    <t>Bloomberg has a great sense of culture and brilliant employees. They treat their developers extremely well and provide competitive compensation.</t>
  </si>
  <si>
    <t xml:space="preserve">bloomberg has a great sense of culture and brilliant employees they treat their developers extremely well and provide competitive compensation </t>
  </si>
  <si>
    <t>Great first company to work for</t>
  </si>
  <si>
    <t>great first company to work for</t>
  </si>
  <si>
    <t>Great experience, people, free snacks.</t>
  </si>
  <si>
    <t xml:space="preserve">great experience people free snacks </t>
  </si>
  <si>
    <t>Great benefits, including free health/dental, snacks at the office, free or discounted admission to every museum in NYC. Annual summer party on Randall's Island. Fairly generous maternity leave and dedicated facilities for nursing mothers.</t>
  </si>
  <si>
    <t xml:space="preserve">great benefits including free health dental snacks at the office free or discounted admission to every museum in nyc annual summer party on randall s island fairly generous maternity leave and dedicated facilities for nursing mothers </t>
  </si>
  <si>
    <t>Great culture and values, flat corporate structure.</t>
  </si>
  <si>
    <t xml:space="preserve">great culture and values flat corporate structure </t>
  </si>
  <si>
    <t>the older generation, people who came from Wall Street are wonderful. Incredibly bright, full of great advice, and are very experienced. Free Food in princeton office. all the time</t>
  </si>
  <si>
    <t>the older generation people who came from wall street are wonderful incredibly bright full of great advice and are very experienced free food in princeton office all the time</t>
  </si>
  <si>
    <t>self-management tosenior managers/reps allows a self-motivated pace for employees to look forward new projects.</t>
  </si>
  <si>
    <t xml:space="preserve">self management tosenior managers reps allows a self motivated pace for employees to look forward new projects </t>
  </si>
  <si>
    <t>Social environment, good food in the cafe, decent technology,</t>
  </si>
  <si>
    <t xml:space="preserve">social environment good food in the cafe decent technology </t>
  </si>
  <si>
    <t>Nice office; you could sit next to some of the best people in your specialism. They have good technology, and good software development processes.</t>
  </si>
  <si>
    <t xml:space="preserve">nice office you could sit next to some of the best people in your specialism they have good technology and good software development processes </t>
  </si>
  <si>
    <t>Great benefits, people, and most beautiful office. Located in the heart of NYC.</t>
  </si>
  <si>
    <t xml:space="preserve">great benefits people and most beautiful office located in the heart of nyc </t>
  </si>
  <si>
    <t>Industry leading technology company that afford great experiences in the corporate environment.</t>
  </si>
  <si>
    <t xml:space="preserve">industry leading technology company that afford great experiences in the corporate environment </t>
  </si>
  <si>
    <t>Great work environment, fun and easy going co-workers, free snacks and ice cream on Fridays, Professional environment, laid back dress code</t>
  </si>
  <si>
    <t>great work environment fun and easy going co workers free snacks and ice cream on fridays professional environment laid back dress code</t>
  </si>
  <si>
    <t>snacks, work, free</t>
  </si>
  <si>
    <t>The work is challenging and rewarding. Point of views are valued and respected. You are always pushed to improve and given the opportunities to do so.</t>
  </si>
  <si>
    <t xml:space="preserve">the work is challenging and rewarding point of views are valued and respected you are always pushed to improve and given the opportunities to do so </t>
  </si>
  <si>
    <t>Great culture, work/life balance, growth opportunities</t>
  </si>
  <si>
    <t>great culture work life balance growth opportunities</t>
  </si>
  <si>
    <t>Looks good on a resume. Teaches you everything you need to know about financial journalism.</t>
  </si>
  <si>
    <t xml:space="preserve">looks good on a resume teaches you everything you need to know about financial journalism </t>
  </si>
  <si>
    <t>Great Work Environment! Managers really have your back. Recruiters are amazing as well.</t>
  </si>
  <si>
    <t xml:space="preserve">great work environment managers really have your back recruiters are amazing as well </t>
  </si>
  <si>
    <t>Good company events, insurance, benefits, pantry, etc.</t>
  </si>
  <si>
    <t xml:space="preserve">good company events insurance benefits pantry etc </t>
  </si>
  <si>
    <t>Nice work environment and pantry</t>
  </si>
  <si>
    <t>nice work environment and pantry</t>
  </si>
  <si>
    <t>Bom ambiente de trabalho com salario competitivo</t>
  </si>
  <si>
    <t>bom ambiente de trabalho com salario competitivo</t>
  </si>
  <si>
    <t>Good company for a career start, education driven environment , easy transfers between departments, free snacks</t>
  </si>
  <si>
    <t>good company for a career start education driven environment easy transfers between departments free snacks</t>
  </si>
  <si>
    <t>snacks, free, environment, company</t>
  </si>
  <si>
    <t>good perks, good compensation for top performers</t>
  </si>
  <si>
    <t>good perks good compensation for top performers</t>
  </si>
  <si>
    <t>well known, well funded company</t>
  </si>
  <si>
    <t>well known well funded company</t>
  </si>
  <si>
    <t>Firm level: Top benefits, good pay. The company takes care of its employee. Good health insurance plan that cover whole family without a penny from you. On site doctor, large pantry, free snacks/breakfast. The most missed is the corporate event, which includes summer picnic and big apple circuits. (My kid is already complaining that we cannot go there due to the fact I left the job.) R&amp;D level: Smart... coworkers. Two 27 inchs monitor (This is important). Some of the infrastructure team's work is highly respected and appreciated. Engineers are allowed (or somewhat encouraged) to move internally to build a career. (Comparing before and after this policy, I felt managers are less likely to mistreat their reports)</t>
  </si>
  <si>
    <t>Firm level: Top benefits, good pay. The company takes care of its employee. Good health insurance plan that cover whole family without a penny from you. On site doctor, large pantry, free snacks/breakfast. The most missed is the corporate event, which includes summer picnic and big apple circuits. (My kid is already complaining that we cannot go there due to the fact I left the job.) R&amp;D level: Smart... coworkers. Two inchs monitor (This is important). Some of the infrastructure team's work is highly respected and appreciated. Engineers are allowed (or somewhat encouraged) to move internally to build a career. (Comparing before and after this policy, I felt managers are less likely to mistreat their reports)</t>
  </si>
  <si>
    <t xml:space="preserve">firm level top benefits good pay the company takes care of its employee good health insurance plan that cover whole family without a penny from you on site doctor large pantry free snacks breakfast the most missed is the corporate event which includes summer picnic and big apple circuits my kid is already complaining that we cannot go there due to the fact i left the job r d level smart coworkers two inchs monitor this is important some of the infrastructure team s work is highly respected and appreciated engineers are allowed or somewhat encouraged to move internally to build a career comparing before and after this policy i felt managers are less likely to mistreat their reports </t>
  </si>
  <si>
    <t>insurance, work, free, health, company</t>
  </si>
  <si>
    <t>Nice people, flat structure, not much politics Great work life balance, great culture Good pay, lots of internal opportunities Good food lol</t>
  </si>
  <si>
    <t>nice people flat structure not much politics great work life balance great culture good pay lots of internal opportunities good food lol</t>
  </si>
  <si>
    <t>great, work, food, culture</t>
  </si>
  <si>
    <t>Great place to start your career because you will learn a lot about finance.</t>
  </si>
  <si>
    <t xml:space="preserve">great place to start your career because you will learn a lot about finance </t>
  </si>
  <si>
    <t>Great stable secure and enjoyable enviroment. Fast paced, always changing and challenging</t>
  </si>
  <si>
    <t>great stable secure and enjoyable enviroment fast paced always changing and challenging</t>
  </si>
  <si>
    <t>A very comprehensive internship program. There was a week-long training session for the development interns at the start which was very useful as an introduction to the platform. In addition there were regularly organised events for the interns. The team in which I worked was very helpful and friendly.</t>
  </si>
  <si>
    <t xml:space="preserve">a very comprehensive internship program there was a week long training session for the development interns at the start which was very useful as an introduction to the platform in addition there were regularly organised events for the interns the team in which i worked was very helpful and friendly </t>
  </si>
  <si>
    <t>a lot of coffee available at all times</t>
  </si>
  <si>
    <t>Proximity with global offices via phone/video conference, Pension Fund matching benefit, work environment, location, proximity to clients, pantry, philanthropy.</t>
  </si>
  <si>
    <t xml:space="preserve">proximity with global offices via phone video conference pension fund matching benefit work environment location proximity to clients pantry philanthropy </t>
  </si>
  <si>
    <t>Good pay, amazing benefits, free food</t>
  </si>
  <si>
    <t>good pay amazing benefits free food</t>
  </si>
  <si>
    <t>Starts with very good training programme 3 months in length. You can arrive having never done c++ before and come out an expert.</t>
  </si>
  <si>
    <t>Starts with very good training programme months in length. You can arrive having never done c++ before and come out an expert.</t>
  </si>
  <si>
    <t xml:space="preserve">starts with very good training programme months in length you can arrive having never done c before and come out an expert </t>
  </si>
  <si>
    <t>Incredible learning experience and un-matched committment to continued education and training. Great offices and world-class technology support.</t>
  </si>
  <si>
    <t xml:space="preserve">incredible learning experience and un matched committment to continued education and training great offices and world class technology support </t>
  </si>
  <si>
    <t>Learn lots Nice people Good hours Free food Great summer party</t>
  </si>
  <si>
    <t>learn lots nice people good hours free food great summer party</t>
  </si>
  <si>
    <t>food, people, hours</t>
  </si>
  <si>
    <t>Great snacks, wonderful culture, amazing office and workstations, smart people and most of all, interesting work.</t>
  </si>
  <si>
    <t xml:space="preserve">great snacks wonderful culture amazing office and workstations smart people and most of all interesting work </t>
  </si>
  <si>
    <t>Free food and coffee/drinks. If you travel you get to stay in 5* hotels and eat in nice restaurants. Budget very generous.</t>
  </si>
  <si>
    <t>Free food and coffee/drinks. If you travel you get to stay in * hotels and eat in nice restaurants. Budget very generous.</t>
  </si>
  <si>
    <t xml:space="preserve">free food and coffee drinks if you travel you get to stay in hotels and eat in nice restaurants budget very generous </t>
  </si>
  <si>
    <t>Truly great culture and values.</t>
  </si>
  <si>
    <t xml:space="preserve">truly great culture and values </t>
  </si>
  <si>
    <t xml:space="preserve"> free food and drinks in kitchen nice parties and internship</t>
  </si>
  <si>
    <t>stability (generally), salary is generally competitive, good benefits package, generally healthy work environment. Interesting seminars and chances to meet interesting people</t>
  </si>
  <si>
    <t>stability generally salary is generally competitive good benefits package generally healthy work environment interesting seminars and chances to meet interesting people</t>
  </si>
  <si>
    <t>benefits, work, salary, people</t>
  </si>
  <si>
    <t>Benefits Free food Company Picnic Colleagues are nice for the most part</t>
  </si>
  <si>
    <t>benefits free food company picnic colleagues are nice for the most part</t>
  </si>
  <si>
    <t>Great benefits, work from home, flexible schedules, and family benefits. Great environment, open and collaborative.</t>
  </si>
  <si>
    <t xml:space="preserve">great benefits work from home flexible schedules and family benefits great environment open and collaborative </t>
  </si>
  <si>
    <t>Diversified task responsibilities within the research analyst team. Great mid-level management in an open office culture at the London office. Good work-life balance</t>
  </si>
  <si>
    <t>diversified task responsibilities within the research analyst team great mid level management in an open office culture at the london office good work life balance</t>
  </si>
  <si>
    <t>balance, culture, management</t>
  </si>
  <si>
    <t>Great place to work and develop your career.</t>
  </si>
  <si>
    <t xml:space="preserve">great place to work and develop your career </t>
  </si>
  <si>
    <t>Pay and benefits are top notch. If you go above and beyond, you will be recognized with huge bonus and huge base pay increase. Full family insurance paid with no employee contribution and a medical doctor in the building you can see for free. Incredible yearly party where a whole island is rented out with amusement park rides and free food -- great for family. Company really does good for society -- e.g. if you... volunteer 40 hours, there is a "dollars for your hours" program that can donate $5000 to that charity.</t>
  </si>
  <si>
    <t>Pay and benefits are top notch. If you go above and beyond, you will be recognized with huge bonus and huge base pay increase. Full family insurance paid with no employee contribution and a medical doctor in the building you can see for free. Incredible yearly party where a whole island is rented out with amusement park rides and free food -- great for family. Company really does good for society -- e.g. if you... volunteer hours, there is a "dollars for your hours" program that can donate $ to that charity.</t>
  </si>
  <si>
    <t xml:space="preserve">pay and benefits are top notch if you go above and beyond you will be recognized with huge bonus and huge base pay increase full family insurance paid with no employee contribution and a medical doctor in the building you can see for free incredible yearly party where a whole island is rented out with amusement park rides and free food great for family company really does good for society e g if you volunteer hours there is a dollars for your hours program that can donate to that charity </t>
  </si>
  <si>
    <t>benefits, pay, insurance, food, free, great</t>
  </si>
  <si>
    <t>Hands off approach. Results oriented and leave you to create your own strategy to get the work done. Flexible on schedule.</t>
  </si>
  <si>
    <t xml:space="preserve">hands off approach results oriented and leave you to create your own strategy to get the work done flexible on schedule </t>
  </si>
  <si>
    <t>Good Salary, Rich company, Many things to learn.</t>
  </si>
  <si>
    <t xml:space="preserve">good salary rich company many things to learn </t>
  </si>
  <si>
    <t>Well known, large company. Carries a degree of clout and recognition. Company extremely wealthy, and can throw money at any problem that needs it (assuming management thinks it worthy). Top notch amenities, great health plan.</t>
  </si>
  <si>
    <t xml:space="preserve">well known large company carries a degree of clout and recognition company extremely wealthy and can throw money at any problem that needs it assuming management thinks it worthy top notch amenities great health plan </t>
  </si>
  <si>
    <t>great, health, management</t>
  </si>
  <si>
    <t>good company, good atmosphere and so much stress</t>
  </si>
  <si>
    <t>good company good atmosphere and so much stress</t>
  </si>
  <si>
    <t>Products and services are well-liked by clients. Very good customer support. Health benefits and 401K investment benefits are very competitive.</t>
  </si>
  <si>
    <t>Products and services are well-liked by clients. Very good customer support. Health benefits and K investment benefits are very competitive.</t>
  </si>
  <si>
    <t xml:space="preserve">products and services are well liked by clients very good customer support health benefits and k investment benefits are very competitive </t>
  </si>
  <si>
    <t>Great benefits, good colleagues, excellent exposure.</t>
  </si>
  <si>
    <t xml:space="preserve">great benefits good colleagues excellent exposure </t>
  </si>
  <si>
    <t>Total comp is good and they reward you well if you are at plan. Working with smart people is a pleasure at Bloomberg. Benefits are also excellent. Fast-paced, fun environment.</t>
  </si>
  <si>
    <t xml:space="preserve">total comp is good and they reward you well if you are at plan working with smart people is a pleasure at bloomberg benefits are also excellent fast paced fun environment </t>
  </si>
  <si>
    <t>Good salary, good WLB, the best place if you're looking for a job where you can do your own hobbies, speak English</t>
  </si>
  <si>
    <t>good salary good wlb the best place if you re looking for a job where you can do your own hobbies speak english</t>
  </si>
  <si>
    <t>Good company with a lot of potential opportunity. Great benefits. Cafeteria is great. Work life balance is good</t>
  </si>
  <si>
    <t>good company with a lot of potential opportunity great benefits cafeteria is great work life balance is good</t>
  </si>
  <si>
    <t>company, balance</t>
  </si>
  <si>
    <t>Good Hectic work and poor coordinates makes work life balance bad and sometimes tolling work makes frustrated so more work more tension</t>
  </si>
  <si>
    <t>good hectic work and poor coordinates makes work life balance bad and sometimes tolling work makes frustrated so more work more tension</t>
  </si>
  <si>
    <t>Strong culture, Brilliant business model, good work life balance</t>
  </si>
  <si>
    <t>strong culture brilliant business model good work life balance</t>
  </si>
  <si>
    <t>High salary, free food in huge canteen, company party. Very good group of hardworking reporters and very talented</t>
  </si>
  <si>
    <t>high salary free food in huge canteen company party very good group of hardworking reporters and very talented</t>
  </si>
  <si>
    <t>free, food, talented, company</t>
  </si>
  <si>
    <t>Good money, lots of free junk food.</t>
  </si>
  <si>
    <t xml:space="preserve">good money lots of free junk food </t>
  </si>
  <si>
    <t>Great place to start your career, work with colleagues in different areas of the business and be given a large amount of autonomy</t>
  </si>
  <si>
    <t>great place to start your career work with colleagues in different areas of the business and be given a large amount of autonomy</t>
  </si>
  <si>
    <t>The people, management, and opportunities for professional growth</t>
  </si>
  <si>
    <t>the people management and opportunities for professional growth</t>
  </si>
  <si>
    <t>Amazing colleagues. Great environment. Technologically advanced. Great business model. Invested leaders and managers.</t>
  </si>
  <si>
    <t xml:space="preserve">amazing colleagues great environment technologically advanced great business model invested leaders and managers </t>
  </si>
  <si>
    <t>Flat corporate structure with coleagues</t>
  </si>
  <si>
    <t>flat corporate structure with coleagues</t>
  </si>
  <si>
    <t>Good salary, lots of snacks, great health benefits</t>
  </si>
  <si>
    <t>good salary lots of snacks great health benefits</t>
  </si>
  <si>
    <t>Great training, and opportunities to learn about different financial products. The people are generally quite smart, nice and supportive of new hires.</t>
  </si>
  <si>
    <t xml:space="preserve">great training and opportunities to learn about different financial products the people are generally quite smart nice and supportive of new hires </t>
  </si>
  <si>
    <t>Great place to work. Really good.</t>
  </si>
  <si>
    <t xml:space="preserve">great place to work really good </t>
  </si>
  <si>
    <t>Great culture and communal environment. Company prides itself on transparency and educational trainings. Great Summer Picnic</t>
  </si>
  <si>
    <t>great culture and communal environment company prides itself on transparency and educational trainings great summer picnic</t>
  </si>
  <si>
    <t>One of the best companies</t>
  </si>
  <si>
    <t>one of the best companies</t>
  </si>
  <si>
    <t>i enjoy working here with best talents in the world. The atmosphere and culture of the company is just so attractive.</t>
  </si>
  <si>
    <t xml:space="preserve">i enjoy working here with best talents in the world the atmosphere and culture of the company is just so attractive </t>
  </si>
  <si>
    <t>Great pay, great people to work with, good culture, good chances to grow in career and learn from some of the industry's brightest people. Also quite a flat structure.</t>
  </si>
  <si>
    <t xml:space="preserve">great pay great people to work with good culture good chances to grow in career and learn from some of the industry s brightest people also quite a flat structure </t>
  </si>
  <si>
    <t>Definitely the place to be if you like taking initiative and speaking up for change.</t>
  </si>
  <si>
    <t xml:space="preserve">definitely the place to be if you like taking initiative and speaking up for change </t>
  </si>
  <si>
    <t>Great culture and a clear vision on how to be a highly successful private company. Areas for growth! Great place to join at any level.</t>
  </si>
  <si>
    <t xml:space="preserve">great culture and a clear vision on how to be a highly successful private company areas for growth great place to join at any level </t>
  </si>
  <si>
    <t>place, culture</t>
  </si>
  <si>
    <t>Dynamic workplace environment. Get to work with good, talented people in diverse fields. Good benefits.</t>
  </si>
  <si>
    <t xml:space="preserve">dynamic workplace environment get to work with good talented people in diverse fields good benefits </t>
  </si>
  <si>
    <t>Salaries seems good compared with other media but long hours, pressure and stress are much much worse than anywhere else.</t>
  </si>
  <si>
    <t xml:space="preserve">salaries seems good compared with other media but long hours pressure and stress are much much worse than anywhere else </t>
  </si>
  <si>
    <t>401k match, free healthcare, free snacks</t>
  </si>
  <si>
    <t>k match, free healthcare, free snacks</t>
  </si>
  <si>
    <t>k match free healthcare free snacks</t>
  </si>
  <si>
    <t>Excellent Health Insurance and Food Pantry</t>
  </si>
  <si>
    <t>excellent health insurance and food pantry</t>
  </si>
  <si>
    <t>Great support from managers. Cool incentives to boost test attendance. Awesome name to have on the resume. Good way to earn some sales experience as a college student. Low pressure and flexible scheduling.</t>
  </si>
  <si>
    <t xml:space="preserve">great support from managers cool incentives to boost test attendance awesome name to have on the resume good way to earn some sales experience as a college student low pressure and flexible scheduling </t>
  </si>
  <si>
    <t>flexible, pressure</t>
  </si>
  <si>
    <t>Very good to work with. Been employed for 2 years</t>
  </si>
  <si>
    <t>Very good to work with. Been employed for years</t>
  </si>
  <si>
    <t>very good to work with been employed for years</t>
  </si>
  <si>
    <t>Innovative, motivated, enthusiastic, hard-working, great corporate culture.</t>
  </si>
  <si>
    <t xml:space="preserve">innovative motivated enthusiastic hard working great corporate culture </t>
  </si>
  <si>
    <t>Excellent business resources and penetration of clients and market sectors Very good benefit plans</t>
  </si>
  <si>
    <t>excellent business resources and penetration of clients and market sectors very good benefit plans</t>
  </si>
  <si>
    <t>You are given unlimited free snack, drinks, etc. The company is so friendly and welcoming that I looked forward to going into my internship every day.</t>
  </si>
  <si>
    <t xml:space="preserve">you are given unlimited free snack drinks etc the company is so friendly and welcoming that i looked forward to going into my internship every day </t>
  </si>
  <si>
    <t>free, company, friendly</t>
  </si>
  <si>
    <t>Good pay. An expanding place in a shrinking media world.</t>
  </si>
  <si>
    <t xml:space="preserve">good pay an expanding place in a shrinking media world </t>
  </si>
  <si>
    <t>Great training Free food Summer Party Industry knowledge good network of people good place to kick start career and move to the industry</t>
  </si>
  <si>
    <t>great training free food summer party industry knowledge good network of people good place to kick start career and move to the industry</t>
  </si>
  <si>
    <t>good/smart people, cool offices, great brand</t>
  </si>
  <si>
    <t>good smart people cool offices great brand</t>
  </si>
  <si>
    <t>Great team and lot of things to learn</t>
  </si>
  <si>
    <t>great team and lot of things to learn</t>
  </si>
  <si>
    <t>Free breakfast, lunch, snacks, soft drinks Full access to Bloomberg Terminal Beautiful offices in NYC, older building in Princeton NJ 50% 401K match. Full medical for self and family ( at a cost ) Summer parties at Randall island Well respected name " Bloomberg " around the world. Everyone knows this company. Bloomberg terminals at some airports. Ability if coordinated ahead of time, to check in to... a desk in a different country if travelling. Nice promo toys Festive food served on special occasion</t>
  </si>
  <si>
    <t>Free breakfast, lunch, snacks, soft drinks Full access to Bloomberg Terminal Beautiful offices in NYC, older building in Princeton NJ % K match. Full medical for self and family ( at a cost ) Summer parties at Randall island Well respected name " Bloomberg " around the world. Everyone knows this company. Bloomberg terminals at some airports. Ability if coordinated ahead of time, to check in to... a desk in a different country if travelling. Nice promo toys Festive food served on special occasion</t>
  </si>
  <si>
    <t>free breakfast lunch snacks soft drinks full access to bloomberg terminal beautiful offices in nyc older building in princeton nj k match full medical for self and family at a cost summer parties at randall island well respected name bloomberg around the world everyone knows this company bloomberg terminals at some airports ability if coordinated ahead of time to check in to a desk in a different country if travelling nice promo toys festive food served on special occasion</t>
  </si>
  <si>
    <t>Good work environment. Variety of work available for engineers and switching internally is not frowned upon.</t>
  </si>
  <si>
    <t xml:space="preserve">good work environment variety of work available for engineers and switching internally is not frowned upon </t>
  </si>
  <si>
    <t>Dynamic environment, challenging, benefits, free snack food and coffee</t>
  </si>
  <si>
    <t>dynamic environment challenging benefits free snack food and coffee</t>
  </si>
  <si>
    <t>Fair compensation Snacks Summer Picnic Nice 401K and Health Insurance</t>
  </si>
  <si>
    <t>Fair compensation Snacks Summer Picnic Nice K and Health Insurance</t>
  </si>
  <si>
    <t>fair compensation snacks summer picnic nice k and health insurance</t>
  </si>
  <si>
    <t>excellent 401K, full insurance coverage, 20 days vacation at start</t>
  </si>
  <si>
    <t>excellent K, full insurance coverage, days vacation at start</t>
  </si>
  <si>
    <t>excellent k full insurance coverage days vacation at start</t>
  </si>
  <si>
    <t>Large corporate environment with fairly good benefits and incentives.</t>
  </si>
  <si>
    <t xml:space="preserve">large corporate environment with fairly good benefits and incentives </t>
  </si>
  <si>
    <t>Modern building and good place for college grads to learn and obtain a knowledge base.</t>
  </si>
  <si>
    <t xml:space="preserve">modern building and good place for college grads to learn and obtain a knowledge base </t>
  </si>
  <si>
    <t>If you have to get in the financial industry as a tech guy, it is a great company that has a lot to offer.</t>
  </si>
  <si>
    <t xml:space="preserve">if you have to get in the financial industry as a tech guy it is a great company that has a lot to offer </t>
  </si>
  <si>
    <t>Competitive team, resourceful work environment, good benefit. Working in Bloomberg L.P. is very pleasant if you are enjoying working in fast paced environment.</t>
  </si>
  <si>
    <t xml:space="preserve">competitive team resourceful work environment good benefit working in bloomberg l p is very pleasant if you are enjoying working in fast paced environment </t>
  </si>
  <si>
    <t>work, fast, paced, working</t>
  </si>
  <si>
    <t>Focus on learning rather than performing menial tasks, many opportunities to network and explore career options, fun environment!</t>
  </si>
  <si>
    <t xml:space="preserve">focus on learning rather than performing menial tasks many opportunities to network and explore career options fun environment </t>
  </si>
  <si>
    <t>Fast faced, lot of different teams - media , software, legal etc. Free snacks, great benefits, 401k matching, summer ice cream fridays :D</t>
  </si>
  <si>
    <t>Fast faced, lot of different teams - media , software, legal etc. Free snacks, great benefits, k matching, summer ice cream fridays :D</t>
  </si>
  <si>
    <t>fast faced lot of different teams media software legal etc free snacks great benefits k matching summer ice cream fridays d</t>
  </si>
  <si>
    <t>Great cultue and free snacks, Timings are quite flexible</t>
  </si>
  <si>
    <t>great cultue and free snacks timings are quite flexible</t>
  </si>
  <si>
    <t>free, flexible</t>
  </si>
  <si>
    <t>Open and flat (kind of) structure, decent working hours, young team and opportunities for self-development</t>
  </si>
  <si>
    <t>open and flat kind of structure decent working hours young team and opportunities for self development</t>
  </si>
  <si>
    <t>Work from home, good benefits</t>
  </si>
  <si>
    <t>work from home good benefits</t>
  </si>
  <si>
    <t>Overall great place to work, a lot of learning opportunities, very smart people and cutting edge technologies. Excellent benefits</t>
  </si>
  <si>
    <t>overall great place to work a lot of learning opportunities very smart people and cutting edge technologies excellent benefits</t>
  </si>
  <si>
    <t>benefits, people, smart, place, cutting, great, edge</t>
  </si>
  <si>
    <t>Great managers and co-workers. Benefits are good and free food all day long. Nice work environment. Three words: ice cream Friday's.</t>
  </si>
  <si>
    <t xml:space="preserve">great managers and co workers benefits are good and free food all day long nice work environment three words ice cream friday s </t>
  </si>
  <si>
    <t>Excellent benefits Good perks You learn how to work in a fast-paced environment</t>
  </si>
  <si>
    <t>excellent benefits good perks you learn how to work in a fast paced environment</t>
  </si>
  <si>
    <t>Great benefits, nice atmosphere, great location</t>
  </si>
  <si>
    <t>great benefits nice atmosphere great location</t>
  </si>
  <si>
    <t>great perks and treats but thats about it</t>
  </si>
  <si>
    <t>The analytics program is a wonderful place to start a career, especially if you are looking to continue into the finance space. It's also a great foundation for a career in sales. The training is second to none, the offices are beautiful and the benefits are plentiful. Work life balance is a focus, there is a solid amount of free food, and you get to work in a very interesting and challenging role. The transition to... sales comes with a lot of training, and then you interact with a variety of clients on the road</t>
  </si>
  <si>
    <t>the analytics program is a wonderful place to start a career especially if you are looking to continue into the finance space it s also a great foundation for a career in sales the training is second to none the offices are beautiful and the benefits are plentiful work life balance is a focus there is a solid amount of free food and you get to work in a very interesting and challenging role the transition to sales comes with a lot of training and then you interact with a variety of clients on the road</t>
  </si>
  <si>
    <t>benefits, work, place, free, great, balance</t>
  </si>
  <si>
    <t>Bloomberg takes good care of its employees. free food, great health insurance, lots of company activities</t>
  </si>
  <si>
    <t>bloomberg takes good care of its employees free food great health insurance lots of company activities</t>
  </si>
  <si>
    <t>free, health, company, great</t>
  </si>
  <si>
    <t>Overall a good company to work for</t>
  </si>
  <si>
    <t>overall a good company to work for</t>
  </si>
  <si>
    <t>Well taught (but fast paced) introduction to Financial Markets, how they work and what firms work in them - lots in my analyst class had no financial education and went on to be successful During training (2-3 months) you study late; but once in the role hours are very fair - all shifts with no long term projects; Analytics is truly a 9-5 and lots of my friends used the evening to attend night school or study... CFA Resources for continued learning are everywhere - from online in house courses or just some more senior people in your dept. You can take them for coffee and they will very likely teach you what you ask If you start in New York you will be hired with a large class of 25-40 people, this will become your first and largest network of friends and colleagues; many I am still close with personally</t>
  </si>
  <si>
    <t>Well taught (but fast paced) introduction to Financial Markets, how they work and what firms work in them - lots in my analyst class had no financial education and went on to be successful During training (- months) you study late; but once in the role hours are very fair - all shifts with no long term projects; Analytics is truly a - and lots of my friends used the evening to attend night school or study... CFA Resources for continued learning are everywhere - from online in house courses or just some more senior people in your dept. You can take them for coffee and they will very likely teach you what you ask If you start in New York you will be hired with a large class of - people, this will become your first and largest network of friends and colleagues; many I am still close with personally</t>
  </si>
  <si>
    <t>well taught but fast paced introduction to financial markets how they work and what firms work in them lots in my analyst class had no financial education and went on to be successful during training months you study late but once in the role hours are very fair all shifts with no long term projects analytics is truly a and lots of my friends used the evening to attend night school or study cfa resources for continued learning are everywhere from online in house courses or just some more senior people in your dept you can take them for coffee and they will very likely teach you what you ask if you start in new york you will be hired with a large class of people this will become your first and largest network of friends and colleagues many i am still close with personally</t>
  </si>
  <si>
    <t>people, work, fast, hours, senior</t>
  </si>
  <si>
    <t>-good benefits and pay -beautiful office at Pier 3 -decent work life balance</t>
  </si>
  <si>
    <t xml:space="preserve"> good benefits and pay beautiful office at pier decent work life balance</t>
  </si>
  <si>
    <t>Great benefits, free food, great people</t>
  </si>
  <si>
    <t>great benefits free food great people</t>
  </si>
  <si>
    <t>free, great, people</t>
  </si>
  <si>
    <t>The company does try to do it best BUT it does not trust people so every one has a metric and in essence feels like a metric.</t>
  </si>
  <si>
    <t xml:space="preserve">the company does try to do it best but it does not trust people so every one has a metric and in essence feels like a metric </t>
  </si>
  <si>
    <t>Money and benefits are good. Bonus is good - but that depends purely on which team are working on, and on your team lead. Office is ok (as for open space) Lots of smart people</t>
  </si>
  <si>
    <t>money and benefits are good bonus is good but that depends purely on which team are working on and on your team lead office is ok as for open space lots of smart people</t>
  </si>
  <si>
    <t>benefits, smart, people, working</t>
  </si>
  <si>
    <t>Great mix of finance and software. Compared to banks its more of a tech company where engineers can set direction.</t>
  </si>
  <si>
    <t xml:space="preserve">great mix of finance and software compared to banks its more of a tech company where engineers can set direction </t>
  </si>
  <si>
    <t>Great benefits!! They offer many programs to try and keep their employees happy</t>
  </si>
  <si>
    <t>great benefits they offer many programs to try and keep their employees happy</t>
  </si>
  <si>
    <t>Competitive salary. Good benefits. If you work hard, you have advancement opportunities.</t>
  </si>
  <si>
    <t xml:space="preserve">competitive salary good benefits if you work hard you have advancement opportunities </t>
  </si>
  <si>
    <t>great for learning and networking</t>
  </si>
  <si>
    <t>-You can tell our friends and family you work at Bloomberg -Good benefits -Good work/life balance (5pm hits and you're out) -Free "Snacks" -Summer Party - Good name on the resume</t>
  </si>
  <si>
    <t>-You can tell our friends and family you work at Bloomberg -Good benefits -Good work/life balance (pm hits and you're out) -Free "Snacks" -Summer Party - Good name on the resume</t>
  </si>
  <si>
    <t xml:space="preserve"> you can tell our friends and family you work at bloomberg good benefits good work life balance pm hits and you re out free snacks summer party good name on the resume</t>
  </si>
  <si>
    <t>None apart from free snacks.</t>
  </si>
  <si>
    <t xml:space="preserve">none apart from free snacks </t>
  </si>
  <si>
    <t>Collaboration is encouraged. Good company benefits.</t>
  </si>
  <si>
    <t xml:space="preserve">collaboration is encouraged good company benefits </t>
  </si>
  <si>
    <t>Great at the job perks. Good benefits. Lovely offices. Free Bloomberg terminal. Quality of life is high because most of the work is pretend - hit your metrics and you're fine. It's sad that's the best I can do.</t>
  </si>
  <si>
    <t xml:space="preserve">great at the job perks good benefits lovely offices free bloomberg terminal quality of life is high because most of the work is pretend hit your metrics and you re fine it s sad that s the best i can do </t>
  </si>
  <si>
    <t>Great team, office, benefits and compensation. Casual, friendly environment.</t>
  </si>
  <si>
    <t xml:space="preserve">great team office benefits and compensation casual friendly environment </t>
  </si>
  <si>
    <t>Benefits package, pantry, smart hard working people founders</t>
  </si>
  <si>
    <t>benefits package pantry smart hard working people founders</t>
  </si>
  <si>
    <t>great product fantastic name and office buildinh</t>
  </si>
  <si>
    <t>Meritocratic company. Direct communication with management, a place where you start doing the job you want first, then you can actually get that job if you do well enough. Fair compensation, good benefits.</t>
  </si>
  <si>
    <t xml:space="preserve">meritocratic company direct communication with management a place where you start doing the job you want first then you can actually get that job if you do well enough fair compensation good benefits </t>
  </si>
  <si>
    <t>very diverse working environment, and everyone helps in the 2nd language they could (e.g. French will help with French-speaking clients, etc), and beyond. great pantry - you save on at least breakfast which can add up to quite a lot being in CBD area. Also, best work-life balance environment ever - you get to go back on the dot, and have the option to say behind if you want to put in extra hours to learn beyond work.</t>
  </si>
  <si>
    <t>very diverse working environment, and everyone helps in the nd language they could (e.g. French will help with French-speaking clients, etc), and beyond. great pantry - you save on at least breakfast which can add up to quite a lot being in CBD area. Also, best work-life balance environment ever - you get to go back on the dot, and have the option to say behind if you want to put in extra hours to learn beyond work.</t>
  </si>
  <si>
    <t xml:space="preserve">very diverse working environment and everyone helps in the nd language they could e g french will help with french speaking clients etc and beyond great pantry you save on at least breakfast which can add up to quite a lot being in cbd area also best work life balance environment ever you get to go back on the dot and have the option to say behind if you want to put in extra hours to learn beyond work </t>
  </si>
  <si>
    <t>great, hours, working, environment, balance</t>
  </si>
  <si>
    <t>Snack Room, summer party, some coworkers were OK people</t>
  </si>
  <si>
    <t>snack room summer party some coworkers were ok people</t>
  </si>
  <si>
    <t>Free snacks, water and drinks. Healthy options. Benefits are great. The once a year company outing. vacation package starts you off at 4 weeks on any level (great) but, wait for it...</t>
  </si>
  <si>
    <t>Free snacks, water and drinks. Healthy options. Benefits are great. The once a year company outing. vacation package starts you off at weeks on any level (great) but, wait for it...</t>
  </si>
  <si>
    <t xml:space="preserve">free snacks water and drinks healthy options benefits are great the once a year company outing vacation package starts you off at weeks on any level great but wait for it </t>
  </si>
  <si>
    <t>Free food&lt;U+0001F60A&gt; Save so much money</t>
  </si>
  <si>
    <t>Free food&lt;U+FA&gt; Save so much money</t>
  </si>
  <si>
    <t>free food u fa save so much money</t>
  </si>
  <si>
    <t>good compensation and work-life balance. people are generally friendly. good opportunity to learn new things thru their free night courses and they have some really good instructors. great connection and exposure to the financial industry if you are into finance.</t>
  </si>
  <si>
    <t xml:space="preserve">good compensation and work life balance people are generally friendly good opportunity to learn new things thru their free night courses and they have some really good instructors great connection and exposure to the financial industry if you are into finance </t>
  </si>
  <si>
    <t>free, great, people, compensation</t>
  </si>
  <si>
    <t>Great hands on training, lots of exposure to different departments, huge focus on career development.</t>
  </si>
  <si>
    <t xml:space="preserve">great hands on training lots of exposure to different departments huge focus on career development </t>
  </si>
  <si>
    <t>Bloomberg is the industry leader in financial data aggregation and technology. Bloomberg's name looks terrific on a resume and can open up a lot of doors. This is a great place to get you STARTED in the financial universe from graduation.</t>
  </si>
  <si>
    <t xml:space="preserve">bloomberg is the industry leader in financial data aggregation and technology bloomberg s name looks terrific on a resume and can open up a lot of doors this is a great place to get you started in the financial universe from graduation </t>
  </si>
  <si>
    <t xml:space="preserve"> great colleagues global presence moving around between offices feasible</t>
  </si>
  <si>
    <t>There are a lot of talented, smart, hard working people here. Also it is possible to affect change if you speak up.</t>
  </si>
  <si>
    <t xml:space="preserve">there are a lot of talented smart hard working people here also it is possible to affect change if you speak up </t>
  </si>
  <si>
    <t>Friendly staff, editors. Competitive salary and benefits. Free snacks in the office. Offices are in central locations and are easy to get to.</t>
  </si>
  <si>
    <t xml:space="preserve">friendly staff editors competitive salary and benefits free snacks in the office offices are in central locations and are easy to get to </t>
  </si>
  <si>
    <t>snacks, salary</t>
  </si>
  <si>
    <t>Great amenities, gorgeous and vibrant setting</t>
  </si>
  <si>
    <t>great amenities gorgeous and vibrant setting</t>
  </si>
  <si>
    <t>Mr. Bloomberg has signed the giving pledge</t>
  </si>
  <si>
    <t>mr bloomberg has signed the giving pledge</t>
  </si>
  <si>
    <t>great benefits, flexibility to move around</t>
  </si>
  <si>
    <t>great benefits flexibility to move around</t>
  </si>
  <si>
    <t>nice place to work and learn</t>
  </si>
  <si>
    <t>nice place, good food, nice ambient. good start for the salary considering the ambient.</t>
  </si>
  <si>
    <t xml:space="preserve">nice place good food nice ambient good start for the salary considering the ambient </t>
  </si>
  <si>
    <t>Benefits, culture, perks, stability, growth opportunities</t>
  </si>
  <si>
    <t>benefits culture perks stability growth opportunities</t>
  </si>
  <si>
    <t>Very nice people, good salary, a good place to learn</t>
  </si>
  <si>
    <t>very nice people good salary a good place to learn</t>
  </si>
  <si>
    <t>Very flat organization. Culture of meritocracy, team work, and transparency. Bloomberg is a great place to work for if you're willing to work hard, and achieve things. Career progression is great, and managers are supportive. Good benefits and they take care of employees. Diversity is also very encouraged. Good work life balance.</t>
  </si>
  <si>
    <t xml:space="preserve">very flat organization culture of meritocracy team work and transparency bloomberg is a great place to work for if you re willing to work hard and achieve things career progression is great and managers are supportive good benefits and they take care of employees diversity is also very encouraged good work life balance </t>
  </si>
  <si>
    <t>great, benefits, work, place</t>
  </si>
  <si>
    <t>Decent work life balance and good vacation time even for a new person.</t>
  </si>
  <si>
    <t xml:space="preserve">decent work life balance and good vacation time even for a new person </t>
  </si>
  <si>
    <t>Bloomberg was entrepreneurial and corporate at the same time. Great culture with 'legacy' and "newbies".</t>
  </si>
  <si>
    <t xml:space="preserve">bloomberg was entrepreneurial and corporate at the same time great culture with legacy and newbies </t>
  </si>
  <si>
    <t>friendly environment, large and well-organized company structure.</t>
  </si>
  <si>
    <t xml:space="preserve">friendly environment large and well organized company structure </t>
  </si>
  <si>
    <t>company, friendly</t>
  </si>
  <si>
    <t>Great company good envirnment bonuses</t>
  </si>
  <si>
    <t>great company good envirnment bonuses</t>
  </si>
  <si>
    <t>Fantastic culture Good pay Great benefits Lots of perks Fun offices</t>
  </si>
  <si>
    <t>fantastic culture good pay great benefits lots of perks fun offices</t>
  </si>
  <si>
    <t>benefits, culture, pay</t>
  </si>
  <si>
    <t>They have the best healthcare and employee benefits, with access to some of the best resources to advance your career. The HQ building is beautiful in a prime location with nice fish tanks and tons of food, oftentimes hosting cutting edge events. The perks of being an employee are truly top notch (e.g. museums, discounts).</t>
  </si>
  <si>
    <t xml:space="preserve">they have the best healthcare and employee benefits with access to some of the best resources to advance your career the hq building is beautiful in a prime location with nice fish tanks and tons of food oftentimes hosting cutting edge events the perks of being an employee are truly top notch e g museums discounts </t>
  </si>
  <si>
    <t>cutting, edge</t>
  </si>
  <si>
    <t>Potential to make great commission</t>
  </si>
  <si>
    <t>potential to make great commission</t>
  </si>
  <si>
    <t>Gooood pay, good environment, excellent trainings</t>
  </si>
  <si>
    <t>gooood pay good environment excellent trainings</t>
  </si>
  <si>
    <t>Great company filled with smart people. Nice benefits. High quality product. You'll work hard, but unreasonably so. Plenty of opportunities for advancement for the right people.</t>
  </si>
  <si>
    <t xml:space="preserve">great company filled with smart people nice benefits high quality product you ll work hard but unreasonably so plenty of opportunities for advancement for the right people </t>
  </si>
  <si>
    <t>work, smart, company</t>
  </si>
  <si>
    <t>Nice new buildings. Free food. Most of the people are friendly.</t>
  </si>
  <si>
    <t xml:space="preserve">nice new buildings free food most of the people are friendly </t>
  </si>
  <si>
    <t>Benefits. Unbelievable medical, dental, and vision Compensation. They take care of you financially Office Free food</t>
  </si>
  <si>
    <t>benefits unbelievable medical dental and vision compensation they take care of you financially office free food</t>
  </si>
  <si>
    <t>Exceptional but very dated product Great benefits</t>
  </si>
  <si>
    <t>exceptional but very dated product great benefits</t>
  </si>
  <si>
    <t>I was a temp with a "Green Badge", and the "Orange Badge" full-time employees were very proactive in managing us and helping us do a good job. We learned how to use the Bloomberg Terminal, which is a nice skill. It was some experience and a holdover in a hard job market. They also pay well for multi-linguals, and they provide a large cafeteria that is completely free and unlimited use.</t>
  </si>
  <si>
    <t xml:space="preserve">i was a temp with a green badge and the orange badge full time employees were very proactive in managing us and helping us do a good job we learned how to use the bloomberg terminal which is a nice skill it was some experience and a holdover in a hard job market they also pay well for multi linguals and they provide a large cafeteria that is completely free and unlimited use </t>
  </si>
  <si>
    <t>* internal mobility * training * perks</t>
  </si>
  <si>
    <t xml:space="preserve"> internal mobility training perks</t>
  </si>
  <si>
    <t>Great Culture , lots of different opportunities , open culture , scope for inoovation</t>
  </si>
  <si>
    <t>great culture lots of different opportunities open culture scope for inoovation</t>
  </si>
  <si>
    <t>Great culture, fast paced. Great learning environment and network. Many different departments and products. Free food and events. Sales is a GREAT department to start a career. Phenomenal product. Industry's finest.</t>
  </si>
  <si>
    <t xml:space="preserve">great culture fast paced great learning environment and network many different departments and products free food and events sales is a great department to start a career phenomenal product industry s finest </t>
  </si>
  <si>
    <t>environment, fast, food</t>
  </si>
  <si>
    <t>Good benefits, good culture, nice people</t>
  </si>
  <si>
    <t>good benefits good culture nice people</t>
  </si>
  <si>
    <t>A meritocracy based system where age/gender/educational background is irrelevant. Very fair, data driven evalutation system. The company is filled with hard working people with good work ethic. Generally positive environment and filled with people who want to get the job done. Some transfrer opportunities overseas.</t>
  </si>
  <si>
    <t xml:space="preserve">a meritocracy based system where age gender educational background is irrelevant very fair data driven evalutation system the company is filled with hard working people with good work ethic generally positive environment and filled with people who want to get the job done some transfrer opportunities overseas </t>
  </si>
  <si>
    <t>people, work, working, environment, company</t>
  </si>
  <si>
    <t xml:space="preserve"> strong financial markets exposure great training global opportunities institutional exposure</t>
  </si>
  <si>
    <t>Flexibility in daily job, nice office</t>
  </si>
  <si>
    <t>flexibility in daily job nice office</t>
  </si>
  <si>
    <t>Besides the great benefits (health care, snacks, dinner), Bloomberg is a good place for you to learn and to work. It provides good internal mobility if you want to move to a different group and location. The open environment provide both an opportunity and distractions. The culture encourages team work, helping the customers. Since there is no title, the management generally is more accessible and it is easier to... contact someone outside your team. It does have work from home policy, and the application sometimes depends on your team leader.</t>
  </si>
  <si>
    <t xml:space="preserve">besides the great benefits health care snacks dinner bloomberg is a good place for you to learn and to work it provides good internal mobility if you want to move to a different group and location the open environment provide both an opportunity and distractions the culture encourages team work helping the customers since there is no title the management generally is more accessible and it is easier to contact someone outside your team it does have work from home policy and the application sometimes depends on your team leader </t>
  </si>
  <si>
    <t>great, benefits, work, place, home, culture, management, environment</t>
  </si>
  <si>
    <t>Innovative, and motivating environment with excellent benefits and colleagues.</t>
  </si>
  <si>
    <t xml:space="preserve">innovative and motivating environment with excellent benefits and colleagues </t>
  </si>
  <si>
    <t>Free snacks and summer picnic. Pretty much it.</t>
  </si>
  <si>
    <t xml:space="preserve">free snacks and summer picnic pretty much it </t>
  </si>
  <si>
    <t>The feeling that you're part of a company which is growing daily is very satisfying. Everyone is empowered to make their own decisions and to offer ideas to help the expansion of the business.</t>
  </si>
  <si>
    <t xml:space="preserve">the feeling that you re part of a company which is growing daily is very satisfying everyone is empowered to make their own decisions and to offer ideas to help the expansion of the business </t>
  </si>
  <si>
    <t>great learning opportunity for everyone</t>
  </si>
  <si>
    <t>There are many perks of working here</t>
  </si>
  <si>
    <t>there are many perks of working here</t>
  </si>
  <si>
    <t>Great culture and people. Dynamic company. Great benefits and snacks.</t>
  </si>
  <si>
    <t xml:space="preserve">great culture and people dynamic company great benefits and snacks </t>
  </si>
  <si>
    <t>Friendly working environment, colleagues are always ready to help. A lot of challenges at work that's not usual in other company, can learn a lot of stuff. Nice pantry with all sorts of food and drinks.</t>
  </si>
  <si>
    <t xml:space="preserve">friendly working environment colleagues are always ready to help a lot of challenges at work that s not usual in other company can learn a lot of stuff nice pantry with all sorts of food and drinks </t>
  </si>
  <si>
    <t>work, food, working</t>
  </si>
  <si>
    <t>Great compensation and benefits, excellent, driven, talented co-workers. If you find finance and software fascinating it would be hard to find a better match.</t>
  </si>
  <si>
    <t xml:space="preserve">great compensation and benefits excellent driven talented co workers if you find finance and software fascinating it would be hard to find a better match </t>
  </si>
  <si>
    <t>talented, compensation</t>
  </si>
  <si>
    <t>Free breakfast, lunch, snacks everyday Open environment Not many rules, just get your work done</t>
  </si>
  <si>
    <t>free breakfast lunch snacks everyday open environment not many rules just get your work done</t>
  </si>
  <si>
    <t>snacks, work, environment</t>
  </si>
  <si>
    <t>Very effectively 10 week training program Strong C++ skill set ramp up</t>
  </si>
  <si>
    <t>Very effectively week training program Strong C++ skill set ramp up</t>
  </si>
  <si>
    <t>very effectively week training program strong c skill set ramp up</t>
  </si>
  <si>
    <t>this is a great place to work</t>
  </si>
  <si>
    <t>Highly professional developers to work with and learn from .</t>
  </si>
  <si>
    <t xml:space="preserve">highly professional developers to work with and learn from </t>
  </si>
  <si>
    <t>Benefits better than market Offices locations and design People great to work with CEO inspiring Private company willing to take risks Extensive training, both for new hires and existing employees Free snacks!</t>
  </si>
  <si>
    <t xml:space="preserve">benefits better than market offices locations and design people great to work with ceo inspiring private company willing to take risks extensive training both for new hires and existing employees free snacks </t>
  </si>
  <si>
    <t>Bloomberg is an amazing environment to work in</t>
  </si>
  <si>
    <t>bloomberg is an amazing environment to work in</t>
  </si>
  <si>
    <t>good working style, free breakfast</t>
  </si>
  <si>
    <t>good working style free breakfast</t>
  </si>
  <si>
    <t>Young vibe, lots of opportunity, great work life balance, free food</t>
  </si>
  <si>
    <t>young vibe lots of opportunity great work life balance free food</t>
  </si>
  <si>
    <t>free, work, food, great</t>
  </si>
  <si>
    <t>Great benefits - everything you can think of, including 401k matching, food &amp; snacks, etc Very stable company - even during the last financial crisis they never fired anyone (or so I was told) Great office - Lexington 731 is probably one of the best looking offices in NY, if not the best one. Prepare to meet famous people:) Nice people - generally people are really nice and helpful. Many know each other for... years, if not decades.</t>
  </si>
  <si>
    <t>Great benefits - everything you can think of, including k matching, food &amp; snacks, etc Very stable company - even during the last financial crisis they never fired anyone (or so I was told) Great office - Lexington is probably one of the best looking offices in NY, if not the best one. Prepare to meet famous people:) Nice people - generally people are really nice and helpful. Many know each other for... years, if not decades.</t>
  </si>
  <si>
    <t xml:space="preserve">great benefits everything you can think of including k matching food snacks etc very stable company even during the last financial crisis they never fired anyone or so i was told great office lexington is probably one of the best looking offices in ny if not the best one prepare to meet famous people nice people generally people are really nice and helpful many know each other for years if not decades </t>
  </si>
  <si>
    <t>benefits, food, people, company</t>
  </si>
  <si>
    <t>Great culture, great working environment. Food pantries are really good to relax from your work. You can balance your work and life well, not too much pressure.</t>
  </si>
  <si>
    <t xml:space="preserve">great culture great working environment food pantries are really good to relax from your work you can balance your work and life well not too much pressure </t>
  </si>
  <si>
    <t>great, work, balance, working</t>
  </si>
  <si>
    <t>Good reputation from the outside world</t>
  </si>
  <si>
    <t>good reputation from the outside world</t>
  </si>
  <si>
    <t xml:space="preserve"> great pantry intelligent co worfers beautiful office great location</t>
  </si>
  <si>
    <t>excellent pay,good working hours.and great medical benefits</t>
  </si>
  <si>
    <t>excellent pay good working hours and great medical benefits</t>
  </si>
  <si>
    <t>Good work-life balance. People are friendly and helpful.</t>
  </si>
  <si>
    <t xml:space="preserve">good work life balance people are friendly and helpful </t>
  </si>
  <si>
    <t>Excellent benefits, culture, office space, and people.</t>
  </si>
  <si>
    <t xml:space="preserve">excellent benefits culture office space and people </t>
  </si>
  <si>
    <t>Happy firm, proactive , training opp</t>
  </si>
  <si>
    <t>happy firm proactive training opp</t>
  </si>
  <si>
    <t>Great firm, great people. You build your path</t>
  </si>
  <si>
    <t>great firm great people you build your path</t>
  </si>
  <si>
    <t>Benefits are spectacular, good pay, tons of opportunity to learn if you would like. It is a great place to move into different areas in your career. Working here can catapult your career in many directions if you work for it.</t>
  </si>
  <si>
    <t xml:space="preserve">benefits are spectacular good pay tons of opportunity to learn if you would like it is a great place to move into different areas in your career working here can catapult your career in many directions if you work for it </t>
  </si>
  <si>
    <t>Good benefits, beautiful building with lots of sun, free snacks.</t>
  </si>
  <si>
    <t xml:space="preserve">good benefits beautiful building with lots of sun free snacks </t>
  </si>
  <si>
    <t>great 4 months of training classes for the new junior hires. free coffee, breakfast, lots of snacks and fruit. innovative and never settle for less. generous to community and charity.</t>
  </si>
  <si>
    <t>great months of training classes for the new junior hires. free coffee, breakfast, lots of snacks and fruit. innovative and never settle for less. generous to community and charity.</t>
  </si>
  <si>
    <t xml:space="preserve">great months of training classes for the new junior hires free coffee breakfast lots of snacks and fruit innovative and never settle for less generous to community and charity </t>
  </si>
  <si>
    <t>Free food. Get to work with the terminal. Employees are friendly and helpful.</t>
  </si>
  <si>
    <t xml:space="preserve">free food get to work with the terminal employees are friendly and helpful </t>
  </si>
  <si>
    <t>work, friendly</t>
  </si>
  <si>
    <t>* Pantry * Dollars for Your Hours * 20 Vacation Days * Bloomberg looks good on your resume</t>
  </si>
  <si>
    <t>* Pantry * Dollars for Your Hours * Vacation Days * Bloomberg looks good on your resume</t>
  </si>
  <si>
    <t xml:space="preserve"> pantry dollars for your hours vacation days bloomberg looks good on your resume</t>
  </si>
  <si>
    <t>great food in pantry. SOME interesting work Direct exposure to many many clients. A lot of investment in learning.</t>
  </si>
  <si>
    <t xml:space="preserve">great food in pantry some interesting work direct exposure to many many clients a lot of investment in learning </t>
  </si>
  <si>
    <t>great, work, food</t>
  </si>
  <si>
    <t>Beautiful office, great pay, good health benefits, free snacks, encourages participating in social causes, smart coworkers, lots of holiday days. Definitely a great place to work.</t>
  </si>
  <si>
    <t xml:space="preserve">beautiful office great pay good health benefits free snacks encourages participating in social causes smart coworkers lots of holiday days definitely a great place to work </t>
  </si>
  <si>
    <t>smart, place, free, health, great</t>
  </si>
  <si>
    <t>well known company, vacation policy, cross team collaboration, office culture, snacks,</t>
  </si>
  <si>
    <t xml:space="preserve">well known company vacation policy cross team collaboration office culture snacks </t>
  </si>
  <si>
    <t>Vibrant environment with an excellent training program. Great colleagues and a great brand name for future growth. Salary, benefits and bonus were what I expected. Great time off.</t>
  </si>
  <si>
    <t xml:space="preserve">vibrant environment with an excellent training program great colleagues and a great brand name for future growth salary benefits and bonus were what i expected great time off </t>
  </si>
  <si>
    <t>environment, benefits, great</t>
  </si>
  <si>
    <t>Young people, cool office, relaxed work environment</t>
  </si>
  <si>
    <t>young people cool office relaxed work environment</t>
  </si>
  <si>
    <t>Free food and access to amazing software</t>
  </si>
  <si>
    <t>free food and access to amazing software</t>
  </si>
  <si>
    <t>Great benefits for new employers</t>
  </si>
  <si>
    <t>great benefits for new employers</t>
  </si>
  <si>
    <t>work was challenging which made the job interesting and enjoyable</t>
  </si>
  <si>
    <t>Stability, Non competitive, On job training</t>
  </si>
  <si>
    <t>stability non competitive on job training</t>
  </si>
  <si>
    <t>Lots of young people. Great summer parties. Great kitchen.</t>
  </si>
  <si>
    <t xml:space="preserve">lots of young people great summer parties great kitchen </t>
  </si>
  <si>
    <t xml:space="preserve"> laid back but very intelligent team but the colleagues that i worked with were very friendly in general lots of freedom in doing what you want to do even though at the time i was not really used to it the managers seemed to care a lot abou</t>
  </si>
  <si>
    <t>Very transparent culture, innovative and ahead of the game, collaborative and great perks</t>
  </si>
  <si>
    <t>very transparent culture innovative and ahead of the game collaborative and great perks</t>
  </si>
  <si>
    <t>Incredibly fast-paced, oftentimes exciting work. You'll have the opportunity to work with some of the smartest people you'll ever meet. An incredible place to learn. Absolutely no job after the one you have here will feel difficult in comparison, but if you're anything like me, every other performance review you'll have in your life will call you "impatient" and "too demanding."</t>
  </si>
  <si>
    <t xml:space="preserve">incredibly fast paced oftentimes exciting work you ll have the opportunity to work with some of the smartest people you ll ever meet an incredible place to learn absolutely no job after the one you have here will feel difficult in comparison but if you re anything like me every other performance review you ll have in your life will call you impatient and too demanding </t>
  </si>
  <si>
    <t>Nice people around, hard working colleagues. good starting point for newly grads</t>
  </si>
  <si>
    <t>nice people around hard working colleagues good starting point for newly grads</t>
  </si>
  <si>
    <t>I worked at Bloomberg for over 8 years. I was able to move to different departments. If you do a good job and they like you as a person, you will definitely be well compensated. Compensation and bonus depends on how much profit your department makes though. If you are smart and a go getter, it is easy to move up the ladder to become a team leader or manager. People who work there are really nice and helpful.</t>
  </si>
  <si>
    <t>I worked at Bloomberg for over years. I was able to move to different departments. If you do a good job and they like you as a person, you will definitely be well compensated. Compensation and bonus depends on how much profit your department makes though. If you are smart and a go getter, it is easy to move up the ladder to become a team leader or manager. People who work there are really nice and helpful.</t>
  </si>
  <si>
    <t xml:space="preserve">i worked at bloomberg for over years i was able to move to different departments if you do a good job and they like you as a person you will definitely be well compensated compensation and bonus depends on how much profit your department makes though if you are smart and a go getter it is easy to move up the ladder to become a team leader or manager people who work there are really nice and helpful </t>
  </si>
  <si>
    <t>Warm, congenial place. Lots of benefits. Up and coming department.</t>
  </si>
  <si>
    <t xml:space="preserve">warm congenial place lots of benefits up and coming department </t>
  </si>
  <si>
    <t>really good culture. Companies care about you and provide all the tools to do your job. It's such a nice place to work the career at.</t>
  </si>
  <si>
    <t xml:space="preserve">really good culture companies care about you and provide all the tools to do your job it s such a nice place to work the career at </t>
  </si>
  <si>
    <t>You can learn about everything, have access to incredible resources, mix with a uniquely multicultural and multinational crowd, work overseas, move around in the company to diverse jobs, move markets, get excited, break news, have access to newsmakers, be a big-foot on Wall Street, take in-house classes on finance and using the technology, make very good money with superb benefits.</t>
  </si>
  <si>
    <t xml:space="preserve">you can learn about everything have access to incredible resources mix with a uniquely multicultural and multinational crowd work overseas move around in the company to diverse jobs move markets get excited break news have access to newsmakers be a big foot on wall street take in house classes on finance and using the technology make very good money with superb benefits </t>
  </si>
  <si>
    <t>Employee Health/Dental/401K Benefits are good....</t>
  </si>
  <si>
    <t>Employee Health/Dental/K Benefits are good....</t>
  </si>
  <si>
    <t xml:space="preserve">employee health dental k benefits are good </t>
  </si>
  <si>
    <t>Always there is work to do</t>
  </si>
  <si>
    <t>always there is work to do</t>
  </si>
  <si>
    <t>salary, hours, benefits ok work life balance</t>
  </si>
  <si>
    <t>salary hours benefits ok work life balance</t>
  </si>
  <si>
    <t>an ok Training for programming</t>
  </si>
  <si>
    <t>an ok training for programming</t>
  </si>
  <si>
    <t>your friends are your colleagues. invest heavily in training</t>
  </si>
  <si>
    <t>your friends are your colleagues invest heavily in training</t>
  </si>
  <si>
    <t>Great place to start you career in financial services and technology</t>
  </si>
  <si>
    <t>great place to start you career in financial services and technology</t>
  </si>
  <si>
    <t>The atmosphere is very open and friendly, people want to help you learn to do things. They really sell the concept of a team mentality. Great time off opportunities and employees benefits. They take care of their employees in the office. Great office events, parties, and SNACKS.</t>
  </si>
  <si>
    <t xml:space="preserve">the atmosphere is very open and friendly people want to help you learn to do things they really sell the concept of a team mentality great time off opportunities and employees benefits they take care of their employees in the office great office events parties and snacks </t>
  </si>
  <si>
    <t>Job security is commonly sensed among employees here. We believe in attracting talents when others downsizes. The work is fun and challenging. You never know what issue will come up in the next 5 minutes. The market moves too fast to sit around. You get to work with profound clients and discover your new analytical abilities. The open communication culture fosters ideas and innovations. If you are persistent, you... will make the impact.</t>
  </si>
  <si>
    <t>Job security is commonly sensed among employees here. We believe in attracting talents when others downsizes. The work is fun and challenging. You never know what issue will come up in the next minutes. The market moves too fast to sit around. You get to work with profound clients and discover your new analytical abilities. The open communication culture fosters ideas and innovations. If you are persistent, you... will make the impact.</t>
  </si>
  <si>
    <t xml:space="preserve">job security is commonly sensed among employees here we believe in attracting talents when others downsizes the work is fun and challenging you never know what issue will come up in the next minutes the market moves too fast to sit around you get to work with profound clients and discover your new analytical abilities the open communication culture fosters ideas and innovations if you are persistent you will make the impact </t>
  </si>
  <si>
    <t>work, fast, culture</t>
  </si>
  <si>
    <t xml:space="preserve"> nice pantry with fruits and chips and all sort of snacks good medical and staff benefits great company culture emphasizes flat hierarchy and transparency michael bloomberg is a brilliant leader despite his management team is not as great</t>
  </si>
  <si>
    <t>snacks, benefits, culture, management, great, company</t>
  </si>
  <si>
    <t>The benefits and the location were better than most companies. I think it beats higher salaries with less benefits. The work place will keep you updated on the markets just by being there.</t>
  </si>
  <si>
    <t xml:space="preserve">the benefits and the location were better than most companies i think it beats higher salaries with less benefits the work place will keep you updated on the markets just by being there </t>
  </si>
  <si>
    <t>benefits, work, place</t>
  </si>
  <si>
    <t>Great pay &amp; perks, great team environment, you can get to learn a lot from the people around you and there is opportunity to grow in the company as developers are less as compared to any other tech firm.</t>
  </si>
  <si>
    <t xml:space="preserve">great pay perks great team environment you can get to learn a lot from the people around you and there is opportunity to grow in the company as developers are less as compared to any other tech firm </t>
  </si>
  <si>
    <t>great, company, people, pay</t>
  </si>
  <si>
    <t>Awesome products and people who work there are top notch.</t>
  </si>
  <si>
    <t xml:space="preserve">awesome products and people who work there are top notch </t>
  </si>
  <si>
    <t>Great culture, learning resources, free snacks</t>
  </si>
  <si>
    <t>great culture learning resources free snacks</t>
  </si>
  <si>
    <t>Great benefits, fair amount of vacation days, job security</t>
  </si>
  <si>
    <t>great benefits fair amount of vacation days job security</t>
  </si>
  <si>
    <t>Good company to work for if you want to get into the finance sector, relaxed culture free snacks and drinks provided in all their offices</t>
  </si>
  <si>
    <t>good company to work for if you want to get into the finance sector relaxed culture free snacks and drinks provided in all their offices</t>
  </si>
  <si>
    <t>snacks, work, free, culture, company</t>
  </si>
  <si>
    <t>Great place to learn about the financial markets and start a career in them. Depending upon your role you can also have a high level of contact with financial firms of all sorts.</t>
  </si>
  <si>
    <t xml:space="preserve">great place to learn about the financial markets and start a career in them depending upon your role you can also have a high level of contact with financial firms of all sorts </t>
  </si>
  <si>
    <t>Benefits, car service, snacks, amazing offices, annual staff party on an island, great restrooms, friendly staff, celebrities everywhere and of course Mr Mayor walking the hallways</t>
  </si>
  <si>
    <t>benefits car service snacks amazing offices annual staff party on an island great restrooms friendly staff celebrities everywhere and of course mr mayor walking the hallways</t>
  </si>
  <si>
    <t>great, friendly</t>
  </si>
  <si>
    <t>Work-life balance is good (though this mostly depends on your immediate boss). Good snacks. If you are working for a financial group within the company, you will develop good domain knowledge. Software is the heart of the company, and upper management has finally realized this and is investing more in its code base.</t>
  </si>
  <si>
    <t xml:space="preserve">work life balance is good though this mostly depends on your immediate boss good snacks if you are working for a financial group within the company you will develop good domain knowledge software is the heart of the company and upper management has finally realized this and is investing more in its code base </t>
  </si>
  <si>
    <t>management, balance, working</t>
  </si>
  <si>
    <t>Good environment, effective, high-calibre employees</t>
  </si>
  <si>
    <t>good environment effective high calibre employees</t>
  </si>
  <si>
    <t>extensive training prepared me for full-time software development despite having a bio degree in undergrad, access to the Bloomberg Terminal, finance training which smooths pivot to many other functions/industries</t>
  </si>
  <si>
    <t>extensive training prepared me for full time software development despite having a bio degree in undergrad access to the bloomberg terminal finance training which smooths pivot to many other functions industries</t>
  </si>
  <si>
    <t>Offices are very nice,open and modern. Open plan work space, and culture.Large company with plenty of redundancy for backup. Flexible for time off etc. Upbeat culture.</t>
  </si>
  <si>
    <t xml:space="preserve">offices are very nice open and modern open plan work space and culture large company with plenty of redundancy for backup flexible for time off etc upbeat culture </t>
  </si>
  <si>
    <t>Culture , Salary , employee friendly</t>
  </si>
  <si>
    <t>culture salary employee friendly</t>
  </si>
  <si>
    <t>Your opinions are valued even if you are just an intern. Nice salary and benefits. Free food and drinks, nice office. You are given important tasks as full-time staff do.</t>
  </si>
  <si>
    <t xml:space="preserve">your opinions are valued even if you are just an intern nice salary and benefits free food and drinks nice office you are given important tasks as full time staff do </t>
  </si>
  <si>
    <t>salary, food</t>
  </si>
  <si>
    <t>Nice foot in the door of Financial industry. Not a bad place to start your career. Nice benefits and perks including the free food, which could quickly turn into a con if you don't watch what you eat.</t>
  </si>
  <si>
    <t xml:space="preserve">nice foot in the door of financial industry not a bad place to start your career nice benefits and perks including the free food which could quickly turn into a con if you don t watch what you eat </t>
  </si>
  <si>
    <t>Friendly Environment, Free Food, Benefits, Work Balance</t>
  </si>
  <si>
    <t>friendly environment free food benefits work balance</t>
  </si>
  <si>
    <t>Free food in pantry Great colleagues Treats at 2pm</t>
  </si>
  <si>
    <t>Free food in pantry Great colleagues Treats at pm</t>
  </si>
  <si>
    <t>free food in pantry great colleagues treats at pm</t>
  </si>
  <si>
    <t>A well-financed company only in its third decade, Bloomberg led the charge for market transparency and changed the way business is conducted around the globe. Spectacular offices, some truly brilliant employees, plenty of perks like company-wide parties and free food, fantastic benefits and good salaries. There's a true buzz to walking the neon halls created by a still living, self-made billionaire; it bestows on... employees the feeling of being among the chosen. But when the buzz wears off (usually when one starts focusing on the paranoia behind Bloomberg's many security systems) one begins to wonder whether one is truly "chosen" or simply captive.</t>
  </si>
  <si>
    <t xml:space="preserve">a well financed company only in its third decade bloomberg led the charge for market transparency and changed the way business is conducted around the globe spectacular offices some truly brilliant employees plenty of perks like company wide parties and free food fantastic benefits and good salaries there s a true buzz to walking the neon halls created by a still living self made billionaire it bestows on employees the feeling of being among the chosen but when the buzz wears off usually when one starts focusing on the paranoia behind bloomberg s many security systems one begins to wonder whether one is truly chosen or simply captive </t>
  </si>
  <si>
    <t>free, benefits, company</t>
  </si>
  <si>
    <t>It was a high paced job but the office environment was so relaxing.</t>
  </si>
  <si>
    <t xml:space="preserve">it was a high paced job but the office environment was so relaxing </t>
  </si>
  <si>
    <t>environment, paced</t>
  </si>
  <si>
    <t>Responsibility, value, team, working environment, management and over-all opportunity</t>
  </si>
  <si>
    <t>responsibility value team working environment management and over all opportunity</t>
  </si>
  <si>
    <t>management, working</t>
  </si>
  <si>
    <t>good insurance benefit and nice building</t>
  </si>
  <si>
    <t>good kitchen, nice colleagues, good location, good product, multi cultural environment</t>
  </si>
  <si>
    <t>good kitchen nice colleagues good location good product multi cultural environment</t>
  </si>
  <si>
    <t>The benefits are great and the people are great IF you get a good boss. Hours are good and you get access to a bloomberg terminal.</t>
  </si>
  <si>
    <t xml:space="preserve">the benefits are great and the people are great if you get a good boss hours are good and you get access to a bloomberg terminal </t>
  </si>
  <si>
    <t>Great colleagues Company invests new hires Great training Fast promotions Hardly extra hours Highly meristocratic</t>
  </si>
  <si>
    <t>great colleagues company invests new hires great training fast promotions hardly extra hours highly meristocratic</t>
  </si>
  <si>
    <t>Free food, fast paced, fun coworkers, young atmosphere, great training and vacation time</t>
  </si>
  <si>
    <t>free food fast paced fun coworkers young atmosphere great training and vacation time</t>
  </si>
  <si>
    <t>great, fast</t>
  </si>
  <si>
    <t>Great benefits, fun culture, lots of exposure</t>
  </si>
  <si>
    <t>great benefits fun culture lots of exposure</t>
  </si>
  <si>
    <t>The benefits are off the charts - they are more than enough to make Federal and state employees jealous, from health benefits, to maternity/paternity leave to vacation days (20/year, not including sick days). There are pantries in all of the offices, but the Princeton office has full catering every day. One will not have to pay for lunch, ever. Open office stimulates collaboration. No one has an office, from... the newest temp up to Mike Bloomberg himself.</t>
  </si>
  <si>
    <t>The benefits are off the charts - they are more than enough to make Federal and state employees jealous, from health benefits, to maternity/paternity leave to vacation days (/year, not including sick days). There are pantries in all of the offices, but the Princeton office has full catering every day. One will not have to pay for lunch, ever. Open office stimulates collaboration. No one has an office, from... the newest temp up to Mike Bloomberg himself.</t>
  </si>
  <si>
    <t xml:space="preserve">the benefits are off the charts they are more than enough to make federal and state employees jealous from health benefits to maternity paternity leave to vacation days year not including sick days there are pantries in all of the offices but the princeton office has full catering every day one will not have to pay for lunch ever open office stimulates collaboration no one has an office from the newest temp up to mike bloomberg himself </t>
  </si>
  <si>
    <t>good work conditions young funny colleagues</t>
  </si>
  <si>
    <t>It all depends on what team you work in and in what department. I happen to have a good management chain but it all depends on the department you're in. Pay and vacation is okay. Its not the best but its not bad either. I'm excited to go to work everyday but that wasn't always the case. And there are some who love coming into work and others who don't.</t>
  </si>
  <si>
    <t xml:space="preserve">it all depends on what team you work in and in what department i happen to have a good management chain but it all depends on the department you re in pay and vacation is okay its not the best but its not bad either i m excited to go to work everyday but that wasn t always the case and there are some who love coming into work and others who don t </t>
  </si>
  <si>
    <t>Location and snacks. Looks good on your resume. Weekly floral arrangements and fish tanks are nice to look at when the stress of management gets to you.</t>
  </si>
  <si>
    <t xml:space="preserve">location and snacks looks good on your resume weekly floral arrangements and fish tanks are nice to look at when the stress of management gets to you </t>
  </si>
  <si>
    <t>very good working atmosphere. if you are motivated, you will have the opportunity to lear a lot through the trainings and grow fast as the company really promotes good people in the first steps.</t>
  </si>
  <si>
    <t xml:space="preserve">very good working atmosphere if you are motivated you will have the opportunity to lear a lot through the trainings and grow fast as the company really promotes good people in the first steps </t>
  </si>
  <si>
    <t>fast, people, working, company</t>
  </si>
  <si>
    <t>Free snacks, amazing building, great location, top-notch security guards</t>
  </si>
  <si>
    <t>free snacks amazing building great location top notch security guards</t>
  </si>
  <si>
    <t>Steady income. Free food. Good place to get a start in the financial business. Great training for salespeople.</t>
  </si>
  <si>
    <t xml:space="preserve">steady income free food good place to get a start in the financial business great training for salespeople </t>
  </si>
  <si>
    <t>Um the fishtanks are nice.</t>
  </si>
  <si>
    <t xml:space="preserve">um the fishtanks are nice </t>
  </si>
  <si>
    <t>Good housing, great pay, New York is awesome</t>
  </si>
  <si>
    <t>good housing great pay new york is awesome</t>
  </si>
  <si>
    <t>Loads of responsibility if you are willing to take it</t>
  </si>
  <si>
    <t>loads of responsibility if you are willing to take it</t>
  </si>
  <si>
    <t>Very encouraging senior management and free food is a plus also.</t>
  </si>
  <si>
    <t xml:space="preserve">very encouraging senior management and free food is a plus also </t>
  </si>
  <si>
    <t>free, senior, food, management</t>
  </si>
  <si>
    <t>The programmer hierarchy is definitely a meritocracy, and and programming is viewed as the lifeblood as the company, as opposed to a cost center as is typical in most firms writing finance-related software (banks, hedge funds, etc). I'm not particularly interested in finance as a career, and I have no intention of ever working for a bank, but finance provides a lot of interesting problems to solve, which keeps my... job interesting after 4 years. Compensation has been excellent, both starting and yearly raises. 4 weeks vacation, reasonable work from home policy (no questions asked as long as its not a regular thing, but nobody regularly works remotely).Other perks include two very nice Manhattan offices and excellent benefits. Typical programmer dress is probably jeans and a collared shirt but t-shirts are common.</t>
  </si>
  <si>
    <t>The programmer hierarchy is definitely a meritocracy, and and programming is viewed as the lifeblood as the company, as opposed to a cost center as is typical in most firms writing finance-related software (banks, hedge funds, etc). I'm not particularly interested in finance as a career, and I have no intention of ever working for a bank, but finance provides a lot of interesting problems to solve, which keeps my... job interesting after years. Compensation has been excellent, both starting and yearly raises. weeks vacation, reasonable work from home policy (no questions asked as long as its not a regular thing, but nobody regularly works remotely).Other perks include two very nice Manhattan offices and excellent benefits. Typical programmer dress is probably jeans and a collared shirt but t-shirts are common.</t>
  </si>
  <si>
    <t xml:space="preserve">the programmer hierarchy is definitely a meritocracy and and programming is viewed as the lifeblood as the company as opposed to a cost center as is typical in most firms writing finance related software banks hedge funds etc i m not particularly interested in finance as a career and i have no intention of ever working for a bank but finance provides a lot of interesting problems to solve which keeps my job interesting after years compensation has been excellent both starting and yearly raises weeks vacation reasonable work from home policy no questions asked as long as its not a regular thing but nobody regularly works remotely other perks include two very nice manhattan offices and excellent benefits typical programmer dress is probably jeans and a collared shirt but t shirts are common </t>
  </si>
  <si>
    <t>work, home, working</t>
  </si>
  <si>
    <t>Great company, very friendly, great work</t>
  </si>
  <si>
    <t>great company very friendly great work</t>
  </si>
  <si>
    <t>Good working environment; people are friendly</t>
  </si>
  <si>
    <t>good working environment people are friendly</t>
  </si>
  <si>
    <t>friendly, people, working</t>
  </si>
  <si>
    <t>Free food, which is not all that great. Monopoly position in its market helps allow for massive wastage of resources (see below).</t>
  </si>
  <si>
    <t xml:space="preserve">free food which is not all that great monopoly position in its market helps allow for massive wastage of resources see below </t>
  </si>
  <si>
    <t>Great Leader. Great colleges.</t>
  </si>
  <si>
    <t xml:space="preserve">great leader great colleges </t>
  </si>
  <si>
    <t>They pay well and reputation is very good</t>
  </si>
  <si>
    <t>they pay well and reputation is very good</t>
  </si>
  <si>
    <t>Lots of snacks, very motivated teams</t>
  </si>
  <si>
    <t>lots of snacks very motivated teams</t>
  </si>
  <si>
    <t>Work-life Balance, Benefits, People, Great place for starting</t>
  </si>
  <si>
    <t>work life balance benefits people great place for starting</t>
  </si>
  <si>
    <t>good balance in life and work</t>
  </si>
  <si>
    <t>Amazing benefits, good salary, hard working people, formed great relationships with coworkers, follows government schedule so rarely work holidays or weekends</t>
  </si>
  <si>
    <t>amazing benefits good salary hard working people formed great relationships with coworkers follows government schedule so rarely work holidays or weekends</t>
  </si>
  <si>
    <t>international environment good training interesting clients international opportunities learn quickly fast paced environment amazing office culture interesting clients</t>
  </si>
  <si>
    <t>environment, fast, paced, culture</t>
  </si>
  <si>
    <t>On average, good job security, good work-life balance. OK pay generally. May be able to work with newer technologies.</t>
  </si>
  <si>
    <t xml:space="preserve">on average good job security good work life balance ok pay generally may be able to work with newer technologies </t>
  </si>
  <si>
    <t>work-life balance is good in this company, especially for ladies</t>
  </si>
  <si>
    <t>work life balance is good in this company especially for ladies</t>
  </si>
  <si>
    <t>Collaborative, great benefits, good culture</t>
  </si>
  <si>
    <t>collaborative great benefits good culture</t>
  </si>
  <si>
    <t>This is the perfect environment for a technical person. Great technology, big technical problems to solve, easy to move within the firm and working alongside smart people. Very easy role to sell</t>
  </si>
  <si>
    <t>this is the perfect environment for a technical person great technology big technical problems to solve easy to move within the firm and working alongside smart people very easy role to sell</t>
  </si>
  <si>
    <t>environment, smart, working</t>
  </si>
  <si>
    <t>* Freedom of ideas * Freedom to make a difference</t>
  </si>
  <si>
    <t xml:space="preserve"> freedom of ideas freedom to make a difference</t>
  </si>
  <si>
    <t>Great benefits; free food; great 401k</t>
  </si>
  <si>
    <t>Great benefits; free food; great k</t>
  </si>
  <si>
    <t>great benefits free food great k</t>
  </si>
  <si>
    <t>There is Free food The name on your CV will get you to better places.</t>
  </si>
  <si>
    <t xml:space="preserve">there is free food the name on your cv will get you to better places </t>
  </si>
  <si>
    <t>Variety of experiences for someone young</t>
  </si>
  <si>
    <t>variety of experiences for someone young</t>
  </si>
  <si>
    <t>Great pay, especially for entry-level engineers. Decent perks, and good work-life balance.</t>
  </si>
  <si>
    <t xml:space="preserve">great pay especially for entry level engineers decent perks and good work life balance </t>
  </si>
  <si>
    <t>Brilliant people and brilliant training. The main grad programme is a feeder for sales. They do push and challenge you, but you will find your interest plateauing relatively quickly. Once in sales, they look after you, but you are away from home 2-3 weeks/month. Pays well for grads, and annual increase is competitive.</t>
  </si>
  <si>
    <t>Brilliant people and brilliant training. The main grad programme is a feeder for sales. They do push and challenge you, but you will find your interest plateauing relatively quickly. Once in sales, they look after you, but you are away from home - weeks/month. Pays well for grads, and annual increase is competitive.</t>
  </si>
  <si>
    <t xml:space="preserve">brilliant people and brilliant training the main grad programme is a feeder for sales they do push and challenge you but you will find your interest plateauing relatively quickly once in sales they look after you but you are away from home weeks month pays well for grads and annual increase is competitive </t>
  </si>
  <si>
    <t>people, home</t>
  </si>
  <si>
    <t>Good company for all the good benifits</t>
  </si>
  <si>
    <t>good company for all the good benifits</t>
  </si>
  <si>
    <t>Nice cafeteria, good motivation from team members, enthusiastic and helpful atmosphere. Above average compensation and flat hierarchy - easy to bring things up with manager, and to talk things out with coworkers.</t>
  </si>
  <si>
    <t xml:space="preserve">nice cafeteria good motivation from team members enthusiastic and helpful atmosphere above average compensation and flat hierarchy easy to bring things up with manager and to talk things out with coworkers </t>
  </si>
  <si>
    <t>Innovative company, constantly expanding and investing in new products. Beautiful offices and young and dynamic workforce. Fantastic company name which opens doors with senior clients globally. Free food and drink 24/7 and good benefits, health, dental, life cover plus gym allowance.</t>
  </si>
  <si>
    <t>Innovative company, constantly expanding and investing in new products. Beautiful offices and young and dynamic workforce. Fantastic company name which opens doors with senior clients globally. Free food and drink / and good benefits, health, dental, life cover plus gym allowance.</t>
  </si>
  <si>
    <t xml:space="preserve">innovative company constantly expanding and investing in new products beautiful offices and young and dynamic workforce fantastic company name which opens doors with senior clients globally free food and drink and good benefits health dental life cover plus gym allowance </t>
  </si>
  <si>
    <t>senior, food, company</t>
  </si>
  <si>
    <t>Good pay. Very smart people and/or very nice people in certain niches. True commitment to accuracy and quality. Company may finally be making a commitment to becoming more of a global media player, and fixing long-term issues in management.</t>
  </si>
  <si>
    <t xml:space="preserve">good pay very smart people and or very nice people in certain niches true commitment to accuracy and quality company may finally be making a commitment to becoming more of a global media player and fixing long term issues in management </t>
  </si>
  <si>
    <t>*Good Work Balance *Great atmosphere and respect *Great professional development</t>
  </si>
  <si>
    <t xml:space="preserve"> good work balance great atmosphere and respect great professional development</t>
  </si>
  <si>
    <t>Fast paced. There's never a boring day here. Our offices are among the nicest in the world.</t>
  </si>
  <si>
    <t xml:space="preserve">fast paced there s never a boring day here our offices are among the nicest in the world </t>
  </si>
  <si>
    <t xml:space="preserve"> culture people great products no in the industry leadership great ceo founder life work balance</t>
  </si>
  <si>
    <t>flexible work hrs. good benefits, good entry level</t>
  </si>
  <si>
    <t>flexible work hrs good benefits good entry level</t>
  </si>
  <si>
    <t>its a good start if you want to work at finance</t>
  </si>
  <si>
    <t>It provides a good work/life balance. Also, you could get a chance to work on wall street later on.</t>
  </si>
  <si>
    <t xml:space="preserve">it provides a good work life balance also you could get a chance to work on wall street later on </t>
  </si>
  <si>
    <t>You learn a lot about the markets and you will become an expert on the Bloomberg Terminal.</t>
  </si>
  <si>
    <t xml:space="preserve">you learn a lot about the markets and you will become an expert on the bloomberg terminal </t>
  </si>
  <si>
    <t>Collaborative team environment, good work/life balance, excellent benefits, free food and snacks, opportunity for internal job mobility</t>
  </si>
  <si>
    <t>collaborative team environment good work life balance excellent benefits free food and snacks opportunity for internal job mobility</t>
  </si>
  <si>
    <t>secure job although in financial industry</t>
  </si>
  <si>
    <t>Diverse cultures, lots to learn, many opportunities to grow, high international work mobility, good pay.</t>
  </si>
  <si>
    <t xml:space="preserve">diverse cultures lots to learn many opportunities to grow high international work mobility good pay </t>
  </si>
  <si>
    <t>Extremely friendly environment - everyone is always happy to help. Very open and transparent offices. Bloomberg is also super welcoming to new interns, employees and visitors. Lovely big fish tanks everywhere.</t>
  </si>
  <si>
    <t xml:space="preserve">extremely friendly environment everyone is always happy to help very open and transparent offices bloomberg is also super welcoming to new interns employees and visitors lovely big fish tanks everywhere </t>
  </si>
  <si>
    <t>Smart people to work with. Less time spent in busywork and paperwork.</t>
  </si>
  <si>
    <t xml:space="preserve">smart people to work with less time spent in busywork and paperwork </t>
  </si>
  <si>
    <t>Got to know more about Bloomberg Had staff support Staff were friendly Good culture A big pantry</t>
  </si>
  <si>
    <t>got to know more about bloomberg had staff support staff were friendly good culture a big pantry</t>
  </si>
  <si>
    <t>smart teammates good salary great health benefits free food</t>
  </si>
  <si>
    <t>benefits, smart, food, free, salary, health, great</t>
  </si>
  <si>
    <t>smart people, great benefits, vibrant workplace. Potential to do game-changing work is there, if they could only get out of their own way.</t>
  </si>
  <si>
    <t xml:space="preserve">smart people great benefits vibrant workplace potential to do game changing work is there if they could only get out of their own way </t>
  </si>
  <si>
    <t>great, work, smart</t>
  </si>
  <si>
    <t xml:space="preserve"> good pay global brand name recognition</t>
  </si>
  <si>
    <t>great team, great exposure, intellectually stimulating, incredible information access</t>
  </si>
  <si>
    <t>great team great exposure intellectually stimulating incredible information access</t>
  </si>
  <si>
    <t>Bloomberg provides a great many resources, including training, travel budget and good pay. A young person with the right credentials can rise in a reasonably short time if they find a mentor who can keep them clear of the internal politics and give them a push when opportunities present themselves. The writing style is restrained, but good for a young reporter starting out who needs to learn how business works and... can benefit from the structure and guidance during their formative years. It is a positive that Michael Bloomberg has returned. He's a great motivator. You'll want to run through walls for him.</t>
  </si>
  <si>
    <t xml:space="preserve">bloomberg provides a great many resources including training travel budget and good pay a young person with the right credentials can rise in a reasonably short time if they find a mentor who can keep them clear of the internal politics and give them a push when opportunities present themselves the writing style is restrained but good for a young reporter starting out who needs to learn how business works and can benefit from the structure and guidance during their formative years it is a positive that michael bloomberg has returned he s a great motivator you ll want to run through walls for him </t>
  </si>
  <si>
    <t>Great Environment, Good Salary, Good Values</t>
  </si>
  <si>
    <t>great environment good salary good values</t>
  </si>
  <si>
    <t>Nice people (mostly) in a fast moving company. Steep learning curve if you are fresh from Uni</t>
  </si>
  <si>
    <t>nice people mostly in a fast moving company steep learning curve if you are fresh from uni</t>
  </si>
  <si>
    <t>Bloomberg isn't really a finance company - it's a technology company whose primary clients happen to be in the financial sector. As such it is the equivalent of Google or Facebook in its world. For the software developer, it offers a chance to work on a large scale, distributed system used by 300,000+ premium clients to help them make decisions within the financial markets. This means solving problems of... scalability and robustness on a scale which relatively few other companies other than the ones already mentioned may have to deal with. The work environment is friendly and open, and the company is constantly working to refresh its technologies in order to advance its products.</t>
  </si>
  <si>
    <t>Bloomberg isn't really a finance company - it's a technology company whose primary clients happen to be in the financial sector. As such it is the equivalent of Google or Facebook in its world. For the software developer, it offers a chance to work on a large scale, distributed system used by ,+ premium clients to help them make decisions within the financial markets. This means solving problems of... scalability and robustness on a scale which relatively few other companies other than the ones already mentioned may have to deal with. The work environment is friendly and open, and the company is constantly working to refresh its technologies in order to advance its products.</t>
  </si>
  <si>
    <t xml:space="preserve">bloomberg isn t really a finance company it s a technology company whose primary clients happen to be in the financial sector as such it is the equivalent of google or facebook in its world for the software developer it offers a chance to work on a large scale distributed system used by premium clients to help them make decisions within the financial markets this means solving problems of scalability and robustness on a scale which relatively few other companies other than the ones already mentioned may have to deal with the work environment is friendly and open and the company is constantly working to refresh its technologies in order to advance its products </t>
  </si>
  <si>
    <t>friendly, work, working, environment, company</t>
  </si>
  <si>
    <t>The company is run by owners rather than professional managers and they care more about the company because it is their company. The benefits are the best I have ever seen. The company values loyalty, rewards hard good work, and is generally a meritocracy. The level of politics is relatively low compared to many big companies.</t>
  </si>
  <si>
    <t xml:space="preserve">the company is run by owners rather than professional managers and they care more about the company because it is their company the benefits are the best i have ever seen the company values loyalty rewards hard good work and is generally a meritocracy the level of politics is relatively low compared to many big companies </t>
  </si>
  <si>
    <t>Literally unlimited snacks and drinks in the pantries. Great open-office environment that fosters communication and cooperation between people. Bloomberg offers courses and trainings that enable employees to constantly better themselves. Great startup culture. R&amp;D management is really good towards employee work-life balance.</t>
  </si>
  <si>
    <t xml:space="preserve">literally unlimited snacks and drinks in the pantries great open office environment that fosters communication and cooperation between people bloomberg offers courses and trainings that enable employees to constantly better themselves great startup culture r d management is really good towards employee work life balance </t>
  </si>
  <si>
    <t>environment, snacks, management</t>
  </si>
  <si>
    <t>- office is insanely cool (731 Lexington, headquarters) - free snacks: coffee, tea, toast, cereal, fruit, granola bars, chips, soda, juice, etc. - $100k starting salary for new grads in software, $40/hr for interns - no dress code, flexible work hou</t>
  </si>
  <si>
    <t>- office is insanely cool ( Lexington, headquarters) - free snacks: coffee, tea, toast, cereal, fruit, granola bars, chips, soda, juice, etc. - $k starting salary for new grads in software, $/hr for interns - no dress code, flexible work hou</t>
  </si>
  <si>
    <t xml:space="preserve"> office is insanely cool lexington headquarters free snacks coffee tea toast cereal fruit granola bars chips soda juice etc k starting salary for new grads in software hr for interns no dress code flexible work hou</t>
  </si>
  <si>
    <t>free, work, salary, flexible</t>
  </si>
  <si>
    <t>Amazing food options for breakfast and lunch. (and its all free!) Looks Great, nice decor Work with double screens Looks great on resume</t>
  </si>
  <si>
    <t>amazing food options for breakfast and lunch and its all free looks great nice decor work with double screens looks great on resume</t>
  </si>
  <si>
    <t>great, options, food</t>
  </si>
  <si>
    <t>The company values the employees a lot. There are a lot of opportunities to learn and build your skills, be it in the finance sector or in the programming side. The management is very helpful and encourages the employees to learn. To give an example, those who join the company from a non-computer science background, are give 16 weeks of amazing training on Unix, C and C++.</t>
  </si>
  <si>
    <t>The company values the employees a lot. There are a lot of opportunities to learn and build your skills, be it in the finance sector or in the programming side. The management is very helpful and encourages the employees to learn. To give an example, those who join the company from a non-computer science background, are give weeks of amazing training on Unix, C and C++.</t>
  </si>
  <si>
    <t xml:space="preserve">the company values the employees a lot there are a lot of opportunities to learn and build your skills be it in the finance sector or in the programming side the management is very helpful and encourages the employees to learn to give an example those who join the company from a non computer science background are give weeks of amazing training on unix c and c </t>
  </si>
  <si>
    <t>company, management</t>
  </si>
  <si>
    <t>Dynamic work environment, great people.</t>
  </si>
  <si>
    <t xml:space="preserve">dynamic work environment great people </t>
  </si>
  <si>
    <t>Young and dynamic environment, great place to learn</t>
  </si>
  <si>
    <t>young and dynamic environment great place to learn</t>
  </si>
  <si>
    <t>The best thing about the company is the young and stimulating environment. The company offers good training opportunities for every career stage and there are real opportunities of career development and growth. Flexible holiday policy and possibility to relocate to worldwide offices</t>
  </si>
  <si>
    <t>the best thing about the company is the young and stimulating environment the company offers good training opportunities for every career stage and there are real opportunities of career development and growth flexible holiday policy and possibility to relocate to worldwide offices</t>
  </si>
  <si>
    <t>Awesome technology, progressive management, supportive and collaborative work ethic, fantastic benefits, good package.</t>
  </si>
  <si>
    <t xml:space="preserve">awesome technology progressive management supportive and collaborative work ethic fantastic benefits good package </t>
  </si>
  <si>
    <t>Great technology and good benefits</t>
  </si>
  <si>
    <t>great technology and good benefits</t>
  </si>
  <si>
    <t xml:space="preserve"> secure job is you are on your managers good side great people and community of people at bloomberg great product simply the best</t>
  </si>
  <si>
    <t>Dynamic. Efficient. High ethical standards.</t>
  </si>
  <si>
    <t xml:space="preserve">dynamic efficient high ethical standards </t>
  </si>
  <si>
    <t>I did not receive training there. There will be promotion chances but I did not strive for it. It has the best snack bar in Central</t>
  </si>
  <si>
    <t>i did not receive training there there will be promotion chances but i did not strive for it it has the best snack bar in central</t>
  </si>
  <si>
    <t>Open door, and transparent policy, very intelligent and motivated people. ability to take ownership, be proactive. Awesome training program for the fresh students. Very generous benefit, great snack,and nice working environment.</t>
  </si>
  <si>
    <t xml:space="preserve">open door and transparent policy very intelligent and motivated people ability to take ownership be proactive awesome training program for the fresh students very generous benefit great snack and nice working environment </t>
  </si>
  <si>
    <t>Good environment and opportunities to grow.</t>
  </si>
  <si>
    <t xml:space="preserve">good environment and opportunities to grow </t>
  </si>
  <si>
    <t>a lot of perks and nice culture</t>
  </si>
  <si>
    <t>I am a Campus Ambassador for Bloomberg Institute, and yes I know it is not too much of a prestigious position within the company, I still expected better organization from Bloomberg. - Remote work, a lot of freedom - Everything compensated for - Good company brand</t>
  </si>
  <si>
    <t>i am a campus ambassador for bloomberg institute and yes i know it is not too much of a prestigious position within the company i still expected better organization from bloomberg remote work a lot of freedom everything compensated for good company brand</t>
  </si>
  <si>
    <t>Very good food and college.</t>
  </si>
  <si>
    <t xml:space="preserve">very good food and college </t>
  </si>
  <si>
    <t>The culture is work-hard, play-hard, with much thought put toward philanthropy and the environment (these altruistic goals really come from the top-down); great snacks; great office/environment; a lot of smart people all across the board; convenient location; great connections throughout the city due to the CEO being a former mayor; lots of educational opportunities outside of field, such as financial training for... R&amp;D folks, technical training for business-folks; payment for further education; sports teams to play on. Great healthcare, great 50% match on 401k; generous pay-raises and bonuses. Awesome training program for fresh-out-of-college hires: 12 weeks long, fantastic instructors for advanced C++ and javascript (and a lot more), plus great networking opportunities. Really well run. The whole company works like clockwork, from facilities to help desk to sales to software to data warehouse. Quite impressive.</t>
  </si>
  <si>
    <t>The culture is work-hard, play-hard, with much thought put toward philanthropy and the environment (these altruistic goals really come from the top-down); great snacks; great office/environment; a lot of smart people all across the board; convenient location; great connections throughout the city due to the CEO being a former mayor; lots of educational opportunities outside of field, such as financial training for... R&amp;D folks, technical training for business-folks; payment for further education; sports teams to play on. Great healthcare, great % match on k; generous pay-raises and bonuses. Awesome training program for fresh-out-of-college hires: weeks long, fantastic instructors for advanced C++ and javascript (and a lot more), plus great networking opportunities. Really well run. The whole company works like clockwork, from facilities to help desk to sales to software to data warehouse. Quite impressive.</t>
  </si>
  <si>
    <t xml:space="preserve">the culture is work hard play hard with much thought put toward philanthropy and the environment these altruistic goals really come from the top down great snacks great office environment a lot of smart people all across the board convenient location great connections throughout the city due to the ceo being a former mayor lots of educational opportunities outside of field such as financial training for r d folks technical training for business folks payment for further education sports teams to play on great healthcare great match on k generous pay raises and bonuses awesome training program for fresh out of college hires weeks long fantastic instructors for advanced c and javascript and a lot more plus great networking opportunities really well run the whole company works like clockwork from facilities to help desk to sales to software to data warehouse quite impressive </t>
  </si>
  <si>
    <t>great, people, smart, culture, environment, company</t>
  </si>
  <si>
    <t>A very caring and loving environment with the freedom to innovate and take risks. You need to be able to work independently and in a fast-paced environment, but if you can do this, you will have great success and a lot of fun.</t>
  </si>
  <si>
    <t xml:space="preserve">a very caring and loving environment with the freedom to innovate and take risks you need to be able to work independently and in a fast paced environment but if you can do this you will have great success and a lot of fun </t>
  </si>
  <si>
    <t>Benefits are not bad. You have quite some perks like free food etc if you care about it. It's very international especially in London office, you have ppl from all over Europe with all kinds of accents.</t>
  </si>
  <si>
    <t xml:space="preserve">benefits are not bad you have quite some perks like free food etc if you care about it it s very international especially in london office you have ppl from all over europe with all kinds of accents </t>
  </si>
  <si>
    <t>"You must enter at least 5 words for Pros."</t>
  </si>
  <si>
    <t>"You must enter at least words for Pros."</t>
  </si>
  <si>
    <t xml:space="preserve"> you must enter at least words for pros </t>
  </si>
  <si>
    <t>Amazing technology the BPS. Innovative and way ahead of its rivals. Be proud to be part of something that is truly a ground breaker. It's not all about the TV side. Free food, central city location, nice offices. Good on your CV.</t>
  </si>
  <si>
    <t xml:space="preserve">amazing technology the bps innovative and way ahead of its rivals be proud to be part of something that is truly a ground breaker it s not all about the tv side free food central city location nice offices good on your cv </t>
  </si>
  <si>
    <t>great work-life balance culture. Bloomberg offers very good benefits for employees.</t>
  </si>
  <si>
    <t xml:space="preserve">great work life balance culture bloomberg offers very good benefits for employees </t>
  </si>
  <si>
    <t>great, benefits, balance</t>
  </si>
  <si>
    <t>fancy office, food, beautiful fish tanks. great summer party. Sometimes you can work on interesting projects. For junior software engineer, this is a great place to start a career and great opportunity to learn.</t>
  </si>
  <si>
    <t xml:space="preserve">fancy office food beautiful fish tanks great summer party sometimes you can work on interesting projects for junior software engineer this is a great place to start a career and great opportunity to learn </t>
  </si>
  <si>
    <t>-Global company which has a great and constantly innovated product -HR hires the best people out there for the job -Good benefits and perks -Good back up and coverage has it's a 24/7 company</t>
  </si>
  <si>
    <t>-Global company which has a great and constantly innovated product -HR hires the best people out there for the job -Good benefits and perks -Good back up and coverage has it's a / company</t>
  </si>
  <si>
    <t xml:space="preserve"> global company which has a great and constantly innovated product hr hires the best people out there for the job good benefits and perks good back up and coverage has it s a company</t>
  </si>
  <si>
    <t>great, benefits, company, people</t>
  </si>
  <si>
    <t>agile and fast pace and business driven. Results get u recognized quickly.</t>
  </si>
  <si>
    <t xml:space="preserve">agile and fast pace and business driven results get u recognized quickly </t>
  </si>
  <si>
    <t>It was a great experience. Please brush up OOPS concepts</t>
  </si>
  <si>
    <t>it was a great experience please brush up oops concepts</t>
  </si>
  <si>
    <t>The free lunch and the vacation/sick time is really all i can say positively.</t>
  </si>
  <si>
    <t xml:space="preserve">the free lunch and the vacation sick time is really all i can say positively </t>
  </si>
  <si>
    <t>The company really cares with its employees and really make us feel it.</t>
  </si>
  <si>
    <t xml:space="preserve">the company really cares with its employees and really make us feel it </t>
  </si>
  <si>
    <t>Opportunities to move around in the company, compensation is fair, summer picnic, great benefits.</t>
  </si>
  <si>
    <t xml:space="preserve">opportunities to move around in the company compensation is fair summer picnic great benefits </t>
  </si>
  <si>
    <t>Energetic, learn a lot, snacks, atmosphere, intelligent people</t>
  </si>
  <si>
    <t>energetic learn a lot snacks atmosphere intelligent people</t>
  </si>
  <si>
    <t>Great work space. Designed to impress and motivate. great learning curve for begginers. Very strong culture inherited from Mike Bloomberg. Opportunities for career change accross different business areas. Business model is amazing. no price discrimination no pricing strategy Great respect and loyalty with customers.</t>
  </si>
  <si>
    <t xml:space="preserve">great work space designed to impress and motivate great learning curve for begginers very strong culture inherited from mike bloomberg opportunities for career change accross different business areas business model is amazing no price discrimination no pricing strategy great respect and loyalty with customers </t>
  </si>
  <si>
    <t>Open environment that does allow you gain a lot of experience as a young professional. Some valuable experiences with some great mentors.</t>
  </si>
  <si>
    <t xml:space="preserve">open environment that does allow you gain a lot of experience as a young professional some valuable experiences with some great mentors </t>
  </si>
  <si>
    <t>Atmospehric, colourful and boasts a lot of scope for self-development</t>
  </si>
  <si>
    <t>atmospehric colourful and boasts a lot of scope for self development</t>
  </si>
  <si>
    <t>Merit-based career advancement, modern office environment, great brand name association and a buzzing working environment. If you like working in a slightly chaotic and fast-paced environment, this is an interesting company to work for.</t>
  </si>
  <si>
    <t xml:space="preserve">merit based career advancement modern office environment great brand name association and a buzzing working environment if you like working in a slightly chaotic and fast paced environment this is an interesting company to work for </t>
  </si>
  <si>
    <t>great, work, company, working</t>
  </si>
  <si>
    <t>So many resources are at your fingertips. They already have a lot of the answers to your questions, but, if you need something for your work, they will usually try to get it for you. The company is committed to training. The pay is very good. There is, which has become pretty common knowledge, free food all the time.</t>
  </si>
  <si>
    <t xml:space="preserve">so many resources are at your fingertips they already have a lot of the answers to your questions but if you need something for your work they will usually try to get it for you the company is committed to training the pay is very good there is which has become pretty common knowledge free food all the time </t>
  </si>
  <si>
    <t>free, food, pay, company</t>
  </si>
  <si>
    <t>The company culture is great, everybody at work loves sharing and supporting. It was very nice and comfortable to work in such environment.</t>
  </si>
  <si>
    <t xml:space="preserve">the company culture is great everybody at work loves sharing and supporting it was very nice and comfortable to work in such environment </t>
  </si>
  <si>
    <t>Great company culture with lots of energetic and young talents. Perfect work life balance and decent pay for those who don't want to be in the competitiveness of investment banking. Lots of great mentors that will help you along the way.</t>
  </si>
  <si>
    <t xml:space="preserve">great company culture with lots of energetic and young talents perfect work life balance and decent pay for those who don t want to be in the competitiveness of investment banking lots of great mentors that will help you along the way </t>
  </si>
  <si>
    <t>pay, work, culture, great, company, balance</t>
  </si>
  <si>
    <t xml:space="preserve"> excellent finance training program amazing benefits advancement is based on merit not time at company fun work environment job security</t>
  </si>
  <si>
    <t>environment, benefits, work, company</t>
  </si>
  <si>
    <t>The people and the culture are what makes this a great place to work. I have made amazing friends and they are why I have stayed at Bloomberg through the years. It is also a great work schedule and I am able to enjoy a work-life balance that many of my peers at other companies cannot get.</t>
  </si>
  <si>
    <t xml:space="preserve">the people and the culture are what makes this a great place to work i have made amazing friends and they are why i have stayed at bloomberg through the years it is also a great work schedule and i am able to enjoy a work life balance that many of my peers at other companies cannot get </t>
  </si>
  <si>
    <t>people, work, place, culture, great, balance</t>
  </si>
  <si>
    <t>Exposure to various levels of seniority, cultures, experience, expertise. Smart people. Potential to learn a heck of a lot if willing to stay overtime.</t>
  </si>
  <si>
    <t xml:space="preserve">exposure to various levels of seniority cultures experience expertise smart people potential to learn a heck of a lot if willing to stay overtime </t>
  </si>
  <si>
    <t>good package and well take care of employee</t>
  </si>
  <si>
    <t>The company has a strong ethic in terms of delivering a best-in-class product its customers need and want, and I found it an insightful experience to be immersed that culture, and pick up valuable skills. Its global client reach is amazing and its a great place to build networks. The salary and benefits are very competitive.</t>
  </si>
  <si>
    <t xml:space="preserve">the company has a strong ethic in terms of delivering a best in class product its customers need and want and i found it an insightful experience to be immersed that culture and pick up valuable skills its global client reach is amazing and its a great place to build networks the salary and benefits are very competitive </t>
  </si>
  <si>
    <t>benefits, place, salary, great, company</t>
  </si>
  <si>
    <t>Comp is good for senior hires. If you become senior in the company, eventhough you know a lot compared to new guys, you may get much lesser.</t>
  </si>
  <si>
    <t xml:space="preserve">comp is good for senior hires if you become senior in the company eventhough you know a lot compared to new guys you may get much lesser </t>
  </si>
  <si>
    <t>Excellent Benefits. Employees are well taken care of. Opportunity to work with very smart people. company is growing used to flexible work culture offering good work life balance. Lot of good training offered after hours.</t>
  </si>
  <si>
    <t xml:space="preserve">excellent benefits employees are well taken care of opportunity to work with very smart people company is growing used to flexible work culture offering good work life balance lot of good training offered after hours </t>
  </si>
  <si>
    <t>work, smart, flexible, culture, company</t>
  </si>
  <si>
    <t>Very easygoing with your schedule. They like and give you a chance to be creative, looking for students involved on campus to market the BAT test. Overall very fun, flexible, and a great part-time job for college students. Great boost to your resume.</t>
  </si>
  <si>
    <t xml:space="preserve">very easygoing with your schedule they like and give you a chance to be creative looking for students involved on campus to market the bat test overall very fun flexible and a great part time job for college students great boost to your resume </t>
  </si>
  <si>
    <t>The perks and benefits were great. Open floor, transparent meeting rooms and stable software makes collaboration easy. Smart people worked there and I learned a lot.</t>
  </si>
  <si>
    <t xml:space="preserve">the perks and benefits were great open floor transparent meeting rooms and stable software makes collaboration easy smart people worked there and i learned a lot </t>
  </si>
  <si>
    <t>Free food, Prestige,nice offices, um, did i say free food?</t>
  </si>
  <si>
    <t xml:space="preserve">free food prestige nice offices um did i say free food </t>
  </si>
  <si>
    <t>Great opportunities for growth, as long as you seek them out. Very stable company.</t>
  </si>
  <si>
    <t xml:space="preserve">great opportunities for growth as long as you seek them out very stable company </t>
  </si>
  <si>
    <t>free food, free food, free food</t>
  </si>
  <si>
    <t>free food free food free food</t>
  </si>
  <si>
    <t>Good growth opportunities and exposure to all areas of the business. Free food. Excellent benefits and perks. State of the art facilities with forward thinking applied. Excellent vacation time offered</t>
  </si>
  <si>
    <t>good growth opportunities and exposure to all areas of the business free food excellent benefits and perks state of the art facilities with forward thinking applied excellent vacation time offered</t>
  </si>
  <si>
    <t>great company. great benefits/hours. relatively low stress</t>
  </si>
  <si>
    <t>great company great benefits hours relatively low stress</t>
  </si>
  <si>
    <t>There are some very talented people at Bloomberg and their product is good.</t>
  </si>
  <si>
    <t xml:space="preserve">there are some very talented people at bloomberg and their product is good </t>
  </si>
  <si>
    <t>people, talented</t>
  </si>
  <si>
    <t>Its a good place to start but after a while you are simply stuck with no real career progression.</t>
  </si>
  <si>
    <t xml:space="preserve">its a good place to start but after a while you are simply stuck with no real career progression </t>
  </si>
  <si>
    <t>Transparent, entrepreneurial culture, good work-life balance</t>
  </si>
  <si>
    <t>transparent entrepreneurial culture good work life balance</t>
  </si>
  <si>
    <t>They work-life balance here is great. The office culture was fun, but hard working</t>
  </si>
  <si>
    <t>they work life balance here is great the office culture was fun but hard working</t>
  </si>
  <si>
    <t>balance, culture, working</t>
  </si>
  <si>
    <t>Pantry, seeing and meeting people due to the special "design" of the work environment, sunlight in the buildings, good work-life balance. Good opportunities to make impact with your work and get to know many people, but don't expect your good work and sweat to get you a promotion or anywhere meaningful.</t>
  </si>
  <si>
    <t xml:space="preserve">pantry seeing and meeting people due to the special design of the work environment sunlight in the buildings good work life balance good opportunities to make impact with your work and get to know many people but don t expect your good work and sweat to get you a promotion or anywhere meaningful </t>
  </si>
  <si>
    <t>Bloomberg is an excellent place to learn about the financial markets. The company has an outstanding training program and first in class benefits. It is also a great place to network with industry contacts because Bloomberg has a top notch reputation in the financial community. Other perks include: Great snacks, fun outings with colleagues, great insurance</t>
  </si>
  <si>
    <t>bloomberg is an excellent place to learn about the financial markets the company has an outstanding training program and first in class benefits it is also a great place to network with industry contacts because bloomberg has a top notch reputation in the financial community other perks include great snacks fun outings with colleagues great insurance</t>
  </si>
  <si>
    <t>insurance, place, great, company</t>
  </si>
  <si>
    <t>Great benefits, open floor, approachable management</t>
  </si>
  <si>
    <t>great benefits open floor approachable management</t>
  </si>
  <si>
    <t>Beautiful office and fun pantry</t>
  </si>
  <si>
    <t>beautiful office and fun pantry</t>
  </si>
  <si>
    <t>Good culture, friendly people, good working environment, flexible work schedules, flat organizational structure, transparent review and feedback systems</t>
  </si>
  <si>
    <t>good culture friendly people good working environment flexible work schedules flat organizational structure transparent review and feedback systems</t>
  </si>
  <si>
    <t>work, flexible, friendly, working</t>
  </si>
  <si>
    <t>Relatively high salary Great benefits Well-stocked pantry Smart and collaborative colleagues Good performance is rewarded generously</t>
  </si>
  <si>
    <t>relatively high salary great benefits well stocked pantry smart and collaborative colleagues good performance is rewarded generously</t>
  </si>
  <si>
    <t>Have the chance to build the system based on your own idea. Good life work balance.</t>
  </si>
  <si>
    <t xml:space="preserve">have the chance to build the system based on your own idea good life work balance </t>
  </si>
  <si>
    <t>Bloomberg really takes care of its employees. The management is painfully nice and polite, and the pay is very generous for the work they have us do.</t>
  </si>
  <si>
    <t xml:space="preserve">bloomberg really takes care of its employees the management is painfully nice and polite and the pay is very generous for the work they have us do </t>
  </si>
  <si>
    <t>management, work, pay</t>
  </si>
  <si>
    <t>Work-life balance is fairly good - working here gives you the opportunity to also focus on other projects. Good company values, pleasant working environment.</t>
  </si>
  <si>
    <t xml:space="preserve">work life balance is fairly good working here gives you the opportunity to also focus on other projects good company values pleasant working environment </t>
  </si>
  <si>
    <t>balance, company, working</t>
  </si>
  <si>
    <t>Great fun culture. Free snacks in the kitchen, very fun atmosphere, and many employee outings. Great financial training program. All in all I enjoyed the many years I worked there.</t>
  </si>
  <si>
    <t xml:space="preserve">great fun culture free snacks in the kitchen very fun atmosphere and many employee outings great financial training program all in all i enjoyed the many years i worked there </t>
  </si>
  <si>
    <t>Interesting work, competent management and great colleagues. I joined when they were still a start-up and left not long after the Bloomberg acquisition. As a startup it was a vibrant, exciting place to be with a lot of young, bright and talented employees. Culture changed somewhat after the acquisition (to be expected) and quite a few people left. But they are very well respected in the industry, so I doubt they... have a problem attracting talent.</t>
  </si>
  <si>
    <t xml:space="preserve">interesting work competent management and great colleagues i joined when they were still a start up and left not long after the bloomberg acquisition as a startup it was a vibrant exciting place to be with a lot of young bright and talented employees culture changed somewhat after the acquisition to be expected and quite a few people left but they are very well respected in the industry so i doubt they have a problem attracting talent </t>
  </si>
  <si>
    <t>people, place, talented, management, great</t>
  </si>
  <si>
    <t>Ability to truly excel and climb the ladder if you're willing to put in long hours and hard work. Great mentors; great leadership. Amazing office in mid-town east - a true media hub.</t>
  </si>
  <si>
    <t xml:space="preserve">ability to truly excel and climb the ladder if you re willing to put in long hours and hard work great mentors great leadership amazing office in mid town east a true media hub </t>
  </si>
  <si>
    <t>Office culture was great - lots of fun people and a dynamic environment. The building is set up to encourage random interactions, which keeps things vibrant and exciting. Most people love to work for Bloomberg, and they show it. Bloomberg encourages internal growth, but my department was changing locations, and I wasn't lucky enough to be get a job within BLP. Great benefits, great pantry, great summer picnic.</t>
  </si>
  <si>
    <t xml:space="preserve">office culture was great lots of fun people and a dynamic environment the building is set up to encourage random interactions which keeps things vibrant and exciting most people love to work for bloomberg and they show it bloomberg encourages internal growth but my department was changing locations and i wasn t lucky enough to be get a job within blp great benefits great pantry great summer picnic </t>
  </si>
  <si>
    <t>free snacks and some pretty coloured fish in the pantry....hmm yeah I would say thats about it really!</t>
  </si>
  <si>
    <t xml:space="preserve">free snacks and some pretty coloured fish in the pantry hmm yeah i would say thats about it really </t>
  </si>
  <si>
    <t>Full control over the projects life cycle, from design to implementation to deployment. Ownership is key! Work is project based not timed based. Your voice is herd - you can set group direction, come up with new projects and follow through. Company now offers flexible hours and work from home. Great benefits in terms of vacation, free food, 401k matching and very competitive compensation packages. Projects move... very quickly even though it's a big company.</t>
  </si>
  <si>
    <t>Full control over the projects life cycle, from design to implementation to deployment. Ownership is key! Work is project based not timed based. Your voice is herd - you can set group direction, come up with new projects and follow through. Company now offers flexible hours and work from home. Great benefits in terms of vacation, free food, k matching and very competitive compensation packages. Projects move... very quickly even though it's a big company.</t>
  </si>
  <si>
    <t xml:space="preserve">full control over the projects life cycle from design to implementation to deployment ownership is key work is project based not timed based your voice is herd you can set group direction come up with new projects and follow through company now offers flexible hours and work from home great benefits in terms of vacation free food k matching and very competitive compensation packages projects move very quickly even though it s a big company </t>
  </si>
  <si>
    <t>benefits, compensation, work, hours, free, flexible</t>
  </si>
  <si>
    <t>Managers encourage professional development and training, good benefits in terms of sport activities, health and dental insurance. Very professional people with excellent sales skills. Product is well received by clients. The company is always working towards gaining presence in other markets within the financial data providers space. Work life balance is very good and pay is ok for that balance</t>
  </si>
  <si>
    <t>managers encourage professional development and training good benefits in terms of sport activities health and dental insurance very professional people with excellent sales skills product is well received by clients the company is always working towards gaining presence in other markets within the financial data providers space work life balance is very good and pay is ok for that balance</t>
  </si>
  <si>
    <t>benefits, people, pay, health, working, company, balance</t>
  </si>
  <si>
    <t>good in housing training program, good company culture, free food, flexible working hours</t>
  </si>
  <si>
    <t>good in housing training program good company culture free food flexible working hours</t>
  </si>
  <si>
    <t>hours, free, flexible, working, company</t>
  </si>
  <si>
    <t>Bloomberg has the best working environment in financial industry. It has pantry in all buildings, the desk is large and the light is bright. Relatively flexible hours and policy for working from home.</t>
  </si>
  <si>
    <t xml:space="preserve">bloomberg has the best working environment in financial industry it has pantry in all buildings the desk is large and the light is bright relatively flexible hours and policy for working from home </t>
  </si>
  <si>
    <t>environment, flexible, working, hours</t>
  </si>
  <si>
    <t>Good perks, great work life balance and good team members</t>
  </si>
  <si>
    <t>good perks great work life balance and good team members</t>
  </si>
  <si>
    <t>Great working environment and work culture</t>
  </si>
  <si>
    <t>great working environment and work culture</t>
  </si>
  <si>
    <t>environment, work, culture, working</t>
  </si>
  <si>
    <t>Great work-life balance and great benefit</t>
  </si>
  <si>
    <t>great work life balance and great benefit</t>
  </si>
  <si>
    <t>OK, free food, young work force</t>
  </si>
  <si>
    <t>ok free food young work force</t>
  </si>
  <si>
    <t>Highly dynamic Very open culture. Less bureaucracy Talent and good ideas are always promoted Takes very good care of the employees</t>
  </si>
  <si>
    <t>highly dynamic very open culture less bureaucracy talent and good ideas are always promoted takes very good care of the employees</t>
  </si>
  <si>
    <t>good salary, excellent compensation, benefits ant time-off</t>
  </si>
  <si>
    <t>good salary excellent compensation benefits ant time off</t>
  </si>
  <si>
    <t>pay and benefits and excellent reputation for Bloomberg News</t>
  </si>
  <si>
    <t>pay and benefits and excellent reputation for bloomberg news</t>
  </si>
  <si>
    <t>Great company. Changed a lot in the recent years. WFH policies changed.</t>
  </si>
  <si>
    <t xml:space="preserve">great company changed a lot in the recent years wfh policies changed </t>
  </si>
  <si>
    <t>Nice working environment, good work-life balance, friendly colleagues, good health benefits, free pantry full of drinks and snacks, fun summer party.</t>
  </si>
  <si>
    <t xml:space="preserve">nice working environment good work life balance friendly colleagues good health benefits free pantry full of drinks and snacks fun summer party </t>
  </si>
  <si>
    <t>free, health, friendly, working</t>
  </si>
  <si>
    <t>Per un giornalista Ã¨ un'arma a doppio taglio. Da una parte si presta molta attenzione al modo in cui gli articoli vengono scritti e non si fanno uscire notizie tanto per fare. Dall'altra parte, questo apre le porte alla microgestione e ad alcune regole abbastanza limitanti su cosa e come scrivere. Ampie possibilitÃ  di crescita e di avanzamento di carriera.</t>
  </si>
  <si>
    <t xml:space="preserve">per un giornalista Ã¨ un arma a doppio taglio da una parte si presta molta attenzione al modo in cui gli articoli vengono scritti e non si fanno uscire notizie tanto per fare dall altra parte questo apre le porte alla microgestione e ad alcune regole abbastanza limitanti su cosa e come scrivere ampie possibilitÃ  di crescita e di avanzamento di carriera </t>
  </si>
  <si>
    <t>great people. free food, company paid health insurance</t>
  </si>
  <si>
    <t>great people free food company paid health insurance</t>
  </si>
  <si>
    <t>insurance, free, health, great, company</t>
  </si>
  <si>
    <t>Good Perks , Nice environment</t>
  </si>
  <si>
    <t>good perks nice environment</t>
  </si>
  <si>
    <t>Awesome gold-plated benefits and office. Some interesting problems in some groups. However it is completely dependent on the group. Good summer party. Generally smart colleagues who are nice to work with. Generally meritocratic.</t>
  </si>
  <si>
    <t xml:space="preserve">awesome gold plated benefits and office some interesting problems in some groups however it is completely dependent on the group good summer party generally smart colleagues who are nice to work with generally meritocratic </t>
  </si>
  <si>
    <t>work, smart, benefits</t>
  </si>
  <si>
    <t>This is a real meritocracy where your hard work will translate into opportunity. The company is financially and structurally stable, so you aren't distracted by quarterly shareholder meetings and pointless reorganizations.</t>
  </si>
  <si>
    <t xml:space="preserve">this is a real meritocracy where your hard work will translate into opportunity the company is financially and structurally stable so you aren t distracted by quarterly shareholder meetings and pointless reorganizations </t>
  </si>
  <si>
    <t>Bloomberg generally looks after its employees - free food, exciting offices and not stingy on the perks. Colleagues tend to help each out and the culture that has been built makes you feel part of something bigger. Strict 8-6 working hours is cool but a bit weird when every day at 7:59 and 6:01 there is a huge crowd at the doors looking to enter/leave the building.</t>
  </si>
  <si>
    <t>Bloomberg generally looks after its employees - free food, exciting offices and not stingy on the perks. Colleagues tend to help each out and the culture that has been built makes you feel part of something bigger. Strict - working hours is cool but a bit weird when every day at : and : there is a huge crowd at the doors looking to enter/leave the building.</t>
  </si>
  <si>
    <t xml:space="preserve">bloomberg generally looks after its employees free food exciting offices and not stingy on the perks colleagues tend to help each out and the culture that has been built makes you feel part of something bigger strict working hours is cool but a bit weird when every day at and there is a huge crowd at the doors looking to enter leave the building </t>
  </si>
  <si>
    <t>free, culture, working, hours</t>
  </si>
  <si>
    <t>Great office to work in and benefits package is excellent.</t>
  </si>
  <si>
    <t xml:space="preserve">great office to work in and benefits package is excellent </t>
  </si>
  <si>
    <t>Great training, benefits and reasonable hours. Lots of smart, hard working blue collar types who are willing to invest their time into helping colleagues learn.</t>
  </si>
  <si>
    <t xml:space="preserve">great training benefits and reasonable hours lots of smart hard working blue collar types who are willing to invest their time into helping colleagues learn </t>
  </si>
  <si>
    <t>Great company to start as a your professional as opportunity to learn and develop yourself is incredible. Flat organizational structure and friendly colleagues. Great culture and pleasant working environment, good benefits.</t>
  </si>
  <si>
    <t xml:space="preserve">great company to start as a your professional as opportunity to learn and develop yourself is incredible flat organizational structure and friendly colleagues great culture and pleasant working environment good benefits </t>
  </si>
  <si>
    <t>culture, friendly, working, company</t>
  </si>
  <si>
    <t>Great healthcare benefits, perks, time off, snacks, and a wonderful philanthropic focus.</t>
  </si>
  <si>
    <t xml:space="preserve">great healthcare benefits perks time off snacks and a wonderful philanthropic focus </t>
  </si>
  <si>
    <t>plenty of opportunities for promotion</t>
  </si>
  <si>
    <t>nice pantry and free food, great people (quite a young employee base), good opportunities for learning.</t>
  </si>
  <si>
    <t xml:space="preserve">nice pantry and free food great people quite a young employee base good opportunities for learning </t>
  </si>
  <si>
    <t>The pay is decent and 100% medical benefits for the entire family.</t>
  </si>
  <si>
    <t>The pay is decent and % medical benefits for the entire family.</t>
  </si>
  <si>
    <t xml:space="preserve">the pay is decent and medical benefits for the entire family </t>
  </si>
  <si>
    <t>Bloomberg has a young, fast-paced culture that welcomes fresh college grads and constantly looks for ways to innovate, improve their products, or access new markets. The benefits are great including everything from free food (all day, every day) to 401(k) employer matches up to 15% of your annual salary, fully-sponsered and reimbursed MBA programs and CFA programs, and 4 weeks paid vacation from the first day you... start. There is also an extensive 3-month training program for new hires so onboarding is very smooth and easy. No need to worry about being thrown into something that you have no idea how to do.</t>
  </si>
  <si>
    <t>Bloomberg has a young, fast-paced culture that welcomes fresh college grads and constantly looks for ways to innovate, improve their products, or access new markets. The benefits are great including everything from free food (all day, every day) to (k) employer matches up to % of your annual salary, fully-sponsered and reimbursed MBA programs and CFA programs, and weeks paid vacation from the first day you... start. There is also an extensive -month training program for new hires so onboarding is very smooth and easy. No need to worry about being thrown into something that you have no idea how to do.</t>
  </si>
  <si>
    <t xml:space="preserve">bloomberg has a young fast paced culture that welcomes fresh college grads and constantly looks for ways to innovate improve their products or access new markets the benefits are great including everything from free food all day every day to k employer matches up to of your annual salary fully sponsered and reimbursed mba programs and cfa programs and weeks paid vacation from the first day you start there is also an extensive month training program for new hires so onboarding is very smooth and easy no need to worry about being thrown into something that you have no idea how to do </t>
  </si>
  <si>
    <t>benefits, food, free, culture, great</t>
  </si>
  <si>
    <t>Bloomberg is a great name to have on your resume, to use to impress friends and acquaintances, and if you like to graze on snacks. As a news organization, it produces compelling content that is sought after and respected around the world.</t>
  </si>
  <si>
    <t xml:space="preserve">bloomberg is a great name to have on your resume to use to impress friends and acquaintances and if you like to graze on snacks as a news organization it produces compelling content that is sought after and respected around the world </t>
  </si>
  <si>
    <t>quick increase in salary andalot of exposure</t>
  </si>
  <si>
    <t>Culture, Management, Benefits, Recognition, location</t>
  </si>
  <si>
    <t>culture management benefits recognition location</t>
  </si>
  <si>
    <t>Free food, shiny offices, talented employees, amazing fish tanks</t>
  </si>
  <si>
    <t>free food shiny offices talented employees amazing fish tanks</t>
  </si>
  <si>
    <t>good salary for new graduates</t>
  </si>
  <si>
    <t xml:space="preserve">- Gave me a chance although I didn't have much on my CV, beyond a university degree. - Full of clever people (do they hire anything other than Oxbridge students?) who are passionate about the energy industry and the challenges of moving to a low carbon </t>
  </si>
  <si>
    <t xml:space="preserve"> gave me a chance although i didn t have much on my cv beyond a university degree full of clever people do they hire anything other than oxbridge students who are passionate about the energy industry and the challenges of moving to a low carbon </t>
  </si>
  <si>
    <t>- Many people have commented that there is a lot of legacy code and outdated practices. This is true, however, since upper management within R&amp;D has been shaken up, a large amount of investment is being made in infrastructure and dev practices. - The ta</t>
  </si>
  <si>
    <t xml:space="preserve"> many people have commented that there is a lot of legacy code and outdated practices this is true however since upper management within r d has been shaken up a large amount of investment is being made in infrastructure and dev practices the ta</t>
  </si>
  <si>
    <t>people, management</t>
  </si>
  <si>
    <t>Free food, reasonable time-off policies, talented employees</t>
  </si>
  <si>
    <t>free food reasonable time off policies talented employees</t>
  </si>
  <si>
    <t>Good benefits, very nice office and pantry. Most of the people you work with are very friendly and nice . Good training on how to use Bloomberg efficiently</t>
  </si>
  <si>
    <t>good benefits very nice office and pantry most of the people you work with are very friendly and nice good training on how to use bloomberg efficiently</t>
  </si>
  <si>
    <t>people, work, friendly</t>
  </si>
  <si>
    <t>Decent training, good name on resume, good introduction</t>
  </si>
  <si>
    <t>decent training good name on resume good introduction</t>
  </si>
  <si>
    <t>Great Health care benefits ,</t>
  </si>
  <si>
    <t xml:space="preserve">great health care benefits </t>
  </si>
  <si>
    <t>Always reinventing itself and high energy work environment</t>
  </si>
  <si>
    <t>always reinventing itself and high energy work environment</t>
  </si>
  <si>
    <t>A company that genuinely cares for their employees. Offers fantastic welfare and health benefits.</t>
  </si>
  <si>
    <t xml:space="preserve">a company that genuinely cares for their employees offers fantastic welfare and health benefits </t>
  </si>
  <si>
    <t>Outstanding benefits. Medical benefits were great. Free food. Amazing summer party for employees.</t>
  </si>
  <si>
    <t xml:space="preserve">outstanding benefits medical benefits were great free food amazing summer party for employees </t>
  </si>
  <si>
    <t>Great benefits, almost unlimited resources, will invest a lot in employees they value</t>
  </si>
  <si>
    <t>great benefits almost unlimited resources will invest a lot in employees they value</t>
  </si>
  <si>
    <t>Bloomberg's a good place to start a career. It's a good atmosphere, there's plenty to learn and you get good exposure to various financial institutions. The key is to leave before you skills become too Bloomberg specific.</t>
  </si>
  <si>
    <t xml:space="preserve">bloomberg s a good place to start a career it s a good atmosphere there s plenty to learn and you get good exposure to various financial institutions the key is to leave before you skills become too bloomberg specific </t>
  </si>
  <si>
    <t>If you do well, and have a supportive team leader and manager, they are very quick to give you more responsibility. Once you are established as a solid team player, there are many opportunities for growth, educational reimbursements and slow but steady raises.</t>
  </si>
  <si>
    <t xml:space="preserve">if you do well and have a supportive team leader and manager they are very quick to give you more responsibility once you are established as a solid team player there are many opportunities for growth educational reimbursements and slow but steady raises </t>
  </si>
  <si>
    <t>Perks, salary, gadgets, equipment, traveling, office environment, quality of staff, office design, status, benefits,</t>
  </si>
  <si>
    <t xml:space="preserve">perks salary gadgets equipment traveling office environment quality of staff office design status benefits </t>
  </si>
  <si>
    <t>Colourful office and nice pantry Open concept makes communication easy and natural Good health plan and benefits (stay 5 stars hotel during business trips) Fun and friendly colleagues</t>
  </si>
  <si>
    <t>Colourful office and nice pantry Open concept makes communication easy and natural Good health plan and benefits (stay stars hotel during business trips) Fun and friendly colleagues</t>
  </si>
  <si>
    <t>colourful office and nice pantry open concept makes communication easy and natural good health plan and benefits stay stars hotel during business trips fun and friendly colleagues</t>
  </si>
  <si>
    <t>benefits, health, friendly</t>
  </si>
  <si>
    <t>Good money, great perks, solid benefits. Some of the best people in their fields. Terminal access from your own home.</t>
  </si>
  <si>
    <t xml:space="preserve">good money great perks solid benefits some of the best people in their fields terminal access from your own home </t>
  </si>
  <si>
    <t>Clever People, Interesting Technology, They look after their employees.</t>
  </si>
  <si>
    <t xml:space="preserve">clever people interesting technology they look after their employees </t>
  </si>
  <si>
    <t>great benefits, transparent work culture, amazing food, great benefits, transparent work culture, amazing food, great benefits, transparent work culture, amazing food</t>
  </si>
  <si>
    <t>great benefits transparent work culture amazing food great benefits transparent work culture amazing food great benefits transparent work culture amazing food</t>
  </si>
  <si>
    <t>good work-life balance, good pantry, got a lot of time to chill during work</t>
  </si>
  <si>
    <t>good work life balance good pantry got a lot of time to chill during work</t>
  </si>
  <si>
    <t>Great Pay, great prizes to win!</t>
  </si>
  <si>
    <t xml:space="preserve">great pay great prizes to win </t>
  </si>
  <si>
    <t>lots of autonomy, vibrant buzz. Flexible time off policies. Internal Mobility is a plus, alot of on the job training given. Bloomberg Philanthropy is also a big hit</t>
  </si>
  <si>
    <t>lots of autonomy vibrant buzz flexible time off policies internal mobility is a plus alot of on the job training given bloomberg philanthropy is also a big hit</t>
  </si>
  <si>
    <t>great experience right out of college with great sales training</t>
  </si>
  <si>
    <t>Excellent benefits, lots of opportunities for advancement if you put in the hours and get results. People who work here are very smart, driven and competitive.</t>
  </si>
  <si>
    <t xml:space="preserve">excellent benefits lots of opportunities for advancement if you put in the hours and get results people who work here are very smart driven and competitive </t>
  </si>
  <si>
    <t>work, hours</t>
  </si>
  <si>
    <t>Great team, relaxed atmosphere, but be prepared to work hard, good company culture, free snacks, summer picnic, bonus, great benefits. In general Bloomberg take care of their employees.</t>
  </si>
  <si>
    <t xml:space="preserve">great team relaxed atmosphere but be prepared to work hard good company culture free snacks summer picnic bonus great benefits in general bloomberg take care of their employees </t>
  </si>
  <si>
    <t>free, work, company, great</t>
  </si>
  <si>
    <t>Vast knowledge to be gained but lacking depth and quality.</t>
  </si>
  <si>
    <t xml:space="preserve">vast knowledge to be gained but lacking depth and quality </t>
  </si>
  <si>
    <t>The financial industry knows that Bloomberg only hires good people. I've got a co worker who was turned down multiple times by Bloomberg, and eventually accepted by Goldman. Good salary, average bonus, good fringe benefits like organic snacks.</t>
  </si>
  <si>
    <t xml:space="preserve">the financial industry knows that bloomberg only hires good people i ve got a co worker who was turned down multiple times by bloomberg and eventually accepted by goldman good salary average bonus good fringe benefits like organic snacks </t>
  </si>
  <si>
    <t>good learning curve and environment. good people and free food. lots of good technology and technology people. good place to start career.</t>
  </si>
  <si>
    <t xml:space="preserve">good learning curve and environment good people and free food lots of good technology and technology people good place to start career </t>
  </si>
  <si>
    <t>free, place, people</t>
  </si>
  <si>
    <t>It is a meritocracy where you are rewarded for your contributions. Lots of ownership leading to a good learning experience. As a firm, it is quite nimble and flexible.</t>
  </si>
  <si>
    <t xml:space="preserve">it is a meritocracy where you are rewarded for your contributions lots of ownership leading to a good learning experience as a firm it is quite nimble and flexible </t>
  </si>
  <si>
    <t>Collaborative, lots of talented people, good salaries and benefits, great product.</t>
  </si>
  <si>
    <t xml:space="preserve">collaborative lots of talented people good salaries and benefits great product </t>
  </si>
  <si>
    <t>Low pressure environment and nice colleagues, plus great perks like free drinks and snacks as well as the best health insurance policy I've heard of. You are always listened to and the company does not feel very hierarchical. Location in London is great and the new office under construction should be even better.</t>
  </si>
  <si>
    <t xml:space="preserve">low pressure environment and nice colleagues plus great perks like free drinks and snacks as well as the best health insurance policy i ve heard of you are always listened to and the company does not feel very hierarchical location in london is great and the new office under construction should be even better </t>
  </si>
  <si>
    <t>snacks, great, insurance, free, health, pressure, environment, company</t>
  </si>
  <si>
    <t>The pay and benefits are second to none.</t>
  </si>
  <si>
    <t xml:space="preserve">the pay and benefits are second to none </t>
  </si>
  <si>
    <t>Free food, young environment, colorful office, big brand</t>
  </si>
  <si>
    <t>free food young environment colorful office big brand</t>
  </si>
  <si>
    <t>Fabulous benefits, competitive salary, high-energy work environment. There is always something interesting going on.</t>
  </si>
  <si>
    <t xml:space="preserve">fabulous benefits competitive salary high energy work environment there is always something interesting going on </t>
  </si>
  <si>
    <t>Great salary, company takes care of you, loads of perks, amazing kitchen, free lunches, dynamic and high pressured work environment</t>
  </si>
  <si>
    <t>great salary company takes care of you loads of perks amazing kitchen free lunches dynamic and high pressured work environment</t>
  </si>
  <si>
    <t>environment, work, free, company</t>
  </si>
  <si>
    <t>Entrepreneurial Culture Managers want you to succeed Pay is not tied only to how you and your business line does but the overall company Vacation Days &amp; Great Benefits</t>
  </si>
  <si>
    <t>entrepreneurial culture managers want you to succeed pay is not tied only to how you and your business line does but the overall company vacation days great benefits</t>
  </si>
  <si>
    <t>creating an equal opportunity environment</t>
  </si>
  <si>
    <t>Variety of positions, though mobility seems to be limited. Free food and snacks and well kept office environment. Decent pay.</t>
  </si>
  <si>
    <t xml:space="preserve">variety of positions though mobility seems to be limited free food and snacks and well kept office environment decent pay </t>
  </si>
  <si>
    <t>snacks, food</t>
  </si>
  <si>
    <t>Best companies, professionals, best experience, good training</t>
  </si>
  <si>
    <t>best companies professionals best experience good training</t>
  </si>
  <si>
    <t>1. ownership - you are constantly encouraged to take ownership of your career 2. flexible - of late, the management seems to have become more accommodating when it comes to employee needs like work from home, family situations etc 3. it is relatively easy to transfer to a different team if you are not satisfied in what you are working on currently 4. Though it has an image of being a 'Financial' organization, it... feels like a tech company</t>
  </si>
  <si>
    <t>. ownership - you are constantly encouraged to take ownership of your career . flexible - of late, the management seems to have become more accommodating when it comes to employee needs like work from home, family situations etc . it is relatively easy to transfer to a different team if you are not satisfied in what you are working on currently . Though it has an image of being a 'Financial' organization, it... feels like a tech company</t>
  </si>
  <si>
    <t xml:space="preserve"> ownership you are constantly encouraged to take ownership of your career flexible of late the management seems to have become more accommodating when it comes to employee needs like work from home family situations etc it is relatively easy to transfer to a different team if you are not satisfied in what you are working on currently though it has an image of being a financial organization it feels like a tech company</t>
  </si>
  <si>
    <t>work, flexible, management, working, company</t>
  </si>
  <si>
    <t>stability, cross departmental mobility, great culture, great working hours</t>
  </si>
  <si>
    <t>stability cross departmental mobility great culture great working hours</t>
  </si>
  <si>
    <t>great, working, hours</t>
  </si>
  <si>
    <t xml:space="preserve"> pay competitiive salary have lots of money to spend on projects</t>
  </si>
  <si>
    <t>Office culture, solid base pay,</t>
  </si>
  <si>
    <t xml:space="preserve">office culture solid base pay </t>
  </si>
  <si>
    <t>A lot of stimulating challenges with wide choice of career paths. Good educational support and resource allocation. Good incentive program and perks.</t>
  </si>
  <si>
    <t xml:space="preserve">a lot of stimulating challenges with wide choice of career paths good educational support and resource allocation good incentive program and perks </t>
  </si>
  <si>
    <t>Stability, prestige, it's a "nice" place to work. You get free snacks and coffee.</t>
  </si>
  <si>
    <t xml:space="preserve">stability prestige it s a nice place to work you get free snacks and coffee </t>
  </si>
  <si>
    <t>snacks, free, place</t>
  </si>
  <si>
    <t>Great training programs, great benefits, great perks, great upward mobility</t>
  </si>
  <si>
    <t>great training programs great benefits great perks great upward mobility</t>
  </si>
  <si>
    <t>fast paced, on the move, lots of things happening</t>
  </si>
  <si>
    <t>fast paced on the move lots of things happening</t>
  </si>
  <si>
    <t>learn a lot about business news, smart and talented reporters, free snacks</t>
  </si>
  <si>
    <t>learn a lot about business news smart and talented reporters free snacks</t>
  </si>
  <si>
    <t>snacks, smart, free, talented</t>
  </si>
  <si>
    <t xml:space="preserve"> work life balance wonderful customers constantly able to learn and increase your knowledge wonderful training program great skills in customer service and selling</t>
  </si>
  <si>
    <t>Provides ample of opportunities to work on challenging technology centric problems (low latency, large scale). There is strong emphasis on providing outstanding services to customers. Compensation and benefits are better compared to peers. Ample opportunities for meaningful engagement in community volunteer projects as well.</t>
  </si>
  <si>
    <t xml:space="preserve">provides ample of opportunities to work on challenging technology centric problems low latency large scale there is strong emphasis on providing outstanding services to customers compensation and benefits are better compared to peers ample opportunities for meaningful engagement in community volunteer projects as well </t>
  </si>
  <si>
    <t>Lots of technology projects. Plenty of perks inside and outside the office (some people don't take enough advantage of these). Decent hiring process. Good mentorship for junior hires (college recruiting is very well done).</t>
  </si>
  <si>
    <t xml:space="preserve">lots of technology projects plenty of perks inside and outside the office some people don t take enough advantage of these decent hiring process good mentorship for junior hires college recruiting is very well done </t>
  </si>
  <si>
    <t>work enviroment, growth, compensation, work-life balance</t>
  </si>
  <si>
    <t>work enviroment growth compensation work life balance</t>
  </si>
  <si>
    <t>The colleagues are great and the benefits are quite good. The possibility of path and career advancements, as well as international moves are good.</t>
  </si>
  <si>
    <t xml:space="preserve">the colleagues are great and the benefits are quite good the possibility of path and career advancements as well as international moves are good </t>
  </si>
  <si>
    <t>Global reach. International workforce who frequently work together in global projects. Good reputation with clients. Comprehensive internal management and billing systems. Benefits. Lots of opportunities to learn everything you want about finance, business and investments. Private company not concerned with quarterly results. Financially stable and solid, with immediate access to a large pool of... low-cost capital from its founder and controlling shareholder, Mr Bloomberg, who is very, very rich.</t>
  </si>
  <si>
    <t xml:space="preserve">global reach international workforce who frequently work together in global projects good reputation with clients comprehensive internal management and billing systems benefits lots of opportunities to learn everything you want about finance business and investments private company not concerned with quarterly results financially stable and solid with immediate access to a large pool of low cost capital from its founder and controlling shareholder mr bloomberg who is very very rich </t>
  </si>
  <si>
    <t>work, company, management</t>
  </si>
  <si>
    <t>Dynamic, fast-paced and energetic atmosphere; excellent employee benefits.</t>
  </si>
  <si>
    <t xml:space="preserve">dynamic fast paced and energetic atmosphere excellent employee benefits </t>
  </si>
  <si>
    <t>free food in the kitchen, chance to travel and meet people from various roles.</t>
  </si>
  <si>
    <t xml:space="preserve">free food in the kitchen chance to travel and meet people from various roles </t>
  </si>
  <si>
    <t>free, food, people</t>
  </si>
  <si>
    <t>Excellent pay, great benefits and excellent culture. The company still acts small even though it is massive.</t>
  </si>
  <si>
    <t xml:space="preserve">excellent pay great benefits and excellent culture the company still acts small even though it is massive </t>
  </si>
  <si>
    <t>Nice office. smart people. free food</t>
  </si>
  <si>
    <t>nice office smart people free food</t>
  </si>
  <si>
    <t>free, smart, food</t>
  </si>
  <si>
    <t>smart people, efficient systems, employees taken care of, you're expected to do your best and the environment allows for it</t>
  </si>
  <si>
    <t>smart people efficient systems employees taken care of you re expected to do your best and the environment allows for it</t>
  </si>
  <si>
    <t>environment, smart</t>
  </si>
  <si>
    <t>working within sales is a high pressure job but they train you very well - about the product, theory &amp; how to sell - in fact even if you're not in sales its always about sales (or so they say though see cons) it has a great kitchen &amp; the people are very helpful and nice you can pretty much get all the support you need as long as you sell you meet some great people on the job interms of clients and its great for... networking pay is good great work life balance - like being in school though (in at 8 on the dot and out at 6)</t>
  </si>
  <si>
    <t>working within sales is a high pressure job but they train you very well - about the product, theory &amp; how to sell - in fact even if you're not in sales its always about sales (or so they say though see cons) it has a great kitchen &amp; the people are very helpful and nice you can pretty much get all the support you need as long as you sell you meet some great people on the job interms of clients and its great for... networking pay is good great work life balance - like being in school though (in at on the dot and out at )</t>
  </si>
  <si>
    <t xml:space="preserve">working within sales is a high pressure job but they train you very well about the product theory how to sell in fact even if you re not in sales its always about sales or so they say though see cons it has a great kitchen the people are very helpful and nice you can pretty much get all the support you need as long as you sell you meet some great people on the job interms of clients and its great for networking pay is good great work life balance like being in school though in at on the dot and out at </t>
  </si>
  <si>
    <t>people, pay, work, pressure, working, great, balance</t>
  </si>
  <si>
    <t>Great office culture (very friendly, transparent, open, young), great work life balance, nice extra activities and optionals, good atmosphere, not bossy atmosphere where ideas can be heard and people feel free to speak up, very sensitive to diversity (internationally, minorities etc...)</t>
  </si>
  <si>
    <t xml:space="preserve">great office culture very friendly transparent open young great work life balance nice extra activities and optionals good atmosphere not bossy atmosphere where ideas can be heard and people feel free to speak up very sensitive to diversity internationally minorities etc </t>
  </si>
  <si>
    <t>people, work, free, culture, great</t>
  </si>
  <si>
    <t>Many opportunities for growth. Open environment. Many occasions to celebrate and appreciate employees.</t>
  </si>
  <si>
    <t xml:space="preserve">many opportunities for growth open environment many occasions to celebrate and appreciate employees </t>
  </si>
  <si>
    <t>fun environment, people are smart and hardworking. beneftis are great</t>
  </si>
  <si>
    <t>fun environment people are smart and hardworking beneftis are great</t>
  </si>
  <si>
    <t>great, smart, people</t>
  </si>
  <si>
    <t>If you have the right frame of mind, you can develop a lot of freedom in what you can choose to work on. Over the years I developed a reputation as a goto problem solver, and the result was that I could choose what projects I wanted to work on and how much of my time I spent on each project.</t>
  </si>
  <si>
    <t xml:space="preserve">if you have the right frame of mind you can develop a lot of freedom in what you can choose to work on over the years i developed a reputation as a goto problem solver and the result was that i could choose what projects i wanted to work on and how much of my time i spent on each project </t>
  </si>
  <si>
    <t>It's good to work for a media company that has deep pockets. I don't just mean the above-average compensation, benefits, nice offices, other perks. When this company puts its mind to something, it can throw resources at the problem. Whether it does or not is another issue. It has a great core product. The Bloomberg terminal, when used properly, is a remarkable device. A parallel Internet. Overall, the people I've... worked with and met at the company have been decent, caring, hard-working people. The training options at the company are quite good but not always made available to everyone. You sometimes have to fight to get on courses.</t>
  </si>
  <si>
    <t xml:space="preserve">it s good to work for a media company that has deep pockets i don t just mean the above average compensation benefits nice offices other perks when this company puts its mind to something it can throw resources at the problem whether it does or not is another issue it has a great core product the bloomberg terminal when used properly is a remarkable device a parallel internet overall the people i ve worked with and met at the company have been decent caring hard working people the training options at the company are quite good but not always made available to everyone you sometimes have to fight to get on courses </t>
  </si>
  <si>
    <t>options, people, work, great, company</t>
  </si>
  <si>
    <t>If you are a self-starter, innovative- and reform-minded person, you can enjoy working here. So many things changes in a year or so, and if you are independent even you can offer new ideas to make your work environment better. In some cases, anything can be possible kind of company. Compensation is probably the best among the journalism industry.</t>
  </si>
  <si>
    <t xml:space="preserve">if you are a self starter innovative and reform minded person you can enjoy working here so many things changes in a year or so and if you are independent even you can offer new ideas to make your work environment better in some cases anything can be possible kind of company compensation is probably the best among the journalism industry </t>
  </si>
  <si>
    <t>environment, work, working</t>
  </si>
  <si>
    <t>extremely efficient, brilliant programmers, smart business model to have everything revolve around the terminal</t>
  </si>
  <si>
    <t>extremely efficient brilliant programmers smart business model to have everything revolve around the terminal</t>
  </si>
  <si>
    <t>They like to hire people with international experience. Great brand. Perks like extensive health benefits, free food on the premises.</t>
  </si>
  <si>
    <t xml:space="preserve">they like to hire people with international experience great brand perks like extensive health benefits free food on the premises </t>
  </si>
  <si>
    <t>free, health, food, people</t>
  </si>
  <si>
    <t>Learn more about bloomberg terminal and the company</t>
  </si>
  <si>
    <t>learn more about bloomberg terminal and the company</t>
  </si>
  <si>
    <t>Best benefits and great network of clients</t>
  </si>
  <si>
    <t>best benefits and great network of clients</t>
  </si>
  <si>
    <t xml:space="preserve"> insanely profitable business is one of the most eye popping money making machines you will ever witness and those riches can be yours if they like you enough willingness to take chances on you if you succeed regardless of how young inexperienced</t>
  </si>
  <si>
    <t>Seemingly great opportunities - not on the legal (product &amp; data) side. Financial side poses much better chances for long-term growth.</t>
  </si>
  <si>
    <t xml:space="preserve">seemingly great opportunities not on the legal product data side financial side poses much better chances for long term growth </t>
  </si>
  <si>
    <t>it is nice working environment. People are friendly here and It is in NYC!!</t>
  </si>
  <si>
    <t xml:space="preserve">it is nice working environment people are friendly here and it is in nyc </t>
  </si>
  <si>
    <t>friendly, working</t>
  </si>
  <si>
    <t>Company is really dynamic - changes happen virtually every few months so you won't get bored. Environment is very good too - people are by and large friendly and supportive. Managers trust you with a lot of responsibility from early days. Performance is expected and rewarded.</t>
  </si>
  <si>
    <t xml:space="preserve">company is really dynamic changes happen virtually every few months so you won t get bored environment is very good too people are by and large friendly and supportive managers trust you with a lot of responsibility from early days performance is expected and rewarded </t>
  </si>
  <si>
    <t>open culture, very good team work</t>
  </si>
  <si>
    <t>open culture very good team work</t>
  </si>
  <si>
    <t>Decent pay, lots of opportunity to learn and grow, great office space</t>
  </si>
  <si>
    <t>decent pay lots of opportunity to learn and grow great office space</t>
  </si>
  <si>
    <t>Great working environment, opportunities to move up</t>
  </si>
  <si>
    <t>great working environment opportunities to move up</t>
  </si>
  <si>
    <t>I was in the R&amp;D department of Bloomberg for over 10 years. The company is very profitable therefore job stability, health benefits, time off are all very good. The company controls their own technology stack from the client software running on the user's desktop, to their network connection end to end, to huge data stores in their data centers. As an engineer, there are many interesting problems to work on. ... However, due to the profitability of the company, there is not much incentive to do basic improvements to their infrastructure, reduce operational costs, or increase automation. This can be frustrating as much of the organization is involved in updating work tickets and doing manual changes. This kind of environment can be great for someone who wants to not think or work too hard and just punch in the clock.. but if you are intellectually curious and are ambitious to learn new technology it can be very suffocating. Further, much of the organization is involved in operational roles and have no desire or passion to improve technology.</t>
  </si>
  <si>
    <t>I was in the R&amp;D department of Bloomberg for over years. The company is very profitable therefore job stability, health benefits, time off are all very good. The company controls their own technology stack from the client software running on the user's desktop, to their network connection end to end, to huge data stores in their data centers. As an engineer, there are many interesting problems to work on. ... However, due to the profitability of the company, there is not much incentive to do basic improvements to their infrastructure, reduce operational costs, or increase automation. This can be frustrating as much of the organization is involved in updating work tickets and doing manual changes. This kind of environment can be great for someone who wants to not think or work too hard and just punch in the clock.. but if you are intellectually curious and are ambitious to learn new technology it can be very suffocating. Further, much of the organization is involved in operational roles and have no desire or passion to improve technology.</t>
  </si>
  <si>
    <t xml:space="preserve">i was in the r d department of bloomberg for over years the company is very profitable therefore job stability health benefits time off are all very good the company controls their own technology stack from the client software running on the user s desktop to their network connection end to end to huge data stores in their data centers as an engineer there are many interesting problems to work on however due to the profitability of the company there is not much incentive to do basic improvements to their infrastructure reduce operational costs or increase automation this can be frustrating as much of the organization is involved in updating work tickets and doing manual changes this kind of environment can be great for someone who wants to not think or work too hard and just punch in the clock but if you are intellectually curious and are ambitious to learn new technology it can be very suffocating further much of the organization is involved in operational roles and have no desire or passion to improve technology </t>
  </si>
  <si>
    <t>great, work, health, environment, company</t>
  </si>
  <si>
    <t>Accessibility to senior leadership; open design and beautiful office space, work-life balance; great benefits and perks including an on-site medical center. very diverse employee base. great marketing and aesthetics.</t>
  </si>
  <si>
    <t xml:space="preserve">accessibility to senior leadership open design and beautiful office space work life balance great benefits and perks including an on site medical center very diverse employee base great marketing and aesthetics </t>
  </si>
  <si>
    <t>great, benefits, senior</t>
  </si>
  <si>
    <t>Training Training Training is soooooo helpful and gain a lot of knowledge, cs and finance. Pay is ok for the first job.</t>
  </si>
  <si>
    <t xml:space="preserve">training training training is soooooo helpful and gain a lot of knowledge cs and finance pay is ok for the first job </t>
  </si>
  <si>
    <t>Lots of resources, access to almost anyone in financial services, good training programs, food and other amenities are topnotch Employee perks like summer picnic and Big Apple Circus make you feel valued</t>
  </si>
  <si>
    <t>lots of resources access to almost anyone in financial services good training programs food and other amenities are topnotch employee perks like summer picnic and big apple circus make you feel valued</t>
  </si>
  <si>
    <t>They have the resources &amp; technology</t>
  </si>
  <si>
    <t>they have the resources technology</t>
  </si>
  <si>
    <t>Great benefits, collegial environment. New York building is amazing - food is everywhere and views are beautiful.</t>
  </si>
  <si>
    <t xml:space="preserve">great benefits collegial environment new york building is amazing food is everywhere and views are beautiful </t>
  </si>
  <si>
    <t>Free Food, Very smart people, Great training. The training is very good and the time spent in analytics is by far the highlight because you don't spend any time doing the actual job, you just go to classes and participate in team projects.</t>
  </si>
  <si>
    <t xml:space="preserve">free food very smart people great training the training is very good and the time spent in analytics is by far the highlight because you don t spend any time doing the actual job you just go to classes and participate in team projects </t>
  </si>
  <si>
    <t>Decent money, that's about it.</t>
  </si>
  <si>
    <t xml:space="preserve">decent money that s about it </t>
  </si>
  <si>
    <t>Work with great people, great product and ok compensation No payment to health insurance from employees</t>
  </si>
  <si>
    <t>work with great people great product and ok compensation no payment to health insurance from employees</t>
  </si>
  <si>
    <t>insurance, health, great, compensation</t>
  </si>
  <si>
    <t>Salary, stability, summer party, prestige</t>
  </si>
  <si>
    <t>salary stability summer party prestige</t>
  </si>
  <si>
    <t>Nice environment, full of young peop e</t>
  </si>
  <si>
    <t>nice environment full of young peop e</t>
  </si>
  <si>
    <t>free food, friendly people, constant events, opportunities to move into different departments, very diverse culture, located in the city of London</t>
  </si>
  <si>
    <t>free food friendly people constant events opportunities to move into different departments very diverse culture located in the city of london</t>
  </si>
  <si>
    <t>My manager was a great guy to work with, very helpful, professional, very much enjoyed working with him. Being that I worked remotely, I did not interface with too many people from the company, only a few. But those that I did were very helpful, very friendly, and very professional. I definitely enjoyed that aspect of the job.</t>
  </si>
  <si>
    <t xml:space="preserve">my manager was a great guy to work with very helpful professional very much enjoyed working with him being that i worked remotely i did not interface with too many people from the company only a few but those that i did were very helpful very friendly and very professional i definitely enjoyed that aspect of the job </t>
  </si>
  <si>
    <t>Bloomberg takes care of its employees, from free snacks to an generous HR policies, it's a great place to work. 4 weeks vacation to start! Also there is a wide variety of people from Finance analysts to R&amp;D with varied backgrounds and experiences. There is no one bucket employees come from (though there tend to be too many MBA's in my opinion)</t>
  </si>
  <si>
    <t>Bloomberg takes care of its employees, from free snacks to an generous HR policies, it's a great place to work. weeks vacation to start! Also there is a wide variety of people from Finance analysts to R&amp;D with varied backgrounds and experiences. There is no one bucket employees come from (though there tend to be too many MBA's in my opinion)</t>
  </si>
  <si>
    <t xml:space="preserve">bloomberg takes care of its employees from free snacks to an generous hr policies it s a great place to work weeks vacation to start also there is a wide variety of people from finance analysts to r d with varied backgrounds and experiences there is no one bucket employees come from though there tend to be too many mba s in my opinion </t>
  </si>
  <si>
    <t>snacks, people, place, free, great</t>
  </si>
  <si>
    <t>They try and lure you in with the free food and benefits which is good for only so long until you see what goes on day to day.</t>
  </si>
  <si>
    <t xml:space="preserve">they try and lure you in with the free food and benefits which is good for only so long until you see what goes on day to day </t>
  </si>
  <si>
    <t>free, benefits, food</t>
  </si>
  <si>
    <t>Professional, Ethical, High emphasis on learning and open communication</t>
  </si>
  <si>
    <t>professional ethical high emphasis on learning and open communication</t>
  </si>
  <si>
    <t>When free food is the bigger pro you can think of, there isn't much to like about. Benefits are good too I guess. And since they hire a lot of fresh-out-of-college grads, it can be a good starting place.</t>
  </si>
  <si>
    <t xml:space="preserve">when free food is the bigger pro you can think of there isn t much to like about benefits are good too i guess and since they hire a lot of fresh out of college grads it can be a good starting place </t>
  </si>
  <si>
    <t>Health Insurance, Nice Office, Good People. I met some great people at Bloomberg and their health insurance and other benefits are without a doubt the best you can get. At first it appears like a meritocracy that values creative thinking and good work. There is some mobility within the firm and if you are pushy enough and talk to the right people you can try new things. Their philanthropic efforts are really great... and you have a lot of opportunity to participate, which the company will generously match.</t>
  </si>
  <si>
    <t xml:space="preserve">health insurance nice office good people i met some great people at bloomberg and their health insurance and other benefits are without a doubt the best you can get at first it appears like a meritocracy that values creative thinking and good work there is some mobility within the firm and if you are pushy enough and talk to the right people you can try new things their philanthropic efforts are really great and you have a lot of opportunity to participate which the company will generously match </t>
  </si>
  <si>
    <t>benefits, people, insurance, health, great, company</t>
  </si>
  <si>
    <t>You are working for an industry leader that makes a superior product that sits on the most important desks in the world. Along with the prestige is the fact that you are treated extremely well with perks that you would never receive elsewhere.</t>
  </si>
  <si>
    <t xml:space="preserve">you are working for an industry leader that makes a superior product that sits on the most important desks in the world along with the prestige is the fact that you are treated extremely well with perks that you would never receive elsewhere </t>
  </si>
  <si>
    <t>The work is challenging and very rewarding. The company cares a lot about its employees and it shows through the competitive compensation, great benefits, and access to whatever you need to get the job done.</t>
  </si>
  <si>
    <t xml:space="preserve">the work is challenging and very rewarding the company cares a lot about its employees and it shows through the competitive compensation great benefits and access to whatever you need to get the job done </t>
  </si>
  <si>
    <t>Generally friendly people, free food and drink, you will learn how to multi-task and deal with challenging stakeholders and colleagues. Great looking office, can get things done pretty quickly. Growth opportunities but only if your face fits. Some people have been here for years and years.</t>
  </si>
  <si>
    <t xml:space="preserve">generally friendly people free food and drink you will learn how to multi task and deal with challenging stakeholders and colleagues great looking office can get things done pretty quickly growth opportunities but only if your face fits some people have been here for years and years </t>
  </si>
  <si>
    <t>free, people, food, friendly</t>
  </si>
  <si>
    <t>Hands on variety of things</t>
  </si>
  <si>
    <t>hands on variety of things</t>
  </si>
  <si>
    <t>Benefits, multinational corporate and expansion</t>
  </si>
  <si>
    <t>benefits multinational corporate and expansion</t>
  </si>
  <si>
    <t>Good remuneration, good benefit for kids and your family, lots of trainings, vibrant working environment.</t>
  </si>
  <si>
    <t xml:space="preserve">good remuneration good benefit for kids and your family lots of trainings vibrant working environment </t>
  </si>
  <si>
    <t>The People are great to work with</t>
  </si>
  <si>
    <t>the people are great to work with</t>
  </si>
  <si>
    <t>flat management structure, zero employee health insurance premiums</t>
  </si>
  <si>
    <t>flat management structure zero employee health insurance premiums</t>
  </si>
  <si>
    <t>insurance, health, management</t>
  </si>
  <si>
    <t>good pantry, nice working environment</t>
  </si>
  <si>
    <t>good pantry nice working environment</t>
  </si>
  <si>
    <t>close to home and provide food</t>
  </si>
  <si>
    <t>food, home</t>
  </si>
  <si>
    <t>Often times work is good(technically) Taking ownership of a Product is rewarded More than average pay</t>
  </si>
  <si>
    <t>often times work is good technically taking ownership of a product is rewarded more than average pay</t>
  </si>
  <si>
    <t>Bloomberg has fixed interview.</t>
  </si>
  <si>
    <t xml:space="preserve">bloomberg has fixed interview </t>
  </si>
  <si>
    <t>The moola and grand vision. Beautifully designed building. You get to work with some brilliant minds.</t>
  </si>
  <si>
    <t xml:space="preserve">the moola and grand vision beautifully designed building you get to work with some brilliant minds </t>
  </si>
  <si>
    <t>Free food, occasionally interesting work, cosmopolitan employee base</t>
  </si>
  <si>
    <t>free food occasionally interesting work cosmopolitan employee base</t>
  </si>
  <si>
    <t>Free food everywhere, much of it healthy. Congenial environment, most-friendly. Great benefits.</t>
  </si>
  <si>
    <t xml:space="preserve">free food everywhere much of it healthy congenial environment most friendly great benefits </t>
  </si>
  <si>
    <t>good teammates; not being micromanaged.</t>
  </si>
  <si>
    <t xml:space="preserve">good teammates not being micromanaged </t>
  </si>
  <si>
    <t>The benefits under Bloomberg LP are second to none and the corporate culture, while it takes a little getting used to, is a big plus. The company values accuracy, transparency, and fairness. It puts its money where its mouth is, too: lots of resources for investigations, in-depth reporting, and fighting for access to documents.</t>
  </si>
  <si>
    <t xml:space="preserve">the benefits under bloomberg lp are second to none and the corporate culture while it takes a little getting used to is a big plus the company values accuracy transparency and fairness it puts its money where its mouth is too lots of resources for investigations in depth reporting and fighting for access to documents </t>
  </si>
  <si>
    <t>Great snacks, office is nice and modern.</t>
  </si>
  <si>
    <t xml:space="preserve">great snacks office is nice and modern </t>
  </si>
  <si>
    <t>Good work/life balance, smart people, in my role, I am always on the cutting edge of the market, excellent benefits</t>
  </si>
  <si>
    <t>good work life balance smart people in my role i am always on the cutting edge of the market excellent benefits</t>
  </si>
  <si>
    <t>benefits, smart, cutting, edge</t>
  </si>
  <si>
    <t>Fast paced environment with great benefit packages</t>
  </si>
  <si>
    <t>fast paced environment with great benefit packages</t>
  </si>
  <si>
    <t>great, paced, environment</t>
  </si>
  <si>
    <t xml:space="preserve"> dynamic environment for a company that size very decent colleagues strong training programs</t>
  </si>
  <si>
    <t>Exceptional training, encouragement to move internally, various different teams with different workflows to join</t>
  </si>
  <si>
    <t>exceptional training encouragement to move internally various different teams with different workflows to join</t>
  </si>
  <si>
    <t>People are very helpful, friendly. Depends on the Dept. your in, you can go far. A lot has changed, if your starting out this is a great place.</t>
  </si>
  <si>
    <t xml:space="preserve">people are very helpful friendly depends on the dept your in you can go far a lot has changed if your starting out this is a great place </t>
  </si>
  <si>
    <t xml:space="preserve"> global company with well recognized reputation market leader in its sector stability and jobe security good salaries</t>
  </si>
  <si>
    <t>Collaborative culture, benefits, client exposure</t>
  </si>
  <si>
    <t>collaborative culture benefits client exposure</t>
  </si>
  <si>
    <t>Great for exposure to modern tech stacks</t>
  </si>
  <si>
    <t>great for exposure to modern tech stacks</t>
  </si>
  <si>
    <t>Cultura da empresa, visÃ£o de longo prazo, diversidade. NÃ£o tem politicagem</t>
  </si>
  <si>
    <t>cultura da empresa visÃ£o de longo prazo diversidade nÃ£o tem politicagem</t>
  </si>
  <si>
    <t>Great company to work for. Outstanding benefits and flexibility.</t>
  </si>
  <si>
    <t xml:space="preserve">great company to work for outstanding benefits and flexibility </t>
  </si>
  <si>
    <t>Great benefits, great pay, ability to provide feedback on managers</t>
  </si>
  <si>
    <t>great benefits great pay ability to provide feedback on managers</t>
  </si>
  <si>
    <t>Learn a lot, very structured, great benefits and workspace</t>
  </si>
  <si>
    <t>learn a lot very structured great benefits and workspace</t>
  </si>
  <si>
    <t>1) Incredibly easy job - you can actually do it when you are 16 and have no degree or financial knowledge, it is not required 2) No stress - you do not create value, hence your job is stressless as you do not do much 3) Good work - life balance. You have no incentive and no reason to stay after 6pm 4) Summer party - it is very good</t>
  </si>
  <si>
    <t>) Incredibly easy job - you can actually do it when you are and have no degree or financial knowledge, it is not required ) No stress - you do not create value, hence your job is stressless as you do not do much ) Good work - life balance. You have no incentive and no reason to stay after pm ) Summer party - it is very good</t>
  </si>
  <si>
    <t xml:space="preserve"> incredibly easy job you can actually do it when you are and have no degree or financial knowledge it is not required no stress you do not create value hence your job is stressless as you do not do much good work life balance you have no incentive and no reason to stay after pm summer party it is very good</t>
  </si>
  <si>
    <t>Free meals; quality people; work flexibility</t>
  </si>
  <si>
    <t>free meals quality people work flexibility</t>
  </si>
  <si>
    <t>Good health insurance, free entry to different art/culture exhibitions</t>
  </si>
  <si>
    <t>good health insurance free entry to different art culture exhibitions</t>
  </si>
  <si>
    <t>free, health</t>
  </si>
  <si>
    <t>Great benefits, access to learning platforms, the opportunity to progress in the company( not guaranteed), international team, free food, young and intelligent people, very friendly department!</t>
  </si>
  <si>
    <t xml:space="preserve">great benefits access to learning platforms the opportunity to progress in the company not guaranteed international team free food young and intelligent people very friendly department </t>
  </si>
  <si>
    <t>Plain company structure, food and events, interesting projects, many opportunities to learn and grow</t>
  </si>
  <si>
    <t>plain company structure food and events interesting projects many opportunities to learn and grow</t>
  </si>
  <si>
    <t>Offers a lot of opportunity to develop yourself and your career</t>
  </si>
  <si>
    <t>offers a lot of opportunity to develop yourself and your career</t>
  </si>
  <si>
    <t>The benefits are good and the London office is spectacular. Philanthropic efforts are great too with a lot of opportunity to get involved with charity work. They'll match your donations too and there's opportunity for free event tickets.</t>
  </si>
  <si>
    <t xml:space="preserve">the benefits are good and the london office is spectacular philanthropic efforts are great too with a lot of opportunity to get involved with charity work they ll match your donations too and there s opportunity for free event tickets </t>
  </si>
  <si>
    <t>Great culture, benefits, people, philanthropic opportunities, intern to full time pipeline</t>
  </si>
  <si>
    <t>great culture benefits people philanthropic opportunities intern to full time pipeline</t>
  </si>
  <si>
    <t>office decor and opportunities in the firm</t>
  </si>
  <si>
    <t>Great learning opportunities and career growth pantry training</t>
  </si>
  <si>
    <t>great learning opportunities and career growth pantry training</t>
  </si>
  <si>
    <t>Offices, locations and free snacks</t>
  </si>
  <si>
    <t>offices locations and free snacks</t>
  </si>
  <si>
    <t>Good culture and good employees benefits</t>
  </si>
  <si>
    <t>good culture and good employees benefits</t>
  </si>
  <si>
    <t>Because of the initiatives Mike Bloomberg leads on climate, philanthropy etc. I feel proud to work here in a way I haven't at previous employers. Good benefits (esp health care), managers treat people well, high standards, smart colleagues.</t>
  </si>
  <si>
    <t xml:space="preserve">because of the initiatives mike bloomberg leads on climate philanthropy etc i feel proud to work here in a way i haven t at previous employers good benefits esp health care managers treat people well high standards smart colleagues </t>
  </si>
  <si>
    <t>benefits, people, work, smart, health</t>
  </si>
  <si>
    <t>Eagerness to let people experiment with ideas that will bring personal career growth and company growth.</t>
  </si>
  <si>
    <t xml:space="preserve">eagerness to let people experiment with ideas that will bring personal career growth and company growth </t>
  </si>
  <si>
    <t>Great benefits and work life balance.</t>
  </si>
  <si>
    <t xml:space="preserve">great benefits and work life balance </t>
  </si>
  <si>
    <t>Great benefits - 401k matching, great health insurance Free access to almost all museums in NYC Lots of opportunity for advancement Great work life balance</t>
  </si>
  <si>
    <t>Great benefits - k matching, great health insurance Free access to almost all museums in NYC Lots of opportunity for advancement Great work life balance</t>
  </si>
  <si>
    <t>great benefits k matching great health insurance free access to almost all museums in nyc lots of opportunity for advancement great work life balance</t>
  </si>
  <si>
    <t>benefits, insurance, work, health, great, balance</t>
  </si>
  <si>
    <t xml:space="preserve"> good name on the cv exposure to many different clients lot of time invested in training</t>
  </si>
  <si>
    <t>Open culture, flexible, plenty of internal opportunity movement</t>
  </si>
  <si>
    <t>open culture flexible plenty of internal opportunity movement</t>
  </si>
  <si>
    <t>Great insurance coverage with benefits extended to one and all in the company. Pantry is second to none. Embrace diversity to the max!!</t>
  </si>
  <si>
    <t xml:space="preserve">great insurance coverage with benefits extended to one and all in the company pantry is second to none embrace diversity to the max </t>
  </si>
  <si>
    <t>insurance, benefits</t>
  </si>
  <si>
    <t>ridiculous benefits, stunning office spaces, great culture</t>
  </si>
  <si>
    <t>ridiculous benefits stunning office spaces great culture</t>
  </si>
  <si>
    <t>Great people, great perks, great job right out of college</t>
  </si>
  <si>
    <t>great people great perks great job right out of college</t>
  </si>
  <si>
    <t>They give you free cup of soup for lunch if you're desparate for food (you will be). But you have to hurry otherwise they run out and you are stuck with unhealthy snacks instead. The building is very nice but you're required to stare at Bloomberg's monitors all day long so it doesn't really matter. And they close the window blinds on you during the day so you can't even see the outside.</t>
  </si>
  <si>
    <t xml:space="preserve">they give you free cup of soup for lunch if you re desparate for food you will be but you have to hurry otherwise they run out and you are stuck with unhealthy snacks instead the building is very nice but you re required to stare at bloomberg s monitors all day long so it doesn t really matter and they close the window blinds on you during the day so you can t even see the outside </t>
  </si>
  <si>
    <t>snacks, free, food</t>
  </si>
  <si>
    <t>Learn product knowledge and finesse yourself to great sales, can have rewarding pay outcome</t>
  </si>
  <si>
    <t>learn product knowledge and finesse yourself to great sales can have rewarding pay outcome</t>
  </si>
  <si>
    <t>Good interest all love mercy</t>
  </si>
  <si>
    <t>good interest all love mercy</t>
  </si>
  <si>
    <t>It's great you don't need to be a manager to growth in your career. All the benefits including Sick days, healthcare, lunch, and snacks.</t>
  </si>
  <si>
    <t xml:space="preserve">it s great you don t need to be a manager to growth in your career all the benefits including sick days healthcare lunch and snacks </t>
  </si>
  <si>
    <t>Fast paced. Good opportunities to travel and they donâ€™t skimp on the perks. Also good opportunities to learn about financial markets if you donâ€™t come from a financial markets background.</t>
  </si>
  <si>
    <t xml:space="preserve">fast paced good opportunities to travel and they don t skimp on the perks also good opportunities to learn about financial markets if you don t come from a financial markets background </t>
  </si>
  <si>
    <t>It's a great place to work.</t>
  </si>
  <si>
    <t xml:space="preserve">it s a great place to work </t>
  </si>
  <si>
    <t>Good work life balance Good management</t>
  </si>
  <si>
    <t>good work life balance good management</t>
  </si>
  <si>
    <t>balance, work, management</t>
  </si>
  <si>
    <t>Great working environment, Great people, Good pay for the amount of work. It will be a good company to retire but maybe not the best place to start your career if you have ambitions</t>
  </si>
  <si>
    <t>great working environment great people good pay for the amount of work it will be a good company to retire but maybe not the best place to start your career if you have ambitions</t>
  </si>
  <si>
    <t>pay, place, working, company</t>
  </si>
  <si>
    <t>Lot a of varied work, with great chance to progress</t>
  </si>
  <si>
    <t>lot a of varied work with great chance to progress</t>
  </si>
  <si>
    <t xml:space="preserve">- Generous health insurance - Usually not much OT (if you are in the right team) - Friendly coworkers - Harmonic culture means no one would scold you even if you constantly perform so poorly - Flexible work arrangement (work from home, late shift </t>
  </si>
  <si>
    <t xml:space="preserve"> generous health insurance usually not much ot if you are in the right team friendly coworkers harmonic culture means no one would scold you even if you constantly perform so poorly flexible work arrangement work from home late shift </t>
  </si>
  <si>
    <t>insurance, work, health, culture</t>
  </si>
  <si>
    <t>Excellent mobility, great healthcare benefits, global culture, good systems and infrastructure.. all aimed at ensuring you can focus on work.</t>
  </si>
  <si>
    <t xml:space="preserve">excellent mobility great healthcare benefits global culture good systems and infrastructure all aimed at ensuring you can focus on work </t>
  </si>
  <si>
    <t>* Good Salary * Good benefits</t>
  </si>
  <si>
    <t xml:space="preserve"> good salary good benefits</t>
  </si>
  <si>
    <t>Benefits package is top notch</t>
  </si>
  <si>
    <t>benefits package is top notch</t>
  </si>
  <si>
    <t>Work/life balance Benefits The people Phenomenal product (The Terminal) Great entry level salary</t>
  </si>
  <si>
    <t>work life balance benefits the people phenomenal product the terminal great entry level salary</t>
  </si>
  <si>
    <t>salary, people, balance</t>
  </si>
  <si>
    <t>Good place for your first job or your last job.</t>
  </si>
  <si>
    <t xml:space="preserve">good place for your first job or your last job </t>
  </si>
  <si>
    <t>Great place to work, lots of learning opportunities.</t>
  </si>
  <si>
    <t xml:space="preserve">great place to work lots of learning opportunities </t>
  </si>
  <si>
    <t>Free breakfast and Snacks. Great Healthcare plan. Can take free courses through Bloomberg University.</t>
  </si>
  <si>
    <t xml:space="preserve">free breakfast and snacks great healthcare plan can take free courses through bloomberg university </t>
  </si>
  <si>
    <t>Good benefits, hardworking colleagues working together for company goal.</t>
  </si>
  <si>
    <t xml:space="preserve">good benefits hardworking colleagues working together for company goal </t>
  </si>
  <si>
    <t>company, working</t>
  </si>
  <si>
    <t>Excellent collaborative place to work</t>
  </si>
  <si>
    <t>excellent collaborative place to work</t>
  </si>
  <si>
    <t>Nice pay and the food is free</t>
  </si>
  <si>
    <t>nice pay and the food is free</t>
  </si>
  <si>
    <t>pantry with fruit and snacks, employer-paid health insurance, 50% 401k match</t>
  </si>
  <si>
    <t>pantry with fruit and snacks, employer-paid health insurance, % k match</t>
  </si>
  <si>
    <t>pantry with fruit and snacks employer paid health insurance k match</t>
  </si>
  <si>
    <t>Good hours, salary is competitive but not great.</t>
  </si>
  <si>
    <t xml:space="preserve">good hours salary is competitive but not great </t>
  </si>
  <si>
    <t>Very rich company with many resources and time</t>
  </si>
  <si>
    <t>very rich company with many resources and time</t>
  </si>
  <si>
    <t>- Great culture - Constant learning - The pantry! - Benefits - Volunteering - Very considering during business travel</t>
  </si>
  <si>
    <t xml:space="preserve"> great culture constant learning the pantry benefits volunteering very considering during business travel</t>
  </si>
  <si>
    <t>lots of learning on the job</t>
  </si>
  <si>
    <t>-donates over 90% of profits to charity =&gt; creates a friendly, altruistic culture -strong initiatives in the diversity and inclusion space; safe space for marginalized groups -great leadership; I've been well groomed in my role for success</t>
  </si>
  <si>
    <t>-donates over % of profits to charity =&gt; creates a friendly, altruistic culture -strong initiatives in the diversity and inclusion space; safe space for marginalized groups -great leadership; I've been well groomed in my role for success</t>
  </si>
  <si>
    <t xml:space="preserve"> donates over of profits to charity creates a friendly altruistic culture strong initiatives in the diversity and inclusion space safe space for marginalized groups great leadership i ve been well groomed in my role for success</t>
  </si>
  <si>
    <t>Progressive company that provides ample opportunity if your manager allows for it</t>
  </si>
  <si>
    <t>progressive company that provides ample opportunity if your manager allows for it</t>
  </si>
  <si>
    <t>smart, intellectual, fast-paced, demanding environment.</t>
  </si>
  <si>
    <t xml:space="preserve">smart intellectual fast paced demanding environment </t>
  </si>
  <si>
    <t>Perks, Working Balance, No accountability. You canâ€™t screw up even though you might not be good at your job. Most targets are easy to reach such as visiting customers from accounts you manage or generating leads.</t>
  </si>
  <si>
    <t xml:space="preserve">perks working balance no accountability you can t screw up even though you might not be good at your job most targets are easy to reach such as visiting customers from accounts you manage or generating leads </t>
  </si>
  <si>
    <t>Free food!! Beautiful building; most of the people who work here are amazing</t>
  </si>
  <si>
    <t>free food beautiful building most of the people who work here are amazing</t>
  </si>
  <si>
    <t>Great work place environment</t>
  </si>
  <si>
    <t>great work place environment</t>
  </si>
  <si>
    <t>environment, work, place</t>
  </si>
  <si>
    <t>Dynamic, latest technologies, good talent to work with</t>
  </si>
  <si>
    <t>dynamic latest technologies good talent to work with</t>
  </si>
  <si>
    <t>It has a very friendly environment.</t>
  </si>
  <si>
    <t xml:space="preserve">it has a very friendly environment </t>
  </si>
  <si>
    <t>Bom ambiente,muitas oportunidades de aprendizado e networking com clientes do mercado.Boas instalaÃ§Ãµes,Ã³tima localizaÃ§Ã£o e possibilidade de interaÃ§Ã£o com os times globais.</t>
  </si>
  <si>
    <t xml:space="preserve">bom ambiente muitas oportunidades de aprendizado e networking com clientes do mercado boas instalaÃ§Ãµes Ã³tima localizaÃ§Ã£o e possibilidade de interaÃ§Ã£o com os times globais </t>
  </si>
  <si>
    <t>Co-workers and others I've met are great. Super nice, and always willing to help out. For a customer service and data entry job (don't be fooled by the job title), the pay (about $60k starting) is actually good all things considered.</t>
  </si>
  <si>
    <t>Co-workers and others I've met are great. Super nice, and always willing to help out. For a customer service and data entry job (don't be fooled by the job title), the pay (about $k starting) is actually good all things considered.</t>
  </si>
  <si>
    <t xml:space="preserve">co workers and others i ve met are great super nice and always willing to help out for a customer service and data entry job don t be fooled by the job title the pay about k starting is actually good all things considered </t>
  </si>
  <si>
    <t>The best part about working for Bloomberg is the people and learning opportunities. -Collaborative environment -Flexible and open to ideas, very little red tape -Opportunities to innovate and make reality of ideas -Fast moving, lots of change -Lots of opportunity to learn new skills -People are very friendly, smart and always willing to help</t>
  </si>
  <si>
    <t>the best part about working for bloomberg is the people and learning opportunities collaborative environment flexible and open to ideas very little red tape opportunities to innovate and make reality of ideas fast moving lots of change lots of opportunity to learn new skills people are very friendly smart and always willing to help</t>
  </si>
  <si>
    <t>environment, smart, people, working</t>
  </si>
  <si>
    <t>Everyone is passionate about the company/product</t>
  </si>
  <si>
    <t>everyone is passionate about the company product</t>
  </si>
  <si>
    <t>Benefits, top level training on markets</t>
  </si>
  <si>
    <t>benefits top level training on markets</t>
  </si>
  <si>
    <t>Great working environment. Agile Project management. Great benefits, free health insurance. Great pantry.</t>
  </si>
  <si>
    <t xml:space="preserve">great working environment agile project management great benefits free health insurance great pantry </t>
  </si>
  <si>
    <t>free, health, working</t>
  </si>
  <si>
    <t>Solid company with cutting edge technology</t>
  </si>
  <si>
    <t>solid company with cutting edge technology</t>
  </si>
  <si>
    <t>cutting, edge, company</t>
  </si>
  <si>
    <t>The pantry is pretty awesome.</t>
  </si>
  <si>
    <t xml:space="preserve">the pantry is pretty awesome </t>
  </si>
  <si>
    <t>good training and career opportunities</t>
  </si>
  <si>
    <t>There are not pros in this company.</t>
  </si>
  <si>
    <t xml:space="preserve">there are not pros in this company </t>
  </si>
  <si>
    <t>Great place to work and grow</t>
  </si>
  <si>
    <t>great place to work and grow</t>
  </si>
  <si>
    <t>good work life balance and very friendly and smart co-workers.</t>
  </si>
  <si>
    <t xml:space="preserve">good work life balance and very friendly and smart co workers </t>
  </si>
  <si>
    <t>smart, work, friendly, balance</t>
  </si>
  <si>
    <t>Bloomberg is a fantastic place to work - I learned a lot, worked with amazing people, and built products that I was proud of.</t>
  </si>
  <si>
    <t xml:space="preserve">bloomberg is a fantastic place to work i learned a lot worked with amazing people and built products that i was proud of </t>
  </si>
  <si>
    <t>Open atmosphere, free breakfast, lunch and dinner!</t>
  </si>
  <si>
    <t xml:space="preserve">open atmosphere free breakfast lunch and dinner </t>
  </si>
  <si>
    <t>If you miss 80s (and I don't mean the music, but processes, culture, and technology), Bloomberg is the company for you. If you miss 90s, wait a bit, they are getting there, come in a decade or two. To get a good understanding of what to expect, listen carefully about the company's culture, but remember that in 80s those words must have meant something different: "Flexibility" means "Manage your time yourself as... long as your manager can constantly see you". "Flat structure" means "open space" or maybe "flat vertical structure". "Hard-working" means "Keep yourself busy till late". "Agile" means "Micromanagement". "Innovation" means "NIH syndrome". "Risk-taking" means "If you screw up just this much ...". "Be bold" means "We've no idea what that means, but they mention it in every book".</t>
  </si>
  <si>
    <t>If you miss s (and I don't mean the music, but processes, culture, and technology), Bloomberg is the company for you. If you miss s, wait a bit, they are getting there, come in a decade or two. To get a good understanding of what to expect, listen carefully about the company's culture, but remember that in s those words must have meant something different: "Flexibility" means "Manage your time yourself as... long as your manager can constantly see you". "Flat structure" means "open space" or maybe "flat vertical structure". "Hard-working" means "Keep yourself busy till late". "Agile" means "Micromanagement". "Innovation" means "NIH syndrome". "Risk-taking" means "If you screw up just this much ...". "Be bold" means "We've no idea what that means, but they mention it in every book".</t>
  </si>
  <si>
    <t xml:space="preserve">if you miss s and i don t mean the music but processes culture and technology bloomberg is the company for you if you miss s wait a bit they are getting there come in a decade or two to get a good understanding of what to expect listen carefully about the company s culture but remember that in s those words must have meant something different flexibility means manage your time yourself as long as your manager can constantly see you flat structure means open space or maybe flat vertical structure hard working means keep yourself busy till late agile means micromanagement innovation means nih syndrome risk taking means if you screw up just this much be bold means we ve no idea what that means but they mention it in every book </t>
  </si>
  <si>
    <t>Company rewards effort and innovation. Great benefits including food, summer picnics, medical and wealth benefits. Award winning office spaces and a casual culture. Great for getting international connections.</t>
  </si>
  <si>
    <t xml:space="preserve">company rewards effort and innovation great benefits including food summer picnics medical and wealth benefits award winning office spaces and a casual culture great for getting international connections </t>
  </si>
  <si>
    <t>Chance to meet C suite and financial experts and opportunity to sell fabulous product.</t>
  </si>
  <si>
    <t xml:space="preserve">chance to meet c suite and financial experts and opportunity to sell fabulous product </t>
  </si>
  <si>
    <t>Great salary for young talent, lots of training during your first few months, brilliant people at lower ranks. Also, if you learn to "play the game", you can avoid the stress and just take the pay!</t>
  </si>
  <si>
    <t xml:space="preserve">great salary for young talent lots of training during your first few months brilliant people at lower ranks also if you learn to play the game you can avoid the stress and just take the pay </t>
  </si>
  <si>
    <t>salary, people</t>
  </si>
  <si>
    <t>existing working in new work</t>
  </si>
  <si>
    <t>Above average wage compared to my peers who graduated. Must say this is quite a pull factor. Pantry is known to have a decent variety of snacks and beverages (does get boring and unhealthy though), occasional warm breakfast during the week. Department is relatively fresh-faced, young due to the regular intake of fresh graduates. Made a few lasting friendships through this.</t>
  </si>
  <si>
    <t xml:space="preserve">above average wage compared to my peers who graduated must say this is quite a pull factor pantry is known to have a decent variety of snacks and beverages does get boring and unhealthy though occasional warm breakfast during the week department is relatively fresh faced young due to the regular intake of fresh graduates made a few lasting friendships through this </t>
  </si>
  <si>
    <t>People are nice, and if you are open to discovering your own paths, there could be many opportunities!</t>
  </si>
  <si>
    <t xml:space="preserve">people are nice and if you are open to discovering your own paths there could be many opportunities </t>
  </si>
  <si>
    <t>Great career mobility and inspiring office environment.</t>
  </si>
  <si>
    <t xml:space="preserve">great career mobility and inspiring office environment </t>
  </si>
  <si>
    <t>Big pantry On site nurse Free entry to exhibitions with a corporate badge</t>
  </si>
  <si>
    <t>big pantry on site nurse free entry to exhibitions with a corporate badge</t>
  </si>
  <si>
    <t xml:space="preserve"> the company benefits free food company events philanthropy work</t>
  </si>
  <si>
    <t>benefits, work, food, company</t>
  </si>
  <si>
    <t>Fast paced, beautiful office spaces</t>
  </si>
  <si>
    <t>fast paced beautiful office spaces</t>
  </si>
  <si>
    <t>Good place to work, a lot of benefits including vacation in business days (22) business days per year, different than the most of the companies in Brazil.</t>
  </si>
  <si>
    <t>Good place to work, a lot of benefits including vacation in business days () business days per year, different than the most of the companies in Brazil.</t>
  </si>
  <si>
    <t xml:space="preserve">good place to work a lot of benefits including vacation in business days business days per year different than the most of the companies in brazil </t>
  </si>
  <si>
    <t>benefits, place</t>
  </si>
  <si>
    <t>Good environment to work, Good Food</t>
  </si>
  <si>
    <t>good environment to work good food</t>
  </si>
  <si>
    <t>Pantry Health Care Nice team mates Pays the bills while you're looking for a real career path</t>
  </si>
  <si>
    <t>pantry health care nice team mates pays the bills while you re looking for a real career path</t>
  </si>
  <si>
    <t>nice team learning curve bureaucracy</t>
  </si>
  <si>
    <t>It was a great company to work for</t>
  </si>
  <si>
    <t>it was a great company to work for</t>
  </si>
  <si>
    <t>Good hours, good pay in the industry, good benefits. In general market leader. Very good culture. Diverse and international. Good office and location.</t>
  </si>
  <si>
    <t xml:space="preserve">good hours good pay in the industry good benefits in general market leader very good culture diverse and international good office and location </t>
  </si>
  <si>
    <t>nice environment,great colleagues,free lunch,good work ethics</t>
  </si>
  <si>
    <t>nice environment great colleagues free lunch good work ethics</t>
  </si>
  <si>
    <t>Company values Client exposure Career growth Results driven</t>
  </si>
  <si>
    <t>company values client exposure career growth results driven</t>
  </si>
  <si>
    <t>Very good benefit and compensation</t>
  </si>
  <si>
    <t>very good benefit and compensation</t>
  </si>
  <si>
    <t xml:space="preserve"> multi cultural coworkers and working environment including day to day video meeting with other offices overseas great work life balance and benefit appropriate place for somebody with keen interest in finance and technology</t>
  </si>
  <si>
    <t>work, place, working, environment, balance</t>
  </si>
  <si>
    <t>Some inspirational people and a fantastic office, benefits package.</t>
  </si>
  <si>
    <t xml:space="preserve">some inspirational people and a fantastic office benefits package </t>
  </si>
  <si>
    <t>snacks, meritocracia, um bom ambiente pra trabalhar, possibilidade de tomar riscos e participar ativamente de projetos. uma empresa onde todos os processos realmente funcionam.</t>
  </si>
  <si>
    <t xml:space="preserve">snacks meritocracia um bom ambiente pra trabalhar possibilidade de tomar riscos e participar ativamente de projetos uma empresa onde todos os processos realmente funcionam </t>
  </si>
  <si>
    <t>Transparent, flat culture; stretch opportunities; interesting projects</t>
  </si>
  <si>
    <t>transparent flat culture stretch opportunities interesting projects</t>
  </si>
  <si>
    <t>international company good challenge, takes care of employees, good office and good system set up</t>
  </si>
  <si>
    <t>international company good challenge takes care of employees good office and good system set up</t>
  </si>
  <si>
    <t>Great office atmosphere, Great Colleagues, get insights and knowledge on financial markets. Learn from clients</t>
  </si>
  <si>
    <t>great office atmosphere great colleagues get insights and knowledge on financial markets learn from clients</t>
  </si>
  <si>
    <t>Mente aberta e inovativa. Gosto muito da cultura e do espÃ­rito Bloomberg. Sinto que meu trabalho faz diferenÃ§a e gosto dos desafios que se apresentam</t>
  </si>
  <si>
    <t>mente aberta e inovativa gosto muito da cultura e do espÃ­rito bloomberg sinto que meu trabalho faz diferenÃ§a e gosto dos desafios que se apresentam</t>
  </si>
  <si>
    <t>Best environment to work in</t>
  </si>
  <si>
    <t>best environment to work in</t>
  </si>
  <si>
    <t>Multicultural environment full. The pantry, learning environment. Amazing office space. Ok salary. Some very smart people however a lot of them tend to leave.</t>
  </si>
  <si>
    <t xml:space="preserve">multicultural environment full the pantry learning environment amazing office space ok salary some very smart people however a lot of them tend to leave </t>
  </si>
  <si>
    <t>environment, smart, people</t>
  </si>
  <si>
    <t>Good condition for traveling team Decent Salary Colleagues Free food</t>
  </si>
  <si>
    <t>good condition for traveling team decent salary colleagues free food</t>
  </si>
  <si>
    <t>Free food Somewhat good benefits but thy are going downhill</t>
  </si>
  <si>
    <t>free food somewhat good benefits but thy are going downhill</t>
  </si>
  <si>
    <t xml:space="preserve"> great training compared to other companies technology is pretty good pc are fast and things get sorted pretty quickly good pantry with free food you work with a lot of bright people</t>
  </si>
  <si>
    <t>people, work, food, fast, free</t>
  </si>
  <si>
    <t>Very good technology graduate programme. Get to work with lots of smart and nice people Plenty of learning and advancement opportunities. Extremely good compensation. Working hard pays out.</t>
  </si>
  <si>
    <t xml:space="preserve">very good technology graduate programme get to work with lots of smart and nice people plenty of learning and advancement opportunities extremely good compensation working hard pays out </t>
  </si>
  <si>
    <t>Great company, philanthropy focused, takes care of employee, transparent, bold and fast paced.</t>
  </si>
  <si>
    <t xml:space="preserve">great company philanthropy focused takes care of employee transparent bold and fast paced </t>
  </si>
  <si>
    <t>Good benefits. Good people to work with.</t>
  </si>
  <si>
    <t xml:space="preserve">good benefits good people to work with </t>
  </si>
  <si>
    <t>Low pay when starting which is not in line with the market.</t>
  </si>
  <si>
    <t xml:space="preserve">low pay when starting which is not in line with the market </t>
  </si>
  <si>
    <t>Great benefits and vacation time.</t>
  </si>
  <si>
    <t xml:space="preserve">great benefits and vacation time </t>
  </si>
  <si>
    <t>This is a good place to work with good benefits</t>
  </si>
  <si>
    <t>this is a good place to work with good benefits</t>
  </si>
  <si>
    <t>Good pay, decent hours. Good management, lots of opportunity</t>
  </si>
  <si>
    <t>good pay decent hours good management lots of opportunity</t>
  </si>
  <si>
    <t>Great benefits and free food</t>
  </si>
  <si>
    <t>great benefits and free food</t>
  </si>
  <si>
    <t>Good benefits and pay above average for media company</t>
  </si>
  <si>
    <t>good benefits and pay above average for media company</t>
  </si>
  <si>
    <t>At first, Bloomberg seems great. It's full of seemingly smart, motivated people. The pay can be good. Resources are never a problem. When they want to do something, it gets done. The first couple of years are great and full of excitement.</t>
  </si>
  <si>
    <t xml:space="preserve">at first bloomberg seems great it s full of seemingly smart motivated people the pay can be good resources are never a problem when they want to do something it gets done the first couple of years are great and full of excitement </t>
  </si>
  <si>
    <t>Generally nice people and some possibility of relocation. Free food and drinks. Depends on the department some practical training.</t>
  </si>
  <si>
    <t xml:space="preserve">generally nice people and some possibility of relocation free food and drinks depends on the department some practical training </t>
  </si>
  <si>
    <t>Good office good benefits and good location</t>
  </si>
  <si>
    <t>good office good benefits and good location</t>
  </si>
  <si>
    <t>Dynamic environment but narrow minded</t>
  </si>
  <si>
    <t>dynamic environment but narrow minded</t>
  </si>
  <si>
    <t xml:space="preserve"> learnt a lot in the process because there were projects that they made us do exposed me to the working world because of client interviews</t>
  </si>
  <si>
    <t>Work life balance is great. Managers are considerate to their employees. Very accommodating of personal situations/health problems/family issues etc. Very considerate. Culture emphasizes on treating employees fairly.</t>
  </si>
  <si>
    <t xml:space="preserve">work life balance is great managers are considerate to their employees very accommodating of personal situations health problems family issues etc very considerate culture emphasizes on treating employees fairly </t>
  </si>
  <si>
    <t>Very good, pays well, a lot of learning and innovation</t>
  </si>
  <si>
    <t>very good pays well a lot of learning and innovation</t>
  </si>
  <si>
    <t xml:space="preserve"> how much you will learn varies greatly on the team thankfully the process to change teams internally is seamless challenging work depending on the team </t>
  </si>
  <si>
    <t>Well paid, nice offices, good perks like company Amex card.</t>
  </si>
  <si>
    <t xml:space="preserve">well paid nice offices good perks like company amex card </t>
  </si>
  <si>
    <t>1. Plentiful "free" food and drinks, but considering the price you have to pay with the miserable nature of the work itself and dealing with such incompetent and humanly disastrous middle management, as the famous saying goes, "There ain't no such thing as a free lunch!" 2. Very nice office location that houses well-respected firms like Goldman Sachs, KKR, and other prestigious boutique buy-side firms, but again,... for this, you essentially feel like an undeserved tourist strolling through the campus of Harvard University, dreaming the unattainable fantasy of becoming "one of them." 3. Letting you off from work sharply at 6 PM, but do the math, people. You're spending 10 hours of Orwellian 1984 to spend 4-5 hours of freedom? You better just get a job that makes you feel happy for 10 hours, work your butt off with passion, and just enjoy some solitude and peace (though not complete freedom) for 4-5 hours after work. 4. Great fellow batch-mates and colleagues. This, I must admit. Some of these people are brilliant individuals with excellent academic and professional credentials, but for some reason, got persuaded (more like trapped) by the recruiter's job sales pitch. Take note: These awesome people will try to leave within 1-2 years as well! 5. You get to become an expert on the Terminal, but let's be honest: if you were smart enough to go to investment banks or other financial firms, you get to use Bloomberg's Sales and Analytics people for your own use of becoming an expert on the Terminal. Do you have to work for Microsoft to become an expert on using Microsoft Office to put it in your LinkedIn skills? No.</t>
  </si>
  <si>
    <t>. Plentiful "free" food and drinks, but considering the price you have to pay with the miserable nature of the work itself and dealing with such incompetent and humanly disastrous middle management, as the famous saying goes, "There ain't no such thing as a free lunch!" . Very nice office location that houses well-respected firms like Goldman Sachs, KKR, and other prestigious boutique buy-side firms, but again,... for this, you essentially feel like an undeserved tourist strolling through the campus of Harvard University, dreaming the unattainable fantasy of becoming "one of them." . Letting you off from work sharply at PM, but do the math, people. You're spending hours of Orwellian to spend - hours of freedom? You better just get a job that makes you feel happy for hours, work your butt off with passion, and just enjoy some solitude and peace (though not complete freedom) for - hours after work. . Great fellow batch-mates and colleagues. This, I must admit. Some of these people are brilliant individuals with excellent academic and professional credentials, but for some reason, got persuaded (more like trapped) by the recruiter's job sales pitch. Take note: These awesome people will try to leave within - years as well! . You get to become an expert on the Terminal, but let's be honest: if you were smart enough to go to investment banks or other financial firms, you get to use Bloomberg's Sales and Analytics people for your own use of becoming an expert on the Terminal. Do you have to work for Microsoft to become an expert on using Microsoft Office to put it in your LinkedIn skills? No.</t>
  </si>
  <si>
    <t xml:space="preserve"> plentiful free food and drinks but considering the price you have to pay with the miserable nature of the work itself and dealing with such incompetent and humanly disastrous middle management as the famous saying goes there ain t no such thing as a free lunch very nice office location that houses well respected firms like goldman sachs kkr and other prestigious boutique buy side firms but again for this you essentially feel like an undeserved tourist strolling through the campus of harvard university dreaming the unattainable fantasy of becoming one of them letting you off from work sharply at pm but do the math people you re spending hours of orwellian to spend hours of freedom you better just get a job that makes you feel happy for hours work your butt off with passion and just enjoy some solitude and peace though not complete freedom for hours after work great fellow batch mates and colleagues this i must admit some of these people are brilliant individuals with excellent academic and professional credentials but for some reason got persuaded more like trapped by the recruiter s job sales pitch take note these awesome people will try to leave within years as well you get to become an expert on the terminal but let s be honest if you were smart enough to go to investment banks or other financial firms you get to use bloomberg s sales and analytics people for your own use of becoming an expert on the terminal do you have to work for microsoft to become an expert on using microsoft office to put it in your linkedin skills no </t>
  </si>
  <si>
    <t>people, pay, work, smart, food, hours, free</t>
  </si>
  <si>
    <t>Lots going on. They take care of employees pretty well.</t>
  </si>
  <si>
    <t xml:space="preserve">lots going on they take care of employees pretty well </t>
  </si>
  <si>
    <t>The Pros Large, diverse workforce with people from literally all over the world - you meet mostly really great characters but also some world class corporate duds. Very international working environment and exposure to international clients as you would expect. Free 'snacks' and drinks in a well-kitted pantry (though the novelty quickly wears off leaving you only with the bitter taste of a poor cup of coffee).... Training is in general quite good - but be ready for fast paced learning, where i.e. you are taught a condensed version of Portfolio theory in a day, and then are expected to sit an exam on what you've learned the following day at 8:00 am...not leaving you much time to absorb the knowledge, and inducing some university-style cramming. In that sense it helps a lot to come from a 'finance' background where you have studied the stuff before - but this is not essential as they spoon-feed you the knowledge to start with - many hires come from non-finance backgrounds. Competitive salary - especially for recent graduates (Â£37,250 base plus Â£4,000 performance related bonus). Finally, you'll learn how to use, and become an expert on using a terminal, where, if you are looking to kick start a career in Finance, this will be an invaluable addition to the CV. Oh and they throw a ridiculously good party once a year with free drinks, food and theme-park style rides. It turns into a rave once the families go home.</t>
  </si>
  <si>
    <t>The Pros Large, diverse workforce with people from literally all over the world - you meet mostly really great characters but also some world class corporate duds. Very international working environment and exposure to international clients as you would expect. Free 'snacks' and drinks in a well-kitted pantry (though the novelty quickly wears off leaving you only with the bitter taste of a poor cup of coffee).... Training is in general quite good - but be ready for fast paced learning, where i.e. you are taught a condensed version of Portfolio theory in a day, and then are expected to sit an exam on what you've learned the following day at : am...not leaving you much time to absorb the knowledge, and inducing some university-style cramming. In that sense it helps a lot to come from a 'finance' background where you have studied the stuff before - but this is not essential as they spoon-feed you the knowledge to start with - many hires come from non-finance backgrounds. Competitive salary - especially for recent graduates (Â£, base plus Â£, performance related bonus). Finally, you'll learn how to use, and become an expert on using a terminal, where, if you are looking to kick start a career in Finance, this will be an invaluable addition to the CV. Oh and they throw a ridiculously good party once a year with free drinks, food and theme-park style rides. It turns into a rave once the families go home.</t>
  </si>
  <si>
    <t xml:space="preserve">the pros large diverse workforce with people from literally all over the world you meet mostly really great characters but also some world class corporate duds very international working environment and exposure to international clients as you would expect free snacks and drinks in a well kitted pantry though the novelty quickly wears off leaving you only with the bitter taste of a poor cup of coffee training is in general quite good but be ready for fast paced learning where i e you are taught a condensed version of portfolio theory in a day and then are expected to sit an exam on what you ve learned the following day at am not leaving you much time to absorb the knowledge and inducing some university style cramming in that sense it helps a lot to come from a finance background where you have studied the stuff before but this is not essential as they spoon feed you the knowledge to start with many hires come from non finance backgrounds competitive salary especially for recent graduates base plus performance related bonus finally you ll learn how to use and become an expert on using a terminal where if you are looking to kick start a career in finance this will be an invaluable addition to the cv oh and they throw a ridiculously good party once a year with free drinks food and theme park style rides it turns into a rave once the families go home </t>
  </si>
  <si>
    <t>great, people, paced, fast, food, free, salary, working, environment</t>
  </si>
  <si>
    <t>Great work and life balance.</t>
  </si>
  <si>
    <t xml:space="preserve">great work and life balance </t>
  </si>
  <si>
    <t>Great company culture, a company that makes you proud to be part of. Bloomberg cares for its employees. I loved their heavy involvement also in philanthropic activities.</t>
  </si>
  <si>
    <t xml:space="preserve">great company culture a company that makes you proud to be part of bloomberg cares for its employees i loved their heavy involvement also in philanthropic activities </t>
  </si>
  <si>
    <t>It's a big company, not a lot pressure</t>
  </si>
  <si>
    <t>it s a big company not a lot pressure</t>
  </si>
  <si>
    <t>Great people, opportunity to gain responsibility early on, good financial training, day finishes at 6 and you don't need to put in FaceTime, opportunity to dive into more technical routes, leadership, client facing roles etc depending on your personality</t>
  </si>
  <si>
    <t>Great people, opportunity to gain responsibility early on, good financial training, day finishes at and you don't need to put in FaceTime, opportunity to dive into more technical routes, leadership, client facing roles etc depending on your personality</t>
  </si>
  <si>
    <t>great people opportunity to gain responsibility early on good financial training day finishes at and you don t need to put in facetime opportunity to dive into more technical routes leadership client facing roles etc depending on your personality</t>
  </si>
  <si>
    <t>Great place to work with good work life balance.</t>
  </si>
  <si>
    <t xml:space="preserve">great place to work with good work life balance </t>
  </si>
  <si>
    <t>Great product in the core of the financial industry. Plenty of opportunities to expand your knowledge, although that comes at a cost since you're constantly overworked. Hours are fixed but you'll work every second you're in the building and will feel guilty when taking a short pause.</t>
  </si>
  <si>
    <t xml:space="preserve">great product in the core of the financial industry plenty of opportunities to expand your knowledge although that comes at a cost since you re constantly overworked hours are fixed but you ll work every second you re in the building and will feel guilty when taking a short pause </t>
  </si>
  <si>
    <t xml:space="preserve"> set schedule set working hours a lot of training especially if you are analytics or sales</t>
  </si>
  <si>
    <t>A supportive and transparent organisation. Very professional</t>
  </si>
  <si>
    <t>a supportive and transparent organisation very professional</t>
  </si>
  <si>
    <t>Decent pay and nice word life balance. Free snacks and health insurance. Very good green card policy.</t>
  </si>
  <si>
    <t xml:space="preserve">decent pay and nice word life balance free snacks and health insurance very good green card policy </t>
  </si>
  <si>
    <t>snacks, health, pay</t>
  </si>
  <si>
    <t>Fast paced Steep learning curve in the beginning Good work life balance Helpful peers</t>
  </si>
  <si>
    <t>fast paced steep learning curve in the beginning good work life balance helpful peers</t>
  </si>
  <si>
    <t>Takes great care of engineers, doesn't kick older ones to the curb, usually has challenging work to do. Great for ancient-technology spelunkers.</t>
  </si>
  <si>
    <t xml:space="preserve">takes great care of engineers doesn t kick older ones to the curb usually has challenging work to do great for ancient technology spelunkers </t>
  </si>
  <si>
    <t>Benefits are pretty good. Free snacks &amp; coffee are appreciated but limited. Initial training is very well constructed.</t>
  </si>
  <si>
    <t xml:space="preserve">benefits are pretty good free snacks coffee are appreciated but limited initial training is very well constructed </t>
  </si>
  <si>
    <t>Career advancement Trainings Working with smart, helpful people Snacks!! Benefits are great</t>
  </si>
  <si>
    <t>career advancement trainings working with smart helpful people snacks benefits are great</t>
  </si>
  <si>
    <t>Great work life balance and working environment. even better trainings. Friendly coworkers who are very helpful. Very compatitive salaries.</t>
  </si>
  <si>
    <t xml:space="preserve">great work life balance and working environment even better trainings friendly coworkers who are very helpful very compatitive salaries </t>
  </si>
  <si>
    <t>balance, work, working</t>
  </si>
  <si>
    <t>Plenty of smart and motivated people, lots of world-class programmers and c++ standard committee members, lots of free technical and financial training. Lots of workshops and seminaries with well-know experts, hackatons, code competitions, lots of interesting areas...</t>
  </si>
  <si>
    <t xml:space="preserve">plenty of smart and motivated people lots of world class programmers and c standard committee members lots of free technical and financial training lots of workshops and seminaries with well know experts hackatons code competitions lots of interesting areas </t>
  </si>
  <si>
    <t>- working hours (8-6) - salary - chance to shape your role according to your skills / passions - young and friendly environment</t>
  </si>
  <si>
    <t>- working hours (-) - salary - chance to shape your role according to your skills / passions - young and friendly environment</t>
  </si>
  <si>
    <t xml:space="preserve"> working hours salary chance to shape your role according to your skills passions young and friendly environment</t>
  </si>
  <si>
    <t>friendly, hours, salary, working, environment</t>
  </si>
  <si>
    <t>World's top financial data/analytics/news company; very good pay and health/family benefits; classy corporate culture; diverse multilingual broad workforce of younger and older; generous work-related travel policy; great office space designed around food, snack, beverage hubs; business card or ID often good for discounts at local museums &amp; culture spots</t>
  </si>
  <si>
    <t>world s top financial data analytics news company very good pay and health family benefits classy corporate culture diverse multilingual broad workforce of younger and older generous work related travel policy great office space designed around food snack beverage hubs business card or id often good for discounts at local museums culture spots</t>
  </si>
  <si>
    <t>great, culture, pay</t>
  </si>
  <si>
    <t>Great people who want to work hard for the founder...</t>
  </si>
  <si>
    <t xml:space="preserve">great people who want to work hard for the founder </t>
  </si>
  <si>
    <t>Excellent company to work for. Great Benefits. Free snacks and coffee. Lots of perks and Bloomberg will pay for training and education in most cases. -Amazing medical benefits. -Salary is better than most places</t>
  </si>
  <si>
    <t>excellent company to work for great benefits free snacks and coffee lots of perks and bloomberg will pay for training and education in most cases amazing medical benefits salary is better than most places</t>
  </si>
  <si>
    <t>snacks, work, company, pay</t>
  </si>
  <si>
    <t>1. benefit 2. open culture 3. positive attitude 4. nice environment 5. location</t>
  </si>
  <si>
    <t>. benefit . open culture . positive attitude . nice environment . location</t>
  </si>
  <si>
    <t xml:space="preserve"> benefit open culture positive attitude nice environment location</t>
  </si>
  <si>
    <t>Fast-paced environment, supports employees' learning, friendly coworkers and managers</t>
  </si>
  <si>
    <t>fast paced environment supports employees learning friendly coworkers and managers</t>
  </si>
  <si>
    <t>The office is sleek and modern. Fish tanks line the walls and the glass door conference rooms create an open atmosphere. The kitchen has a lot of healthy snacks and 3 free meals a day is a luxury most other offices don't have. The people for the most part are all really nice and there is a good feeling of camaraderie amongst a lot of the younger analysts. The salary and the benefits are second to none and the... global company events like the New York summer picnic as well as philanthropy are amazing.</t>
  </si>
  <si>
    <t>The office is sleek and modern. Fish tanks line the walls and the glass door conference rooms create an open atmosphere. The kitchen has a lot of healthy snacks and free meals a day is a luxury most other offices don't have. The people for the most part are all really nice and there is a good feeling of camaraderie amongst a lot of the younger analysts. The salary and the benefits are second to none and the... global company events like the New York summer picnic as well as philanthropy are amazing.</t>
  </si>
  <si>
    <t xml:space="preserve">the office is sleek and modern fish tanks line the walls and the glass door conference rooms create an open atmosphere the kitchen has a lot of healthy snacks and free meals a day is a luxury most other offices don t have the people for the most part are all really nice and there is a good feeling of camaraderie amongst a lot of the younger analysts the salary and the benefits are second to none and the global company events like the new york summer picnic as well as philanthropy are amazing </t>
  </si>
  <si>
    <t>snacks, benefits, people, free, salary, company</t>
  </si>
  <si>
    <t>Good work/life balance, plenty of opportunity to travel or work abroad, great benefits &amp; fair compensation for work required</t>
  </si>
  <si>
    <t>good work life balance plenty of opportunity to travel or work abroad great benefits fair compensation for work required</t>
  </si>
  <si>
    <t>great, benefits, work, compensation</t>
  </si>
  <si>
    <t>Good salary, amazing training, very smart people around</t>
  </si>
  <si>
    <t>good salary amazing training very smart people around</t>
  </si>
  <si>
    <t>Has a great working environment, people are young driven and enthusiastic. Work life balance is also really good. Would definitely do it again.</t>
  </si>
  <si>
    <t xml:space="preserve">has a great working environment people are young driven and enthusiastic work life balance is also really good would definitely do it again </t>
  </si>
  <si>
    <t>great, balance, people, working</t>
  </si>
  <si>
    <t>I worked as a Data Analyst within the Global Data department for several years. Overall I'd say this is a great place to work for those who want to simply collect their paychecks (pretty decent amount too) without all the stress often associated with similar salary range in any other firms. Keep calm and tag data, then you shall be rewarded with a peaceful and decent life. I have no idea how anyone can leave a 4- or... 5-star review of this place, but I am very happy for them that their experience working at Bloomberg was significantly better than mine. Here are some things I liked about working there: - Free breakfast, lunch, and snack at the cafeteria - obligatory mentioning of the free food for the employees. I know it's cliche, and almost all past reviewers mentioned it, but it does save a lot of money for food. Don't expect anything too fancy, but hey, it's free. With that said, I should also mention that it's pretty sad for a workplace when almost everyone lists free food as their favorite part of their job. - Very flexible hours and incredibly easy job â€“ during my time at the firm, I never had to work late or come in during weekends/holidays. Most people come in after 8am and the office is deserted by 5pm. You only spend 2-3 hours each day actually doing your job (I agree with the person who called it â€œdystopiaâ€ â€“ if you have to spend more than that, you should seriously reconsider your life), and are free to do anything you want (read the news, pretending to do work, etc) for the rest of the day. The job itself is incredibly easy, and I seriously doubt that you need a college degree to do any of our daily tasks. - Great benefits and decent salary â€“ Bloomberg employees get some of the best benefits out there (health, dental, vision). You also get unlimited sick days on top of your 4 week paid vacation. I also think that the pay is pretty decent for what we do, at least for the NJ-based employees. Iâ€™ve read some reviews here (perhaps they worked in NYC) and heard my colleagues regarding how they think they are underpaid compared to â€œtheir friends who work for banks and other financial firms.â€ â€“ I disagree with them. For what we do and how much work we do, I think the pay is fair. Itâ€™s pretty embarrassing to hear some of them comparing themselves to traders and PMs on the Street. - *Some* great colleagues and constant collaboration â€“ Like many other reviewers mentioned, you will meet some very bright colleagues in the firm. I also like that the company does a good job of promoting collaboration (both within the team/department and outside), so you can team up with smart people to work on interesting projects. The problem is that these people are rare, and they always end up leaving after several years because the job itself is nothing but repetitive and mindless. I have truly enjoyed working with some people during my time at the firm; I just wish I met them elsewhere so that we would work on something that actually mattered. - High degree of freedom â€“ most of the managers in the department are clueless and have no idea what is going on and what you are working on. This means that you have unbelievably high degree of freedom, and can get away with almost anything. You can literally not do any work for one full week and no one would say anything to you, so long as you remember to ask your managers how their weekend was, how their dogs are doing, how their kids did in their baseball/soccer game, etc. By the end of your first year, you will become an expert in small-talks and master the art of superficial smiles.</t>
  </si>
  <si>
    <t>I worked as a Data Analyst within the Global Data department for several years. Overall I'd say this is a great place to work for those who want to simply collect their paychecks (pretty decent amount too) without all the stress often associated with similar salary range in any other firms. Keep calm and tag data, then you shall be rewarded with a peaceful and decent life. I have no idea how anyone can leave a - or... -star review of this place, but I am very happy for them that their experience working at Bloomberg was significantly better than mine. Here are some things I liked about working there: - Free breakfast, lunch, and snack at the cafeteria - obligatory mentioning of the free food for the employees. I know it's cliche, and almost all past reviewers mentioned it, but it does save a lot of money for food. Don't expect anything too fancy, but hey, it's free. With that said, I should also mention that it's pretty sad for a workplace when almost everyone lists free food as their favorite part of their job. - Very flexible hours and incredibly easy job â€“ during my time at the firm, I never had to work late or come in during weekends/holidays. Most people come in after am and the office is deserted by pm. You only spend - hours each day actually doing your job (I agree with the person who called it â€œdystopiaâ€ â€“ if you have to spend more than that, you should seriously reconsider your life), and are free to do anything you want (read the news, pretending to do work, etc) for the rest of the day. The job itself is incredibly easy, and I seriously doubt that you need a college degree to do any of our daily tasks. - Great benefits and decent salary â€“ Bloomberg employees get some of the best benefits out there (health, dental, vision). You also get unlimited sick days on top of your week paid vacation. I also think that the pay is pretty decent for what we do, at least for the NJ-based employees. Iâ€™ve read some reviews here (perhaps they worked in NYC) and heard my colleagues regarding how they think they are underpaid compared to â€œtheir friends who work for banks and other financial firms.â€ â€“ I disagree with them. For what we do and how much work we do, I think the pay is fair. Itâ€™s pretty embarrassing to hear some of them comparing themselves to traders and PMs on the Street. - *Some* great colleagues and constant collaboration â€“ Like many other reviewers mentioned, you will meet some very bright colleagues in the firm. I also like that the company does a good job of promoting collaboration (both within the team/department and outside), so you can team up with smart people to work on interesting projects. The problem is that these people are rare, and they always end up leaving after several years because the job itself is nothing but repetitive and mindless. I have truly enjoyed working with some people during my time at the firm; I just wish I met them elsewhere so that we would work on something that actually mattered. - High degree of freedom â€“ most of the managers in the department are clueless and have no idea what is going on and what you are working on. This means that you have unbelievably high degree of freedom, and can get away with almost anything. You can literally not do any work for one full week and no one would say anything to you, so long as you remember to ask your managers how their weekend was, how their dogs are doing, how their kids did in their baseball/soccer game, etc. By the end of your first year, you will become an expert in small-talks and master the art of superficial smiles.</t>
  </si>
  <si>
    <t xml:space="preserve">i worked as a data analyst within the global data department for several years overall i d say this is a great place to work for those who want to simply collect their paychecks pretty decent amount too without all the stress often associated with similar salary range in any other firms keep calm and tag data then you shall be rewarded with a peaceful and decent life i have no idea how anyone can leave a or star review of this place but i am very happy for them that their experience working at bloomberg was significantly better than mine here are some things i liked about working there free breakfast lunch and snack at the cafeteria obligatory mentioning of the free food for the employees i know it s cliche and almost all past reviewers mentioned it but it does save a lot of money for food don t expect anything too fancy but hey it s free with that said i should also mention that it s pretty sad for a workplace when almost everyone lists free food as their favorite part of their job very flexible hours and incredibly easy job during my time at the firm i never had to work late or come in during weekends holidays most people come in after am and the office is deserted by pm you only spend hours each day actually doing your job i agree with the person who called it dystopia if you have to spend more than that you should seriously reconsider your life and are free to do anything you want read the news pretending to do work etc for the rest of the day the job itself is incredibly easy and i seriously doubt that you need a college degree to do any of our daily tasks great benefits and decent salary bloomberg employees get some of the best benefits out there health dental vision you also get unlimited sick days on top of your week paid vacation i also think that the pay is pretty decent for what we do at least for the nj based employees i ve read some reviews here perhaps they worked in nyc and heard my colleagues regarding how they think they are underpaid compared to their friends who work for banks and other financial firms i disagree with them for what we do and how much work we do i think the pay is fair it s pretty embarrassing to hear some of them comparing themselves to traders and pms on the street some great colleagues and constant collaboration like many other reviewers mentioned you will meet some very bright colleagues in the firm i also like that the company does a good job of promoting collaboration both within the team department and outside so you can team up with smart people to work on interesting projects the problem is that these people are rare and they always end up leaving after several years because the job itself is nothing but repetitive and mindless i have truly enjoyed working with some people during my time at the firm i just wish i met them elsewhere so that we would work on something that actually mattered high degree of freedom most of the managers in the department are clueless and have no idea what is going on and what you are working on this means that you have unbelievably high degree of freedom and can get away with almost anything you can literally not do any work for one full week and no one would say anything to you so long as you remember to ask your managers how their weekend was how their dogs are doing how their kids did in their baseball soccer game etc by the end of your first year you will become an expert in small talks and master the art of superficial smiles </t>
  </si>
  <si>
    <t>benefits, people, pay, smart, work, place, food, hours, free, salary, flexible, working, great, company</t>
  </si>
  <si>
    <t>Friendly and approachable peers and managers Care about training their developers in new technologies</t>
  </si>
  <si>
    <t>friendly and approachable peers and managers care about training their developers in new technologies</t>
  </si>
  <si>
    <t>you're not a number but a real added value to the company</t>
  </si>
  <si>
    <t>you re not a number but a real added value to the company</t>
  </si>
  <si>
    <t>I've worked at small and large companies before but the way Bloomberg operates is very unique. Just about everything can be accomplished through the terminal. The on boarding process is very well thought out and executed. I was up and running in no time.</t>
  </si>
  <si>
    <t xml:space="preserve">i ve worked at small and large companies before but the way bloomberg operates is very unique just about everything can be accomplished through the terminal the on boarding process is very well thought out and executed i was up and running in no time </t>
  </si>
  <si>
    <t>The environment and the work was very interesting for an intern. The location (N.Y.) was a plus factor for this internship.</t>
  </si>
  <si>
    <t xml:space="preserve">the environment and the work was very interesting for an intern the location n y was a plus factor for this internship </t>
  </si>
  <si>
    <t>very dynamic place and great teamwork</t>
  </si>
  <si>
    <t>Life at Bloomberg is fast paced and demanding with high expectations placed upon you from day one. However, the company makes sure that you are rewarded well from a financial and intellectual point of view. If you put the work in you, develop innovative ideas and push the boundaries of your role there are few limits to what you can achieve. Some people find Bloomberg overbearing with a high level of... micromanagement and I can understand that. Looking beyond this is important. You have fantastic job security excellent benefits and great earning potential. Finally, managers really care about their employees a true reflection of the company itself.</t>
  </si>
  <si>
    <t xml:space="preserve">life at bloomberg is fast paced and demanding with high expectations placed upon you from day one however the company makes sure that you are rewarded well from a financial and intellectual point of view if you put the work in you develop innovative ideas and push the boundaries of your role there are few limits to what you can achieve some people find bloomberg overbearing with a high level of micromanagement and i can understand that looking beyond this is important you have fantastic job security excellent benefits and great earning potential finally managers really care about their employees a true reflection of the company itself </t>
  </si>
  <si>
    <t>benefits, people, paced, work, fast, great, company</t>
  </si>
  <si>
    <t>Good company to work, the salary was good for me.</t>
  </si>
  <si>
    <t xml:space="preserve">good company to work the salary was good for me </t>
  </si>
  <si>
    <t>great management, great work/life balance, great perks (free food/drinks/etc.), great benefits</t>
  </si>
  <si>
    <t>great management great work life balance great perks free food drinks etc great benefits</t>
  </si>
  <si>
    <t>Great company, culture, exposure. Great client base and perks</t>
  </si>
  <si>
    <t>great company culture exposure great client base and perks</t>
  </si>
  <si>
    <t>Bloomberg pays the highest salaries in the news reporting business, its hires are all highly competent and opportunities with the company are truly international. It is arguably the most prestigious news agency in the world.</t>
  </si>
  <si>
    <t xml:space="preserve">bloomberg pays the highest salaries in the news reporting business its hires are all highly competent and opportunities with the company are truly international it is arguably the most prestigious news agency in the world </t>
  </si>
  <si>
    <t>Growing company, room for professional growth</t>
  </si>
  <si>
    <t>growing company room for professional growth</t>
  </si>
  <si>
    <t>They treat their employees well. We are valued and it shows. Young company, lots of energy and enthusiasm.</t>
  </si>
  <si>
    <t xml:space="preserve">they treat their employees well we are valued and it shows young company lots of energy and enthusiasm </t>
  </si>
  <si>
    <t>Enjoyed working at Bloomberg. One of the best companies ive ever worked for.</t>
  </si>
  <si>
    <t xml:space="preserve">enjoyed working at bloomberg one of the best companies ive ever worked for </t>
  </si>
  <si>
    <t>* work with some of the most talented people in the industry</t>
  </si>
  <si>
    <t xml:space="preserve"> work with some of the most talented people in the industry</t>
  </si>
  <si>
    <t>Free food and free merchandise</t>
  </si>
  <si>
    <t>free food and free merchandise</t>
  </si>
  <si>
    <t>Great company and people. Good as first job for about 2-3 years. Very friendly environment. Reasonable benefits package.</t>
  </si>
  <si>
    <t>Great company and people. Good as first job for about - years. Very friendly environment. Reasonable benefits package.</t>
  </si>
  <si>
    <t xml:space="preserve">great company and people good as first job for about years very friendly environment reasonable benefits package </t>
  </si>
  <si>
    <t>benefits, company, friendly</t>
  </si>
  <si>
    <t>Dynamic News Organization, great product. Good benefits, spectacular work environment, open floor plan, open (free) food courts, diversified work force.</t>
  </si>
  <si>
    <t xml:space="preserve">dynamic news organization great product good benefits spectacular work environment open floor plan open free food courts diversified work force </t>
  </si>
  <si>
    <t>Open casual work environment Very nice people Great food (saves a lot of money) Decide your own hours, just get the work done Fish tanks are nice Lots of interesting change going on, especially within the past 5 years or so. Initial training is very comprehensive Very easy to move between departments</t>
  </si>
  <si>
    <t>Open casual work environment Very nice people Great food (saves a lot of money) Decide your own hours, just get the work done Fish tanks are nice Lots of interesting change going on, especially within the past years or so. Initial training is very comprehensive Very easy to move between departments</t>
  </si>
  <si>
    <t>open casual work environment very nice people great food saves a lot of money decide your own hours just get the work done fish tanks are nice lots of interesting change going on especially within the past years or so initial training is very comprehensive very easy to move between departments</t>
  </si>
  <si>
    <t>environment, work, food, people</t>
  </si>
  <si>
    <t>Excellent team, modern hi-tech office. Office conveniently located in the City. Great summer party. Open space structure so you can easily approach managers</t>
  </si>
  <si>
    <t>excellent team modern hi tech office office conveniently located in the city great summer party open space structure so you can easily approach managers</t>
  </si>
  <si>
    <t>environment and people are great. company takes care of its people.</t>
  </si>
  <si>
    <t xml:space="preserve">environment and people are great company takes care of its people </t>
  </si>
  <si>
    <t>environment, company, people</t>
  </si>
  <si>
    <t>the firm is reallyod and pays you well it also takes care of it employees and its really nice go</t>
  </si>
  <si>
    <t>Empresa com muitos beneficios para Funcionarios, Pantry Eventos Etc</t>
  </si>
  <si>
    <t>empresa com muitos beneficios para funcionarios pantry eventos etc</t>
  </si>
  <si>
    <t>Healthy environment, they do not hesitate to coach and believe in continuous learning.</t>
  </si>
  <si>
    <t xml:space="preserve">healthy environment they do not hesitate to coach and believe in continuous learning </t>
  </si>
  <si>
    <t>great environment and free food</t>
  </si>
  <si>
    <t>environment, free, food, great</t>
  </si>
  <si>
    <t>Great collegues Free breakfast Hour long lunch (if you have time to take it)</t>
  </si>
  <si>
    <t xml:space="preserve">great collegues free breakfast hour long lunch if you have time to take it </t>
  </si>
  <si>
    <t>Great product and people, lots of opportunity to learn about financial markets, technology and sales. There's only one Bloomberg terminal, and you get to sell it!</t>
  </si>
  <si>
    <t xml:space="preserve">great product and people lots of opportunity to learn about financial markets technology and sales there s only one bloomberg terminal and you get to sell it </t>
  </si>
  <si>
    <t>Have been at the company for less than 6 months and couldn't be happier. Awesome place to work.</t>
  </si>
  <si>
    <t>Have been at the company for less than months and couldn't be happier. Awesome place to work.</t>
  </si>
  <si>
    <t xml:space="preserve">have been at the company for less than months and couldn t be happier awesome place to work </t>
  </si>
  <si>
    <t>good employer and work ethics. good work life balance. flexi hours. free snacks. good rates for contractors. work from home option for full timers.</t>
  </si>
  <si>
    <t xml:space="preserve">good employer and work ethics good work life balance flexi hours free snacks good rates for contractors work from home option for full timers </t>
  </si>
  <si>
    <t>free, work, home</t>
  </si>
  <si>
    <t>- Carries itself like a winner, knows how to sell itself - Strong culture that is conducive to hard work and success - Good reputation - Pay and benefits are solid - I've not heard anyone complain about these</t>
  </si>
  <si>
    <t xml:space="preserve"> carries itself like a winner knows how to sell itself strong culture that is conducive to hard work and success good reputation pay and benefits are solid i ve not heard anyone complain about these</t>
  </si>
  <si>
    <t>An ability to work with many smart people. A company that really takes care of its employees with much detail.</t>
  </si>
  <si>
    <t xml:space="preserve">an ability to work with many smart people a company that really takes care of its employees with much detail </t>
  </si>
  <si>
    <t>great working environment, free snacks, great pentry</t>
  </si>
  <si>
    <t>great working environment free snacks great pentry</t>
  </si>
  <si>
    <t>Free kitchen, great summer party, "free" access to bloomberg services.</t>
  </si>
  <si>
    <t xml:space="preserve">free kitchen great summer party free access to bloomberg services </t>
  </si>
  <si>
    <t>They take care of their employees!</t>
  </si>
  <si>
    <t xml:space="preserve">they take care of their employees </t>
  </si>
  <si>
    <t>Great pantry, good colleagues and nice environment</t>
  </si>
  <si>
    <t>great pantry good colleagues and nice environment</t>
  </si>
  <si>
    <t>good hard working and smart people. people are spot on from the office hours for sure. but asking them to work overtime would be a foreign language - which provides a good work life balance.</t>
  </si>
  <si>
    <t xml:space="preserve">good hard working and smart people people are spot on from the office hours for sure but asking them to work overtime would be a foreign language which provides a good work life balance </t>
  </si>
  <si>
    <t>people, work, smart, hours, working</t>
  </si>
  <si>
    <t>A lot of great training if you don't have a finance background Company treats employees well Offices located across the world</t>
  </si>
  <si>
    <t>a lot of great training if you don t have a finance background company treats employees well offices located across the world</t>
  </si>
  <si>
    <t>Great benefits and lots of resources available to employees. Includes a clinic in the basement of the building. Very progressive with lots of video conference calls globally.</t>
  </si>
  <si>
    <t xml:space="preserve">great benefits and lots of resources available to employees includes a clinic in the basement of the building very progressive with lots of video conference calls globally </t>
  </si>
  <si>
    <t>High industry salary. Great working culture. Young and dynamic team. Opportunity to change departments and locations. Reward for work</t>
  </si>
  <si>
    <t>high industry salary great working culture young and dynamic team opportunity to change departments and locations reward for work</t>
  </si>
  <si>
    <t>Bloomberg offers a great benefits package, including paid time off, medical insurance for the entire family, a generous 401(k) package managed by extremely able folks at JP Morgan, and great maternity/paternity leave.</t>
  </si>
  <si>
    <t>Bloomberg offers a great benefits package, including paid time off, medical insurance for the entire family, a generous (k) package managed by extremely able folks at JP Morgan, and great maternity/paternity leave.</t>
  </si>
  <si>
    <t xml:space="preserve">bloomberg offers a great benefits package including paid time off medical insurance for the entire family a generous k package managed by extremely able folks at jp morgan and great maternity paternity leave </t>
  </si>
  <si>
    <t>insurance, benefits, great</t>
  </si>
  <si>
    <t>Great pay and benefits In-depth training Interesting client interaction Great people as colleagues</t>
  </si>
  <si>
    <t>great pay and benefits in depth training interesting client interaction great people as colleagues</t>
  </si>
  <si>
    <t>benefits, people, pay</t>
  </si>
  <si>
    <t>Good compensation and benefits, perks, et al. why oh why oh why oh why is there a 20 word minimum</t>
  </si>
  <si>
    <t>Good compensation and benefits, perks, et al. why oh why oh why oh why is there a word minimum</t>
  </si>
  <si>
    <t>good compensation and benefits perks et al why oh why oh why oh why is there a word minimum</t>
  </si>
  <si>
    <t>free snacks, drinks, food. Excellent healthcare benefits, bike to work program, smoking cessation, philanthropy programs, entrepreneurial in values, innovative, fast-paced, everyone is connected, full transparency to everything. Promotions are quick if you are an all-star performer.</t>
  </si>
  <si>
    <t xml:space="preserve">free snacks drinks food excellent healthcare benefits bike to work program smoking cessation philanthropy programs entrepreneurial in values innovative fast paced everyone is connected full transparency to everything promotions are quick if you are an all star performer </t>
  </si>
  <si>
    <t>work life balance free food nice work environment private company (less short termistic)</t>
  </si>
  <si>
    <t xml:space="preserve">work life balance free food nice work environment private company less short termistic </t>
  </si>
  <si>
    <t>work, food, free, environment, company, balance</t>
  </si>
  <si>
    <t>Great opportunities. Easy to transfer to other jobs within company. Good Benefits. Sharp employees (mostly).</t>
  </si>
  <si>
    <t xml:space="preserve">great opportunities easy to transfer to other jobs within company good benefits sharp employees mostly </t>
  </si>
  <si>
    <t>free food, friendly coworkers, open environment</t>
  </si>
  <si>
    <t>free food friendly coworkers open environment</t>
  </si>
  <si>
    <t>free, friendly, environment</t>
  </si>
  <si>
    <t>Competitive salary, coffee and snacks 24/7 (pantry #1 thing here), dinners served monday through thursday (helpful when trying to save money in NYC!), we are given actual work (no fetching coffee).</t>
  </si>
  <si>
    <t>Competitive salary, coffee and snacks / (pantry # thing here), dinners served monday through thursday (helpful when trying to save money in NYC!), we are given actual work (no fetching coffee).</t>
  </si>
  <si>
    <t xml:space="preserve">competitive salary coffee and snacks pantry thing here dinners served monday through thursday helpful when trying to save money in nyc we are given actual work no fetching coffee </t>
  </si>
  <si>
    <t>Great people, supportive management, great learning opportunity</t>
  </si>
  <si>
    <t>great people supportive management great learning opportunity</t>
  </si>
  <si>
    <t>excellent work life balance, continuous improvement</t>
  </si>
  <si>
    <t>excellent work life balance continuous improvement</t>
  </si>
  <si>
    <t>Interned here for the summer, and was a great start out of college. Learned a lot while there, colleagues at the time were very helpful, and the projects assigned were challenging, but fun.</t>
  </si>
  <si>
    <t xml:space="preserve">interned here for the summer and was a great start out of college learned a lot while there colleagues at the time were very helpful and the projects assigned were challenging but fun </t>
  </si>
  <si>
    <t>free snacks in the pantry, unlimited sick days, lots of opportunities to do volunteer/charity work</t>
  </si>
  <si>
    <t>free snacks in the pantry unlimited sick days lots of opportunities to do volunteer charity work</t>
  </si>
  <si>
    <t>Individual contributor can have a big impact if you can get resources.</t>
  </si>
  <si>
    <t xml:space="preserve">individual contributor can have a big impact if you can get resources </t>
  </si>
  <si>
    <t>good process good structure good knowledge Great experience overall but after there is a need of a change</t>
  </si>
  <si>
    <t>good process good structure good knowledge great experience overall but after there is a need of a change</t>
  </si>
  <si>
    <t>Good work environment; Sustainability focus; fosters knowledge</t>
  </si>
  <si>
    <t>good work environment sustainability focus fosters knowledge</t>
  </si>
  <si>
    <t>It has a great R&amp;D training program, which gets you ready to do some real programming tasks.</t>
  </si>
  <si>
    <t xml:space="preserve">it has a great r d training program which gets you ready to do some real programming tasks </t>
  </si>
  <si>
    <t>Good benefits, low stress, nice office.</t>
  </si>
  <si>
    <t xml:space="preserve">good benefits low stress nice office </t>
  </si>
  <si>
    <t>i like to work here. smart people around</t>
  </si>
  <si>
    <t>i like to work here smart people around</t>
  </si>
  <si>
    <t>smart, work, people</t>
  </si>
  <si>
    <t>Rigorous journalistic standards for accuracy. Good opportunities to move among desks. Training in finance.</t>
  </si>
  <si>
    <t xml:space="preserve">rigorous journalistic standards for accuracy good opportunities to move among desks training in finance </t>
  </si>
  <si>
    <t>environment, people, work-life balance, great experience</t>
  </si>
  <si>
    <t>environment people work life balance great experience</t>
  </si>
  <si>
    <t>Pretty Good work life balance</t>
  </si>
  <si>
    <t>pretty good work life balance</t>
  </si>
  <si>
    <t>Some of the Pros of being a BAT ambassador include: - You get to connect with your schools faculty and club leaders to offer the BAT to students. - You get free Bloomberg Briefs which is a great source of information. - Work with a great team form New York who will support you with marketing materials and information. - You get invitations for special events from Bloomberg to network with professionals and... other BAT Ambassadors. Overall a good experience and a friendly team to work with.</t>
  </si>
  <si>
    <t xml:space="preserve">some of the pros of being a bat ambassador include you get to connect with your schools faculty and club leaders to offer the bat to students you get free bloomberg briefs which is a great source of information work with a great team form new york who will support you with marketing materials and information you get invitations for special events from bloomberg to network with professionals and other bat ambassadors overall a good experience and a friendly team to work with </t>
  </si>
  <si>
    <t>free, great, work, friendly</t>
  </si>
  <si>
    <t>Great experience, benefits are awesome, working from home was</t>
  </si>
  <si>
    <t>great experience benefits are awesome working from home was</t>
  </si>
  <si>
    <t>benefits, home, working</t>
  </si>
  <si>
    <t>Great Benefits, training and all the free snacks and drinks you could want</t>
  </si>
  <si>
    <t>great benefits training and all the free snacks and drinks you could want</t>
  </si>
  <si>
    <t>Very flexible environment, work-life balance</t>
  </si>
  <si>
    <t>very flexible environment work life balance</t>
  </si>
  <si>
    <t>flexible, balance</t>
  </si>
  <si>
    <t>Great management, greta staff, great company.</t>
  </si>
  <si>
    <t xml:space="preserve">great management greta staff great company </t>
  </si>
  <si>
    <t>Very fast paced working environment so if you are a passionate person, this is the right place to work. Business developing includes the education on the market, so you will definately learn a lot about clean energy market. Meeting various kinds of people, lot of interactions</t>
  </si>
  <si>
    <t>very fast paced working environment so if you are a passionate person this is the right place to work business developing includes the education on the market so you will definately learn a lot about clean energy market meeting various kinds of people lot of interactions</t>
  </si>
  <si>
    <t>paced, fast, place, working, environment</t>
  </si>
  <si>
    <t>free snacks. company can apply for a green card for you, that's what most H2B VISA employees are here for. every year we have summer picnic in randall's island. The food quality in this one a year event is no where as good as google NYC office's food.</t>
  </si>
  <si>
    <t>free snacks. company can apply for a green card for you, that's what most HB VISA employees are here for. every year we have summer picnic in randall's island. The food quality in this one a year event is no where as good as google NYC office's food.</t>
  </si>
  <si>
    <t xml:space="preserve">free snacks company can apply for a green card for you that s what most hb visa employees are here for every year we have summer picnic in randall s island the food quality in this one a year event is no where as good as google nyc office s food </t>
  </si>
  <si>
    <t>Amazing benefits --- top of the line. some great people</t>
  </si>
  <si>
    <t>amazing benefits top of the line some great people</t>
  </si>
  <si>
    <t>Some free food in kitchen pantry. Exciting vibe on the main 6th floor. There is always something new going on, including client events.</t>
  </si>
  <si>
    <t>Some free food in kitchen pantry. Exciting vibe on the main th floor. There is always something new going on, including client events.</t>
  </si>
  <si>
    <t xml:space="preserve">some free food in kitchen pantry exciting vibe on the main th floor there is always something new going on including client events </t>
  </si>
  <si>
    <t>The pay is solid, benefits are unreal, and the vacation is great.</t>
  </si>
  <si>
    <t xml:space="preserve">the pay is solid benefits are unreal and the vacation is great </t>
  </si>
  <si>
    <t>Friendly environment, open work area</t>
  </si>
  <si>
    <t>friendly environment open work area</t>
  </si>
  <si>
    <t>- helps you quickly realize what happens if you don't study in University - free food - no brain use required.. oh wait that is not a pro.</t>
  </si>
  <si>
    <t xml:space="preserve"> helps you quickly realize what happens if you don t study in university free food no brain use required oh wait that is not a pro </t>
  </si>
  <si>
    <t>Bloomberg has a fantastic culture and great people to work with.</t>
  </si>
  <si>
    <t xml:space="preserve">bloomberg has a fantastic culture and great people to work with </t>
  </si>
  <si>
    <t>Good combination of high-calibre people with challenging work, which gives great work satisfaction at the end of the day. Lot of learning opportunities. Excellent pay.</t>
  </si>
  <si>
    <t xml:space="preserve">good combination of high calibre people with challenging work which gives great work satisfaction at the end of the day lot of learning opportunities excellent pay </t>
  </si>
  <si>
    <t>The fabulous office space and free food get a lot of press, but the best part of working at Bloomberg LP is your coworkers. With very few exceptions, BBG makes a practice of hiring some of the smartest, most ambitious, and most capable people in the job market. This isn't a teaching hospital â€“ if you're there, you're there because BBG thinks that you're more than capable of taking charge of your area and crushing it... with little direction from higher-ups. That implied trust in your professionalism and capability means a lot.</t>
  </si>
  <si>
    <t xml:space="preserve">the fabulous office space and free food get a lot of press but the best part of working at bloomberg lp is your coworkers with very few exceptions bbg makes a practice of hiring some of the smartest most ambitious and most capable people in the job market this isn t a teaching hospital if you re there you re there because bbg thinks that you re more than capable of taking charge of your area and crushing it with little direction from higher ups that implied trust in your professionalism and capability means a lot </t>
  </si>
  <si>
    <t>free, food, people, working</t>
  </si>
  <si>
    <t>The best learning experience of all in core C++, server side coding, templates, JS async framework etc. Then out of nowhere a reorg happens and you are left with nothing that you built with so much hard work. Good pay, amazing benefits (best in NYC), pretty building, rarely fires (always puts on performance plans), very fast learning CEO discussed voluntary work that I did with them, they have amazing matches with... your community involvements (they matched for me $5k to my charity for my voluntary hours)</t>
  </si>
  <si>
    <t>The best learning experience of all in core C++, server side coding, templates, JS async framework etc. Then out of nowhere a reorg happens and you are left with nothing that you built with so much hard work. Good pay, amazing benefits (best in NYC), pretty building, rarely fires (always puts on performance plans), very fast learning CEO discussed voluntary work that I did with them, they have amazing matches with... your community involvements (they matched for me $k to my charity for my voluntary hours)</t>
  </si>
  <si>
    <t xml:space="preserve">the best learning experience of all in core c server side coding templates js async framework etc then out of nowhere a reorg happens and you are left with nothing that you built with so much hard work good pay amazing benefits best in nyc pretty building rarely fires always puts on performance plans very fast learning ceo discussed voluntary work that i did with them they have amazing matches with your community involvements they matched for me k to my charity for my voluntary hours </t>
  </si>
  <si>
    <t>benefits, work, fast</t>
  </si>
  <si>
    <t>Free food. Great healthcare. Tons of vacation time. Learn the terminal well.</t>
  </si>
  <si>
    <t xml:space="preserve">free food great healthcare tons of vacation time learn the terminal well </t>
  </si>
  <si>
    <t>Office Diversity and young people.</t>
  </si>
  <si>
    <t xml:space="preserve">office diversity and young people </t>
  </si>
  <si>
    <t>Exposure to all realms of finance, markets, and journalism.</t>
  </si>
  <si>
    <t xml:space="preserve">exposure to all realms of finance markets and journalism </t>
  </si>
  <si>
    <t>The pay is decent and the health plan is excellent.</t>
  </si>
  <si>
    <t xml:space="preserve">the pay is decent and the health plan is excellent </t>
  </si>
  <si>
    <t>health, pay</t>
  </si>
  <si>
    <t>great benefits young and fun colleagues good training provided</t>
  </si>
  <si>
    <t>Culture is excellent, they hire confident and outgoing people</t>
  </si>
  <si>
    <t>culture is excellent they hire confident and outgoing people</t>
  </si>
  <si>
    <t>Good perks like free food and flexible hours</t>
  </si>
  <si>
    <t>good perks like free food and flexible hours</t>
  </si>
  <si>
    <t>free, flexible, food, hours</t>
  </si>
  <si>
    <t>Bloomberg is a great company if your manager is supportive and you like working in a communal environment.</t>
  </si>
  <si>
    <t xml:space="preserve">bloomberg is a great company if your manager is supportive and you like working in a communal environment </t>
  </si>
  <si>
    <t>-Only need to work 8 hours a day -Company has enough resources to allow developers to experiment. In over 30 years of operation, never had a year of negative growth, so there is no sink-or-swim mandate -Training program for non-CS entry level hires is</t>
  </si>
  <si>
    <t xml:space="preserve"> only need to work hours a day company has enough resources to allow developers to experiment in over years of operation never had a year of negative growth so there is no sink or swim mandate training program for non cs entry level hires is</t>
  </si>
  <si>
    <t>Access to training and education, cool office, free snacks, excellent benefits, some great people</t>
  </si>
  <si>
    <t>access to training and education cool office free snacks excellent benefits some great people</t>
  </si>
  <si>
    <t>great, free, people</t>
  </si>
  <si>
    <t>Great Environment, flexibility in transfers, good benefits overall (except salary). Opportunities to grow exist however are limited. Sales Driven Organization. Training is usually very good.</t>
  </si>
  <si>
    <t xml:space="preserve">great environment flexibility in transfers good benefits overall except salary opportunities to grow exist however are limited sales driven organization training is usually very good </t>
  </si>
  <si>
    <t>Beautiful environment and people. The company has an incredible reputation.</t>
  </si>
  <si>
    <t xml:space="preserve">beautiful environment and people the company has an incredible reputation </t>
  </si>
  <si>
    <t>great environment with a good office location. free snacks and beverages all day. you will find friendly co-workers in almost all the teams</t>
  </si>
  <si>
    <t>great environment with a good office location free snacks and beverages all day you will find friendly co workers in almost all the teams</t>
  </si>
  <si>
    <t>great, snacks, friendly, free, environment</t>
  </si>
  <si>
    <t>Their was a great all-expenses-paid break room for the employees.</t>
  </si>
  <si>
    <t xml:space="preserve">their was a great all expenses paid break room for the employees </t>
  </si>
  <si>
    <t>It's a very friendly work environment. If you are really good, they would provide fairly competitive compensation. People are are more fun to work with compared with other typical IT companies. My understanding is that to have a successful career here, you really need have a passion for finance.</t>
  </si>
  <si>
    <t xml:space="preserve">it s a very friendly work environment if you are really good they would provide fairly competitive compensation people are are more fun to work with compared with other typical it companies my understanding is that to have a successful career here you really need have a passion for finance </t>
  </si>
  <si>
    <t>Dynamic fast-paced company that encourages employee growth. Each employee holds pride in working for this company and they embrace the culture.</t>
  </si>
  <si>
    <t xml:space="preserve">dynamic fast paced company that encourages employee growth each employee holds pride in working for this company and they embrace the culture </t>
  </si>
  <si>
    <t>Good compensation and benefits, pleasant office, (very) relaxed culture (no dress code).</t>
  </si>
  <si>
    <t xml:space="preserve">good compensation and benefits pleasant office very relaxed culture no dress code </t>
  </si>
  <si>
    <t>Like everyone else says, free food, good health care, decent location in NYC, lots of vacation time (which you will need every second of).</t>
  </si>
  <si>
    <t xml:space="preserve">like everyone else says free food good health care decent location in nyc lots of vacation time which you will need every second of </t>
  </si>
  <si>
    <t>Work/Life balance with learning potential</t>
  </si>
  <si>
    <t>work life balance with learning potential</t>
  </si>
  <si>
    <t>Si puÃ² imparare a utilizzare il terminale di Bloomberg.</t>
  </si>
  <si>
    <t xml:space="preserve">si puÃ² imparare a utilizzare il terminale di bloomberg </t>
  </si>
  <si>
    <t>Tremendous benefits, beautiful working environment, some sweet perks, and they definitely allow you the opportunity to move around to different departments,</t>
  </si>
  <si>
    <t xml:space="preserve">tremendous benefits beautiful working environment some sweet perks and they definitely allow you the opportunity to move around to different departments </t>
  </si>
  <si>
    <t>The benefits and free food. The people are AMAZING on a junior level!</t>
  </si>
  <si>
    <t xml:space="preserve">the benefits and free food the people are amazing on a junior level </t>
  </si>
  <si>
    <t>Amazing company, great culture, young environment</t>
  </si>
  <si>
    <t>amazing company great culture young environment</t>
  </si>
  <si>
    <t>Bloomberg has a collaborative culture that fosters learning.The Analytics department is a fantastic place to start a career; it gives you a ten-thousand foot wide perspective of the world of finance.</t>
  </si>
  <si>
    <t xml:space="preserve">bloomberg has a collaborative culture that fosters learning the analytics department is a fantastic place to start a career it gives you a ten thousand foot wide perspective of the world of finance </t>
  </si>
  <si>
    <t>good work life balance. that;s the best par</t>
  </si>
  <si>
    <t>good work life balance that s the best par</t>
  </si>
  <si>
    <t>Fast paced environment where there is always a strong emphasis on writing efficient code and delivering software on time. Also, there is a lot to learn from the smart people around you. People are helpful and willing to share their knowledge which in turn helps you to grow as a Software Developer. If you are interested in the world of finance, it is a great place to learn because the products are majorly financial... products.</t>
  </si>
  <si>
    <t xml:space="preserve">fast paced environment where there is always a strong emphasis on writing efficient code and delivering software on time also there is a lot to learn from the smart people around you people are helpful and willing to share their knowledge which in turn helps you to grow as a software developer if you are interested in the world of finance it is a great place to learn because the products are majorly financial products </t>
  </si>
  <si>
    <t>great, people, paced, smart, place, environment</t>
  </si>
  <si>
    <t>Nicer to be employed than unemployed.</t>
  </si>
  <si>
    <t xml:space="preserve">nicer to be employed than unemployed </t>
  </si>
  <si>
    <t xml:space="preserve"> long term colleagues were nice understood what was really going on canteen for breakfast lunch snacks good job for early starters looks good on the cv benefits were decent</t>
  </si>
  <si>
    <t>Def had some quirky coworkers. Was lucky enough to occasionally spot some celebrities. Overall laid back environment where you can dress down most days</t>
  </si>
  <si>
    <t>def had some quirky coworkers was lucky enough to occasionally spot some celebrities overall laid back environment where you can dress down most days</t>
  </si>
  <si>
    <t>Access to majority of people in the company, generally looks after employees very well - great working environment, flexible in terms of managing workflow.</t>
  </si>
  <si>
    <t xml:space="preserve">access to majority of people in the company generally looks after employees very well great working environment flexible in terms of managing workflow </t>
  </si>
  <si>
    <t>great, flexible, people, working</t>
  </si>
  <si>
    <t>Free Food in Princeton office.</t>
  </si>
  <si>
    <t xml:space="preserve">free food in princeton office </t>
  </si>
  <si>
    <t>Probably one of the greatest offices in all of New York. Free food / snacks / drinks. Bloomberg is a great place to get introduced to the finance sector, a great place to stay or a great leg up into other big financial names. Bloomberg University gives great classes on a wide range of subjects. Bloomberg hires the best they possibly can, and are willing to pay to get the best</t>
  </si>
  <si>
    <t>probably one of the greatest offices in all of new york free food snacks drinks bloomberg is a great place to get introduced to the finance sector a great place to stay or a great leg up into other big financial names bloomberg university gives great classes on a wide range of subjects bloomberg hires the best they possibly can and are willing to pay to get the best</t>
  </si>
  <si>
    <t>snacks, pay, place, food, great</t>
  </si>
  <si>
    <t>ambitious people, opportunities to be creative</t>
  </si>
  <si>
    <t>ambitious people opportunities to be creative</t>
  </si>
  <si>
    <t>Great benefits, competitive salary, meritocracy-based culture, collaborative environment, transparent and trusting culture. The company is willing to take risks, but rewards its employees well.</t>
  </si>
  <si>
    <t xml:space="preserve">great benefits competitive salary meritocracy based culture collaborative environment transparent and trusting culture the company is willing to take risks but rewards its employees well </t>
  </si>
  <si>
    <t>Good pay and conditions were good</t>
  </si>
  <si>
    <t>good pay and conditions were good</t>
  </si>
  <si>
    <t>Car service for off-hour shifts. Impressive building. Free snacks. Salary higher than industry average.</t>
  </si>
  <si>
    <t xml:space="preserve">car service for off hour shifts impressive building free snacks salary higher than industry average </t>
  </si>
  <si>
    <t>Bloomberg has a very systematic approach to sales. If you are able to conform to the Bloomberg way, you can succeed. There are multiple opportunities to learn about other areas of the business and with the media/news arm, it gives finance people exposure to a different industry. The benefits at BBG are fantastic.</t>
  </si>
  <si>
    <t xml:space="preserve">bloomberg has a very systematic approach to sales if you are able to conform to the bloomberg way you can succeed there are multiple opportunities to learn about other areas of the business and with the media news arm it gives finance people exposure to a different industry the benefits at bbg are fantastic </t>
  </si>
  <si>
    <t xml:space="preserve"> free food good benefits</t>
  </si>
  <si>
    <t xml:space="preserve"> stable safe company with exceptional benefits good place to learn and start your career</t>
  </si>
  <si>
    <t>Great training programs and seminars</t>
  </si>
  <si>
    <t>great training programs and seminars</t>
  </si>
  <si>
    <t>Great work/life balance. Good benefits and decent vacation. Free food each day which was pretty good.</t>
  </si>
  <si>
    <t xml:space="preserve">great work life balance good benefits and decent vacation free food each day which was pretty good </t>
  </si>
  <si>
    <t>Good pay, benefits and intellectually challenging work environment</t>
  </si>
  <si>
    <t>good pay benefits and intellectually challenging work environment</t>
  </si>
  <si>
    <t>- Great training - Good use of terminal (for free!) - Good work/life balance - Good benefits - Decent compensation</t>
  </si>
  <si>
    <t xml:space="preserve"> great training good use of terminal for free good work life balance good benefits decent compensation</t>
  </si>
  <si>
    <t>benefits, balance, compensation</t>
  </si>
  <si>
    <t>flat structure, very open and people are very helpful</t>
  </si>
  <si>
    <t>flat structure very open and people are very helpful</t>
  </si>
  <si>
    <t>- If you land on the right team, there is a lot of flexibility and great work-life balance. Fortunately, the percentage of the "good" teams is growing steadily, especially within the Derivatives and Infrastructure departments of R&amp;D. - There are a lot o</t>
  </si>
  <si>
    <t xml:space="preserve"> if you land on the right team there is a lot of flexibility and great work life balance fortunately the percentage of the good teams is growing steadily especially within the derivatives and infrastructure departments of r d there are a lot o</t>
  </si>
  <si>
    <t>free food, not in the city, good benefits</t>
  </si>
  <si>
    <t>free food not in the city good benefits</t>
  </si>
  <si>
    <t>quick process, good compensation, really nice and knowledgeable people</t>
  </si>
  <si>
    <t>quick process good compensation really nice and knowledgeable people</t>
  </si>
  <si>
    <t>Great people. Good perks and office enviroment</t>
  </si>
  <si>
    <t>great people good perks and office enviroment</t>
  </si>
  <si>
    <t>The UX Team is very solid, full of bright, friendly people. The benefits are top notch and the employer pays for all of them. Free snacks / coffee / soda.</t>
  </si>
  <si>
    <t xml:space="preserve">the ux team is very solid full of bright friendly people the benefits are top notch and the employer pays for all of them free snacks coffee soda </t>
  </si>
  <si>
    <t>snacks, benefits, friendly</t>
  </si>
  <si>
    <t>Bons salaires et prestations, travail stimulant</t>
  </si>
  <si>
    <t>bons salaires et prestations travail stimulant</t>
  </si>
  <si>
    <t xml:space="preserve"> benefits salary are above average pantry is good loads of free snacks to keep you in the office</t>
  </si>
  <si>
    <t>snacks, salary, free</t>
  </si>
  <si>
    <t>Bon Ã©quilibre entre vie professionnelle et vie privÃ©e Salaire compÃ©titif Bonus Prestations Bon environnement</t>
  </si>
  <si>
    <t>bon Ã©quilibre entre vie professionnelle et vie privÃ©e salaire compÃ©titif bonus prestations bon environnement</t>
  </si>
  <si>
    <t>people are friendly, open to ideas, good culture, lots of interactions</t>
  </si>
  <si>
    <t>people are friendly open to ideas good culture lots of interactions</t>
  </si>
  <si>
    <t>Great welfare benefits insurance coverage medical etc Nice pantry Work life balance is great Wonderful and smart colleagues</t>
  </si>
  <si>
    <t>great welfare benefits insurance coverage medical etc nice pantry work life balance is great wonderful and smart colleagues</t>
  </si>
  <si>
    <t>benefits, insurance, smart, great, balance</t>
  </si>
  <si>
    <t>Exposure to unlimited resources, competitive salary, great people</t>
  </si>
  <si>
    <t>exposure to unlimited resources competitive salary great people</t>
  </si>
  <si>
    <t>Great Internship program Free pantry Good name on Resume Great Benefits for Full Time Employees</t>
  </si>
  <si>
    <t>great internship program free pantry good name on resume great benefits for full time employees</t>
  </si>
  <si>
    <t>They pay you. Kitchens nice. Cool office. You get to travel and stay at nice hotels.</t>
  </si>
  <si>
    <t xml:space="preserve">they pay you kitchens nice cool office you get to travel and stay at nice hotels </t>
  </si>
  <si>
    <t>great building, young and energetic people, lots of perks (free food!) and work-life balance, excellent training</t>
  </si>
  <si>
    <t>great building young and energetic people lots of perks free food and work life balance excellent training</t>
  </si>
  <si>
    <t>Training, Working in other offices, International Company, exposure to several markets</t>
  </si>
  <si>
    <t>training working in other offices international company exposure to several markets</t>
  </si>
  <si>
    <t>work opportunity,salary, learning, peers, future prospects</t>
  </si>
  <si>
    <t>work opportunity salary learning peers future prospects</t>
  </si>
  <si>
    <t>Kitchen is full of snacks! Free breakfast and occasional vegetables</t>
  </si>
  <si>
    <t>kitchen is full of snacks free breakfast and occasional vegetables</t>
  </si>
  <si>
    <t>buon stipendio, dispensa e cucina con cibo gratis, all'avanguardia della tecnologia, formazione interna, possibilitÃ  di trasferirsi all'estero</t>
  </si>
  <si>
    <t>buon stipendio dispensa e cucina con cibo gratis all avanguardia della tecnologia formazione interna possibilitÃ  di trasferirsi all estero</t>
  </si>
  <si>
    <t>Good benefits Good pay for a starter position Cool colleagues Food court (gets boring after a while though)</t>
  </si>
  <si>
    <t xml:space="preserve">good benefits good pay for a starter position cool colleagues food court gets boring after a while though </t>
  </si>
  <si>
    <t>There are many great benefits (health), along with great perks. Many intelligent people working within the form to learn from.</t>
  </si>
  <si>
    <t xml:space="preserve">there are many great benefits health along with great perks many intelligent people working within the form to learn from </t>
  </si>
  <si>
    <t>great, benefits, people, working</t>
  </si>
  <si>
    <t>Great culture, fast-paced and cutting edge creative outlook</t>
  </si>
  <si>
    <t>great culture fast paced and cutting edge creative outlook</t>
  </si>
  <si>
    <t>Resume fodder = strong. Talented co-workers = good. Many divisions to interact with = good.</t>
  </si>
  <si>
    <t xml:space="preserve">resume fodder strong talented co workers good many divisions to interact with good </t>
  </si>
  <si>
    <t>Good for interns and freshers but then they need to move on fast to learn better production and newsroom skills</t>
  </si>
  <si>
    <t>good for interns and freshers but then they need to move on fast to learn better production and newsroom skills</t>
  </si>
  <si>
    <t>it is pretty big and famous</t>
  </si>
  <si>
    <t>environment is good , building is nice</t>
  </si>
  <si>
    <t>environment is good building is nice</t>
  </si>
  <si>
    <t>There are so many smart people at this firm that pretty much anything can get done. The product this company makes sells itself, it is truly amazing.</t>
  </si>
  <si>
    <t xml:space="preserve">there are so many smart people at this firm that pretty much anything can get done the product this company makes sells itself it is truly amazing </t>
  </si>
  <si>
    <t>Exciting work atmosphere Free food Really cool employee culture- events, free museum membership, etc. Beautiful office gave a sense of pride to work there Great benefits</t>
  </si>
  <si>
    <t>exciting work atmosphere free food really cool employee culture events free museum membership etc beautiful office gave a sense of pride to work there great benefits</t>
  </si>
  <si>
    <t>free, benefits, work, food</t>
  </si>
  <si>
    <t>Interesting work environment, good benefits, good pay, one of the bigger news and financial power houses in NY. If you need to build a resume, Bloomberg will do very good on your resume. If you have the right attitude and perseverance, you can move around and succeed at Bloomberg. However, mind the politics (see cons too) Also, for US standards, Bloomberg offers a generous vacation package (4 weeks), and they... will be very loyal and generous to their employees (provided you don't f them over). If you have any personal issues or need time for personal reasons, they are very forthcoming and easy in making arrangements.</t>
  </si>
  <si>
    <t>Interesting work environment, good benefits, good pay, one of the bigger news and financial power houses in NY. If you need to build a resume, Bloomberg will do very good on your resume. If you have the right attitude and perseverance, you can move around and succeed at Bloomberg. However, mind the politics (see cons too) Also, for US standards, Bloomberg offers a generous vacation package ( weeks), and they... will be very loyal and generous to their employees (provided you don't f them over). If you have any personal issues or need time for personal reasons, they are very forthcoming and easy in making arrangements.</t>
  </si>
  <si>
    <t xml:space="preserve">interesting work environment good benefits good pay one of the bigger news and financial power houses in ny if you need to build a resume bloomberg will do very good on your resume if you have the right attitude and perseverance you can move around and succeed at bloomberg however mind the politics see cons too also for us standards bloomberg offers a generous vacation package weeks and they will be very loyal and generous to their employees provided you don t f them over if you have any personal issues or need time for personal reasons they are very forthcoming and easy in making arrangements </t>
  </si>
  <si>
    <t>Not many, if you're starting out they will train you on finance basics and you can do a qualification later on such as the CFA. (Which you pay for yourself and if you pass your exams you will be refunded).</t>
  </si>
  <si>
    <t xml:space="preserve">not many if you re starting out they will train you on finance basics and you can do a qualification later on such as the cfa which you pay for yourself and if you pass your exams you will be refunded </t>
  </si>
  <si>
    <t>Working for Bloomberg has few pros, it is essentially a software sales company which is extremely focused on one product. What is beneficial to a junior employee is: 1. Basic financial training. It covers a wide spectrum of financial instruments 2. Possibility of doing a professional qualification (which you fund yourself and then get compensated back if you pass your exams)</t>
  </si>
  <si>
    <t>Working for Bloomberg has few pros, it is essentially a software sales company which is extremely focused on one product. What is beneficial to a junior employee is: . Basic financial training. It covers a wide spectrum of financial instruments . Possibility of doing a professional qualification (which you fund yourself and then get compensated back if you pass your exams)</t>
  </si>
  <si>
    <t xml:space="preserve">working for bloomberg has few pros it is essentially a software sales company which is extremely focused on one product what is beneficial to a junior employee is basic financial training it covers a wide spectrum of financial instruments possibility of doing a professional qualification which you fund yourself and then get compensated back if you pass your exams </t>
  </si>
  <si>
    <t>-Great people, all are friendly, young and enthusiastic -Great place to learn finance from scratch as training program is one of the best of anywhere -Snacks -Best work life balance -Good compensation if you "meet expectations" -Name brand recog</t>
  </si>
  <si>
    <t xml:space="preserve"> great people all are friendly young and enthusiastic great place to learn finance from scratch as training program is one of the best of anywhere snacks best work life balance good compensation if you meet expectations name brand recog</t>
  </si>
  <si>
    <t>balance, work, place, compensation</t>
  </si>
  <si>
    <t>Opportunities to work abroad and to move around the company which is essential to career advancement. Working hard and developing relationships with management can go a long way</t>
  </si>
  <si>
    <t>opportunities to work abroad and to move around the company which is essential to career advancement working hard and developing relationships with management can go a long way</t>
  </si>
  <si>
    <t>-Lots of great training they really spare no expense in inviting some of the best people in software to come and train their employees -New graduates are given 11-14 weeks of software training, with emphasis on c/c++ and also Bloomberg proprietary techn</t>
  </si>
  <si>
    <t>-Lots of great training they really spare no expense in inviting some of the best people in software to come and train their employees -New graduates are given - weeks of software training, with emphasis on c/c++ and also Bloomberg proprietary techn</t>
  </si>
  <si>
    <t xml:space="preserve"> lots of great training they really spare no expense in inviting some of the best people in software to come and train their employees new graduates are given weeks of software training with emphasis on c c and also bloomberg proprietary techn</t>
  </si>
  <si>
    <t>Smart, focused colleagues. Excellent benefits. Challenging environment (in a positive way). Good products that are well received by clients. Pantry is nice.</t>
  </si>
  <si>
    <t xml:space="preserve">smart focused colleagues excellent benefits challenging environment in a positive way good products that are well received by clients pantry is nice </t>
  </si>
  <si>
    <t>Free Lunch and Snacks Job Stability</t>
  </si>
  <si>
    <t>free lunch and snacks job stability</t>
  </si>
  <si>
    <t>Working for Bloomberg, I have had the chance to learn a great deal about their database products, including, but not limited to, Bloomberg Law. My supervisor was kind enough to teach me how to operate a Bloomberg terminal. I have always had access to the best research training, and I feel that my work with Bloomberg has made me a more effective legal researcher. My supervisor is a consummate professional, and we... have an excellent working relationship.</t>
  </si>
  <si>
    <t xml:space="preserve">working for bloomberg i have had the chance to learn a great deal about their database products including but not limited to bloomberg law my supervisor was kind enough to teach me how to operate a bloomberg terminal i have always had access to the best research training and i feel that my work with bloomberg has made me a more effective legal researcher my supervisor is a consummate professional and we have an excellent working relationship </t>
  </si>
  <si>
    <t xml:space="preserve"> free snacks invites to vip events</t>
  </si>
  <si>
    <t>good salary and great benefits</t>
  </si>
  <si>
    <t>great pay/benefits, great opportunities to move around and find th ework that most interests you.</t>
  </si>
  <si>
    <t xml:space="preserve">great pay benefits great opportunities to move around and find th ework that most interests you </t>
  </si>
  <si>
    <t>Very few pros working at this company. If you're lucky and work your ass off, and keep your head down and don't voice your opinions, then maybe you'll get a competitive salary.</t>
  </si>
  <si>
    <t xml:space="preserve">very few pros working at this company if you re lucky and work your ass off and keep your head down and don t voice your opinions then maybe you ll get a competitive salary </t>
  </si>
  <si>
    <t>Some good projects, money always around, ambitious goals</t>
  </si>
  <si>
    <t>some good projects money always around ambitious goals</t>
  </si>
  <si>
    <t>Ils paient beaucoup, pour une nouvelle organisation.</t>
  </si>
  <si>
    <t xml:space="preserve">ils paient beaucoup pour une nouvelle organisation </t>
  </si>
  <si>
    <t>it is a very fast paced environment and you have an opportunity to work with extremely intelligent people. Pretty relaxed as well, not a typical corporate setting with suit and ties everywhere. Hours are also very reasonable, so its not too hectic. Just expect to work while you are there. They reward hard workers pretty well, by moving them up the ladder quickly.</t>
  </si>
  <si>
    <t xml:space="preserve">it is a very fast paced environment and you have an opportunity to work with extremely intelligent people pretty relaxed as well not a typical corporate setting with suit and ties everywhere hours are also very reasonable so its not too hectic just expect to work while you are there they reward hard workers pretty well by moving them up the ladder quickly </t>
  </si>
  <si>
    <t>environment, work, fast, paced</t>
  </si>
  <si>
    <t>Pantry, great benefits, cool and fun people, and emphasis on work life balance are all plus'</t>
  </si>
  <si>
    <t xml:space="preserve">pantry great benefits cool and fun people and emphasis on work life balance are all plus </t>
  </si>
  <si>
    <t>Benefits Environment is great People are committed Knowledge is available Networking is a tool</t>
  </si>
  <si>
    <t>benefits environment is great people are committed knowledge is available networking is a tool</t>
  </si>
  <si>
    <t>Established company, innovative products, hard to compete against due to its relevant, strong footprint in the industry</t>
  </si>
  <si>
    <t>established company innovative products hard to compete against due to its relevant strong footprint in the industry</t>
  </si>
  <si>
    <t>For a developer: Good projects, great opportunity to learn UNIX/C/C++, some pretty smart folks and resources to draw upon.</t>
  </si>
  <si>
    <t xml:space="preserve">for a developer good projects great opportunity to learn unix c c some pretty smart folks and resources to draw upon </t>
  </si>
  <si>
    <t>the money is good but not all that good when you look at the cost in happiness. the physical setting is nice to look at and they have good benefits. nice to have on your resume when you're starting out.</t>
  </si>
  <si>
    <t xml:space="preserve">the money is good but not all that good when you look at the cost in happiness the physical setting is nice to look at and they have good benefits nice to have on your resume when you re starting out </t>
  </si>
  <si>
    <t>Great job security &amp; benefits. Play their game &amp; be a company man &amp; you will do great.</t>
  </si>
  <si>
    <t xml:space="preserve">great job security benefits play their game be a company man you will do great </t>
  </si>
  <si>
    <t>High-energy, flashy offices; solid name on the CV; product still viewed as a necessity on the Street. This can be a good place to start right out of university - like college with a paycheck. Play the game well and one can be handsomely rewarded.</t>
  </si>
  <si>
    <t xml:space="preserve">high energy flashy offices solid name on the cv product still viewed as a necessity on the street this can be a good place to start right out of university like college with a paycheck play the game well and one can be handsomely rewarded </t>
  </si>
  <si>
    <t>Bloomberg covers a lot of different areas in its work. Being at the crux of technology, markets, and media, there's always a lot of interesting stuff going on. You get to work with smart interesting people on some really cool stuff. Benefits are great.</t>
  </si>
  <si>
    <t xml:space="preserve">bloomberg covers a lot of different areas in its work being at the crux of technology markets and media there s always a lot of interesting stuff going on you get to work with smart interesting people on some really cool stuff benefits are great </t>
  </si>
  <si>
    <t>This is the kind of place where you feel honored to be among the smart people working here. Lots of opportunity for advancement and to learn both formally and informally. Very cool perks like free admission into any museum you can think of, great company parties, etc. Having a TV studio in the building meant occasional celebrity sightings.</t>
  </si>
  <si>
    <t xml:space="preserve">this is the kind of place where you feel honored to be among the smart people working here lots of opportunity for advancement and to learn both formally and informally very cool perks like free admission into any museum you can think of great company parties etc having a tv studio in the building meant occasional celebrity sightings </t>
  </si>
  <si>
    <t>people, smart, place, free, working, great, company</t>
  </si>
  <si>
    <t>Great environment, ever learning job, promotes those who are committed, ambitious and hardworking, recognizes those who bring results, values team work, well structured.</t>
  </si>
  <si>
    <t xml:space="preserve">great environment ever learning job promotes those who are committed ambitious and hardworking recognizes those who bring results values team work well structured </t>
  </si>
  <si>
    <t>$ - The money is good. The benefits are excellent. The perks are wonderful. The bonuses are large. The regular employees are awesome, and fun to work with.</t>
  </si>
  <si>
    <t xml:space="preserve"> the money is good the benefits are excellent the perks are wonderful the bonuses are large the regular employees are awesome and fun to work with </t>
  </si>
  <si>
    <t>Great opportunities for international travel, relocation to other offices is always open, and excellent perks such as food and drink in the office.</t>
  </si>
  <si>
    <t xml:space="preserve">great opportunities for international travel relocation to other offices is always open and excellent perks such as food and drink in the office </t>
  </si>
  <si>
    <t>Living in New York was the only good thing</t>
  </si>
  <si>
    <t>living in new york was the only good thing</t>
  </si>
  <si>
    <t>The free food in the pantry is good.</t>
  </si>
  <si>
    <t xml:space="preserve">the free food in the pantry is good </t>
  </si>
  <si>
    <t>Good training program, especially from outside lecturers. Fanciest office I have ever seen. Great view on 29th floor. Working hours generally ok, some teams are busier. Good benefits for people who are married/have children. People are generally nice.</t>
  </si>
  <si>
    <t>Good training program, especially from outside lecturers. Fanciest office I have ever seen. Great view on th floor. Working hours generally ok, some teams are busier. Good benefits for people who are married/have children. People are generally nice.</t>
  </si>
  <si>
    <t xml:space="preserve">good training program especially from outside lecturers fanciest office i have ever seen great view on th floor working hours generally ok some teams are busier good benefits for people who are married have children people are generally nice </t>
  </si>
  <si>
    <t>benefits, people, hours</t>
  </si>
  <si>
    <t>Work culture, flexibility to employees as in while decision making</t>
  </si>
  <si>
    <t>work culture flexibility to employees as in while decision making</t>
  </si>
  <si>
    <t>Great culture, takes care of employees well. Good salary, benefits, bonuses. Smart people. Great picnic. Good brand.</t>
  </si>
  <si>
    <t xml:space="preserve">great culture takes care of employees well good salary benefits bonuses smart people great picnic good brand </t>
  </si>
  <si>
    <t>The Compensation is Above Average , The Benefits Package is Among the Best if Not the Best in Broadcasting, The Snack Bar Provides Healthy Choices that Can Amount to Small Meals and There is an Opportunity to Work With Some Very Talented Peers.</t>
  </si>
  <si>
    <t xml:space="preserve">the compensation is above average the benefits package is among the best if not the best in broadcasting the snack bar provides healthy choices that can amount to small meals and there is an opportunity to work with some very talented peers </t>
  </si>
  <si>
    <t>great exposure and smart people</t>
  </si>
  <si>
    <t>Entreprise bien connue Internationale PossibilitÃ© d'avancement si vous travaillez comme un acharnÃ© et abandonnez votre vie pour votre carriÃ¨re</t>
  </si>
  <si>
    <t>entreprise bien connue internationale possibilitÃ© d avancement si vous travaillez comme un acharnÃ© et abandonnez votre vie pour votre carriÃ¨re</t>
  </si>
  <si>
    <t>Bloomberg comes highly recommended as a top firm. Very interesting and exciting work environment.</t>
  </si>
  <si>
    <t xml:space="preserve">bloomberg comes highly recommended as a top firm very interesting and exciting work environment </t>
  </si>
  <si>
    <t>very nice building, a lot of snacks, drinks. Good for ppl without a computer science degree if you want a software developer position</t>
  </si>
  <si>
    <t>very nice building a lot of snacks drinks good for ppl without a computer science degree if you want a software developer position</t>
  </si>
  <si>
    <t>Challenging work, great managers, no job titles, decent compensation, CEO knows what he is doing</t>
  </si>
  <si>
    <t>challenging work great managers no job titles decent compensation ceo knows what he is doing</t>
  </si>
  <si>
    <t>have food, training. A lot of people are nice</t>
  </si>
  <si>
    <t>have food training a lot of people are nice</t>
  </si>
  <si>
    <t>Great office building, great co-workers</t>
  </si>
  <si>
    <t>great office building great co workers</t>
  </si>
  <si>
    <t>Great benefits, decent work / life balance, people are very collaborative and friendly - you can speak to anyone at any level, IT staff is responsive, a very transparent company culture.</t>
  </si>
  <si>
    <t xml:space="preserve">great benefits decent work life balance people are very collaborative and friendly you can speak to anyone at any level it staff is responsive a very transparent company culture </t>
  </si>
  <si>
    <t>people, work, company, friendly</t>
  </si>
  <si>
    <t>great place great people to work with</t>
  </si>
  <si>
    <t>Excelent salary, benefits and work place.</t>
  </si>
  <si>
    <t xml:space="preserve">excelent salary benefits and work place </t>
  </si>
  <si>
    <t>Great culture - open floor policy, easy access to management and colleagues; ability to take ownership, be proactive, early in your career; very supportive of it's people and their growth; lots of passion and energy; very innovative.</t>
  </si>
  <si>
    <t xml:space="preserve">great culture open floor policy easy access to management and colleagues ability to take ownership be proactive early in your career very supportive of it s people and their growth lots of passion and energy very innovative </t>
  </si>
  <si>
    <t>culture, people, management</t>
  </si>
  <si>
    <t>Good entry-level place for graduates to learn about finance. People you work with are all quite good and generally easy to get along with.</t>
  </si>
  <si>
    <t xml:space="preserve">good entry level place for graduates to learn about finance people you work with are all quite good and generally easy to get along with </t>
  </si>
  <si>
    <t>food pantry, benefits, learning how to use the terminal</t>
  </si>
  <si>
    <t>food pantry benefits learning how to use the terminal</t>
  </si>
  <si>
    <t>Smart people, tremendous networking opportunities inside and out, great benefits. High energy and fast paced working environment was very stimulating.</t>
  </si>
  <si>
    <t xml:space="preserve">smart people tremendous networking opportunities inside and out great benefits high energy and fast paced working environment was very stimulating </t>
  </si>
  <si>
    <t>great, paced, fast, working, environment</t>
  </si>
  <si>
    <t xml:space="preserve"> good training provided by very good tutors very organized work extra work activities i e sports volunteering </t>
  </si>
  <si>
    <t>Very good lifestyle with great hours and fun environment. Very young talent and work closely with other business units.</t>
  </si>
  <si>
    <t xml:space="preserve">very good lifestyle with great hours and fun environment very young talent and work closely with other business units </t>
  </si>
  <si>
    <t>great ceo; very stable and likely very profitable core business</t>
  </si>
  <si>
    <t>great ceo very stable and likely very profitable core business</t>
  </si>
  <si>
    <t>Employees are treated well on the basics (health plan, salary) and provided opportunities (growth, internal training, tuition reimbursement). I have not seen many people "stuck" in roles, nor many managers that were completely unqualified.</t>
  </si>
  <si>
    <t xml:space="preserve">employees are treated well on the basics health plan salary and provided opportunities growth internal training tuition reimbursement i have not seen many people stuck in roles nor many managers that were completely unqualified </t>
  </si>
  <si>
    <t>Bloomberg is generally a good company with good benefits. The people here are generally nice.</t>
  </si>
  <si>
    <t xml:space="preserve">bloomberg is generally a good company with good benefits the people here are generally nice </t>
  </si>
  <si>
    <t>Benefits are great, very dynamic, cool office space, fast paced</t>
  </si>
  <si>
    <t>benefits are great very dynamic cool office space fast paced</t>
  </si>
  <si>
    <t xml:space="preserve"> lots of learning strong peers easy to move around competitive pay challenging</t>
  </si>
  <si>
    <t>the pay and benefits are good, Bloomberg always looks impressive on resume,</t>
  </si>
  <si>
    <t xml:space="preserve">the pay and benefits are good bloomberg always looks impressive on resume </t>
  </si>
  <si>
    <t>lots of perks, great benefits, strong infrastructure, new technology, profitable private company that can make changes without shareholder approval. lots of employees (great for networking).</t>
  </si>
  <si>
    <t xml:space="preserve">lots of perks great benefits strong infrastructure new technology profitable private company that can make changes without shareholder approval lots of employees great for networking </t>
  </si>
  <si>
    <t>great cuture, mutual respect, really smart people.</t>
  </si>
  <si>
    <t xml:space="preserve">great cuture mutual respect really smart people </t>
  </si>
  <si>
    <t>good benefits, free food, ok reputation</t>
  </si>
  <si>
    <t>good benefits free food ok reputation</t>
  </si>
  <si>
    <t>Very positive environment and open attitude Young and nice people Transparent and collaborative persons and willingness to help in career choice</t>
  </si>
  <si>
    <t>very positive environment and open attitude young and nice people transparent and collaborative persons and willingness to help in career choice</t>
  </si>
  <si>
    <t>-Top notch and free benefits -High 50% 401K match -Competitive Salary/compensation -Highly talented team members, all above average</t>
  </si>
  <si>
    <t>-Top notch and free benefits -High % K match -Competitive Salary/compensation -Highly talented team members, all above average</t>
  </si>
  <si>
    <t xml:space="preserve"> top notch and free benefits high k match competitive salary compensation highly talented team members all above average</t>
  </si>
  <si>
    <t>free, benefits, talented</t>
  </si>
  <si>
    <t>Good benefits, ok pay, attractive-looking people, free chips, free soda, free Cheerios, free apples, free salt, free sugar, free corn nuts.</t>
  </si>
  <si>
    <t xml:space="preserve">good benefits ok pay attractive looking people free chips free soda free cheerios free apples free salt free sugar free corn nuts </t>
  </si>
  <si>
    <t>nic environement and free food at pantry</t>
  </si>
  <si>
    <t>Everything!! Amazing people, great benefits, perks, comp, benefits!! Atmosphere is second to known...you feel the energy the minute you walk in.</t>
  </si>
  <si>
    <t xml:space="preserve">everything amazing people great benefits perks comp benefits atmosphere is second to known you feel the energy the minute you walk in </t>
  </si>
  <si>
    <t>Free food, Job security, Easy</t>
  </si>
  <si>
    <t>free food job security easy</t>
  </si>
  <si>
    <t>Innovative culture with great company benefits and networking opportunities.</t>
  </si>
  <si>
    <t xml:space="preserve">innovative culture with great company benefits and networking opportunities </t>
  </si>
  <si>
    <t>great, benefits, company, culture</t>
  </si>
  <si>
    <t>-Work with latest technology -Opportunities to get MBA &amp; Cisco/Juniper/Linux certifications -50% match on 401K -Good health &amp; dental package -Since 2007 raises &amp; bonuses have been a joke -Good company name to have on your resume -Good vacatio</t>
  </si>
  <si>
    <t>-Work with latest technology -Opportunities to get MBA &amp; Cisco/Juniper/Linux certifications -% match on K -Good health &amp; dental package -Since raises &amp; bonuses have been a joke -Good company name to have on your resume -Good vacatio</t>
  </si>
  <si>
    <t xml:space="preserve"> work with latest technology opportunities to get mba cisco juniper linux certifications match on k good health dental package since raises bonuses have been a joke good company name to have on your resume good vacatio</t>
  </si>
  <si>
    <t>hmm....Friendly colleagues and 1 month notice period.</t>
  </si>
  <si>
    <t>hmm....Friendly colleagues and month notice period.</t>
  </si>
  <si>
    <t xml:space="preserve">hmm friendly colleagues and month notice period </t>
  </si>
  <si>
    <t>good benefits, decent pay, food</t>
  </si>
  <si>
    <t>good benefits decent pay food</t>
  </si>
  <si>
    <t>nice and smart colleagues, less politics, transparent</t>
  </si>
  <si>
    <t>nice and smart colleagues less politics transparent</t>
  </si>
  <si>
    <t>Very fast pace company. Perfect for go-getters. Salaries are competitive with good benefits. People are friendly. You interactive with many people through out the day. There is never a dull moment. Free sodas and snacks.</t>
  </si>
  <si>
    <t xml:space="preserve">very fast pace company perfect for go getters salaries are competitive with good benefits people are friendly you interactive with many people through out the day there is never a dull moment free sodas and snacks </t>
  </si>
  <si>
    <t>decent healthcare, talented, dedicated people</t>
  </si>
  <si>
    <t>decent healthcare talented dedicated people</t>
  </si>
  <si>
    <t>I liked my time there.</t>
  </si>
  <si>
    <t xml:space="preserve">i liked my time there </t>
  </si>
  <si>
    <t>Good learning experience, great colleagues</t>
  </si>
  <si>
    <t>good learning experience great colleagues</t>
  </si>
  <si>
    <t>Great code base to learn from.</t>
  </si>
  <si>
    <t xml:space="preserve">great code base to learn from </t>
  </si>
  <si>
    <t>The pay and benefits are above average.</t>
  </si>
  <si>
    <t xml:space="preserve">the pay and benefits are above average </t>
  </si>
  <si>
    <t>Fast paced environment, lots of different teams to choose from that give you a nice blend of technology and finance.</t>
  </si>
  <si>
    <t xml:space="preserve">fast paced environment lots of different teams to choose from that give you a nice blend of technology and finance </t>
  </si>
  <si>
    <t>paced</t>
  </si>
  <si>
    <t>High pay, good benefits, free food. Everything moves at a fast pace</t>
  </si>
  <si>
    <t>high pay good benefits free food everything moves at a fast pace</t>
  </si>
  <si>
    <t>free, fast</t>
  </si>
  <si>
    <t>Lots of knowledgeable people and team leaders who are willing to help you improve. Room for growth. Despite layoffs a few years ago, company is generally pretty stable. Salary is above average, and access to free snacks and refreshments is a nice perk. Very nice office building too.</t>
  </si>
  <si>
    <t xml:space="preserve">lots of knowledgeable people and team leaders who are willing to help you improve room for growth despite layoffs a few years ago company is generally pretty stable salary is above average and access to free snacks and refreshments is a nice perk very nice office building too </t>
  </si>
  <si>
    <t>snacks, free, people, company</t>
  </si>
  <si>
    <t>Great people, nice benefits, good training, great career opportunities for people with a Finance background, and free snacks and drinks.</t>
  </si>
  <si>
    <t xml:space="preserve">great people nice benefits good training great career opportunities for people with a finance background and free snacks and drinks </t>
  </si>
  <si>
    <t>snacks, great, free, people</t>
  </si>
  <si>
    <t>Great benefits and work-life balance. Excellent opportunities for learning market fundamentals. Hours are incredibly easy and most people in the department are very friendly. The pantry and its snacks made the job bearable.</t>
  </si>
  <si>
    <t xml:space="preserve">great benefits and work life balance excellent opportunities for learning market fundamentals hours are incredibly easy and most people in the department are very friendly the pantry and its snacks made the job bearable </t>
  </si>
  <si>
    <t>snacks, benefits, people</t>
  </si>
  <si>
    <t>Good pay, vibrant working environment</t>
  </si>
  <si>
    <t>good pay vibrant working environment</t>
  </si>
  <si>
    <t>It is good to work at Bloomberg New York City. The culture is good and people there is nice.</t>
  </si>
  <si>
    <t xml:space="preserve">it is good to work at bloomberg new york city the culture is good and people there is nice </t>
  </si>
  <si>
    <t>They pay you a lot</t>
  </si>
  <si>
    <t>they pay you a lot</t>
  </si>
  <si>
    <t>relatively stable. good benefit. in the center of NYC.</t>
  </si>
  <si>
    <t xml:space="preserve">relatively stable good benefit in the center of nyc </t>
  </si>
  <si>
    <t>You get to work at a beautiful office (no matter where in the world you work) all the water, tea, coffee and chips you can eat.--if that is important to you-- Compared to other cable TV companies benefits package and perks are attractive. Probably one of the few companies left that will pay for first class accommodations if you have to travel for business. Plenty of internal professional development courses... through Bloomberg University (manager approved, of course). Company's social responsibility is outstanding. You have the opportunity to attend many exclusive social events. Lavish annual company-wide picnic in the NY area and Brazil. If you embrace change in all fronts, you will adapt well to the company culture.</t>
  </si>
  <si>
    <t xml:space="preserve">you get to work at a beautiful office no matter where in the world you work all the water tea coffee and chips you can eat if that is important to you compared to other cable tv companies benefits package and perks are attractive probably one of the few companies left that will pay for first class accommodations if you have to travel for business plenty of internal professional development courses through bloomberg university manager approved of course company s social responsibility is outstanding you have the opportunity to attend many exclusive social events lavish annual company wide picnic in the ny area and brazil if you embrace change in all fronts you will adapt well to the company culture </t>
  </si>
  <si>
    <t>benefits, work, company, pay</t>
  </si>
  <si>
    <t>High degree of personal ownership in projects means that if you're on a solid team you can contribute almost immediately</t>
  </si>
  <si>
    <t>high degree of personal ownership in projects means that if you re on a solid team you can contribute almost immediately</t>
  </si>
  <si>
    <t>Vibrant culture and dynamic working environment makes this company a brilliant place for young, entrepreneurial individuals.</t>
  </si>
  <si>
    <t xml:space="preserve">vibrant culture and dynamic working environment makes this company a brilliant place for young entrepreneurial individuals </t>
  </si>
  <si>
    <t>place, culture, working, environment, company</t>
  </si>
  <si>
    <t>Stable company, stable cash flow, lots of market data and products utilizing it, hence lots of opportunities in the software development area</t>
  </si>
  <si>
    <t>stable company stable cash flow lots of market data and products utilizing it hence lots of opportunities in the software development area</t>
  </si>
  <si>
    <t>Great Free Pantry Food. Opportunity to advance within firm</t>
  </si>
  <si>
    <t>great free pantry food opportunity to advance within firm</t>
  </si>
  <si>
    <t>Great people, interesting culture and challenging work if you're in the right spot. Professional growth is completely dependent on the group you are interested in, which can sometimes be difficult to get to but there are a myriad of opportunities.</t>
  </si>
  <si>
    <t xml:space="preserve">great people interesting culture and challenging work if you re in the right spot professional growth is completely dependent on the group you are interested in which can sometimes be difficult to get to but there are a myriad of opportunities </t>
  </si>
  <si>
    <t>Great technology in infrastructure teams. Company is pretty stable and treats employees with respect. Great process in managing production environment. Free access to snacks and refreshments is great. Overall satisfied with the company.</t>
  </si>
  <si>
    <t xml:space="preserve">great technology in infrastructure teams company is pretty stable and treats employees with respect great process in managing production environment free access to snacks and refreshments is great overall satisfied with the company </t>
  </si>
  <si>
    <t>good life-work balance, friendly people</t>
  </si>
  <si>
    <t>good life work balance friendly people</t>
  </si>
  <si>
    <t>friendly, people</t>
  </si>
  <si>
    <t>Pay is good Free food in every building Some very sharp people work there</t>
  </si>
  <si>
    <t>pay is good free food in every building some very sharp people work there</t>
  </si>
  <si>
    <t>work, food, people</t>
  </si>
  <si>
    <t>Initial Salary is attractive, free food and work-life balance (you literally work 8 hours at the Help Desk, at sales department is much more)</t>
  </si>
  <si>
    <t>Initial Salary is attractive, free food and work-life balance (you literally work hours at the Help Desk, at sales department is much more)</t>
  </si>
  <si>
    <t xml:space="preserve">initial salary is attractive free food and work life balance you literally work hours at the help desk at sales department is much more </t>
  </si>
  <si>
    <t>work, food, hours, free, balance</t>
  </si>
  <si>
    <t>Smart and engaged employees, passion for the energy game, always a new initiative or product under development, fascinating world-changing content, great reputation among clients</t>
  </si>
  <si>
    <t>smart and engaged employees passion for the energy game always a new initiative or product under development fascinating world changing content great reputation among clients</t>
  </si>
  <si>
    <t>Free health care, free snacks, good people, formerly cared about employees, egalitarian philosophy</t>
  </si>
  <si>
    <t>free health care free snacks good people formerly cared about employees egalitarian philosophy</t>
  </si>
  <si>
    <t>good work life balance flat org structure good welfare</t>
  </si>
  <si>
    <t>Great benefits. Good compensation. Learning opportunities</t>
  </si>
  <si>
    <t>great benefits good compensation learning opportunities</t>
  </si>
  <si>
    <t>Food is served during lunchtime.</t>
  </si>
  <si>
    <t xml:space="preserve">food is served during lunchtime </t>
  </si>
  <si>
    <t>Nice building, great benefits, HR seems progressive.</t>
  </si>
  <si>
    <t xml:space="preserve">nice building great benefits hr seems progressive </t>
  </si>
  <si>
    <t>Free food, and huge summer party.</t>
  </si>
  <si>
    <t xml:space="preserve">free food and huge summer party </t>
  </si>
  <si>
    <t>* Stable company, dominant position in industry * Good health benefits * Ability to transfer to worldwide offices * Good work-life balance</t>
  </si>
  <si>
    <t xml:space="preserve"> stable company dominant position in industry good health benefits ability to transfer to worldwide offices good work life balance</t>
  </si>
  <si>
    <t>benefits, health, balance</t>
  </si>
  <si>
    <t>- Good compensations (salary, insurance, etc) - 20 paid off-days per year. - Easier to become a manager than most of other large tech companies</t>
  </si>
  <si>
    <t xml:space="preserve"> good compensations salary insurance etc paid off days per year easier to become a manager than most of other large tech companies</t>
  </si>
  <si>
    <t>Cushy offices and expense account Customer service focus</t>
  </si>
  <si>
    <t>cushy offices and expense account customer service focus</t>
  </si>
  <si>
    <t>They invest heavily in their own employees. You can ask anyone anything.</t>
  </si>
  <si>
    <t xml:space="preserve">they invest heavily in their own employees you can ask anyone anything </t>
  </si>
  <si>
    <t>Transpancey, a great place to learn</t>
  </si>
  <si>
    <t>transpancey a great place to learn</t>
  </si>
  <si>
    <t>i really really love this place</t>
  </si>
  <si>
    <t>Got some really good developers that you can learn from. Bang in the middle of Manhattan. Pays decently well.</t>
  </si>
  <si>
    <t xml:space="preserve">got some really good developers that you can learn from bang in the middle of manhattan pays decently well </t>
  </si>
  <si>
    <t>Nice looking place and good people</t>
  </si>
  <si>
    <t>nice looking place and good people</t>
  </si>
  <si>
    <t>Extensive training program. Broad introduction to capital markets and financial products</t>
  </si>
  <si>
    <t>extensive training program broad introduction to capital markets and financial products</t>
  </si>
  <si>
    <t xml:space="preserve"> relatively easier to get in no previous experience is required just interest in financial markets is good enough sponsor international workers offers you the opportunity to learn about different asset classes talking about an overview rather</t>
  </si>
  <si>
    <t>Money is pretty good, but matchable in most cases. Almost no layoffs.Offices are nice. Many things about the product are remarkable. They have the money to try to do a really excellent job. If only their editorial leadership were better.Much better place for customers than employees.</t>
  </si>
  <si>
    <t xml:space="preserve">money is pretty good but matchable in most cases almost no layoffs offices are nice many things about the product are remarkable they have the money to try to do a really excellent job if only their editorial leadership were better much better place for customers than employees </t>
  </si>
  <si>
    <t>fun, creative, mentoring, learning, exciting</t>
  </si>
  <si>
    <t>fun creative mentoring learning exciting</t>
  </si>
  <si>
    <t>Company offers fantastic health-care benefits, and as of 2013, still covers the entire cost for most of its employees. All U.S. workers get four weeks of vacation -- great if you're starting out, but there's no real chance to increase that figure. Those who last 10 years are given an extra 3 days, which is the max for the U.S.</t>
  </si>
  <si>
    <t>Company offers fantastic health-care benefits, and as of , still covers the entire cost for most of its employees. All U.S. workers get four weeks of vacation -- great if you're starting out, but there's no real chance to increase that figure. Those who last years are given an extra days, which is the max for the U.S.</t>
  </si>
  <si>
    <t xml:space="preserve">company offers fantastic health care benefits and as of still covers the entire cost for most of its employees all u s workers get four weeks of vacation great if you re starting out but there s no real chance to increase that figure those who last years are given an extra days which is the max for the u s </t>
  </si>
  <si>
    <t>-You learn about financial data market, sock exchange and the relevant concepts and jargon. It's an interesting world. Depending on the team you're in, you might have the chance to work on interesting engineering ---problems. - Good name on your resu</t>
  </si>
  <si>
    <t xml:space="preserve"> you learn about financial data market sock exchange and the relevant concepts and jargon it s an interesting world depending on the team you re in you might have the chance to work on interesting engineering problems good name on your resu</t>
  </si>
  <si>
    <t>OK working environment, competitive among team members. Company willing to invest in the training of the junior member is definitely a plus.</t>
  </si>
  <si>
    <t xml:space="preserve">ok working environment competitive among team members company willing to invest in the training of the junior member is definitely a plus </t>
  </si>
  <si>
    <t>Great benefits. Free food. Decent pay. Special events. Most of the people are nice. That pretty much sums up most of what's good.</t>
  </si>
  <si>
    <t xml:space="preserve">great benefits free food decent pay special events most of the people are nice that pretty much sums up most of what s good </t>
  </si>
  <si>
    <t>"Safe" job. Good starting point in financial sector, but don't stay for too long. Good brand/product</t>
  </si>
  <si>
    <t xml:space="preserve"> safe job good starting point in financial sector but don t stay for too long good brand product</t>
  </si>
  <si>
    <t>Very entrepreneurial for a large company</t>
  </si>
  <si>
    <t>very entrepreneurial for a large company</t>
  </si>
  <si>
    <t>young and lively; a lot of good and knowledgable colleagues. pay is good in comparison with other similar companies.</t>
  </si>
  <si>
    <t xml:space="preserve">young and lively a lot of good and knowledgable colleagues pay is good in comparison with other similar companies </t>
  </si>
  <si>
    <t>Good work-life balance, okay salary</t>
  </si>
  <si>
    <t>good work life balance okay salary</t>
  </si>
  <si>
    <t>- Awesome Benefits (health, dental, vacations - Generous Leave time opportunities - Free Food (if you like junk food)</t>
  </si>
  <si>
    <t xml:space="preserve"> awesome benefits health dental vacations generous leave time opportunities free food if you like junk food </t>
  </si>
  <si>
    <t xml:space="preserve"> value staff recognize talents great employee benefits encourage internal transfer</t>
  </si>
  <si>
    <t>There is a good amount of career mobility between departments and roles in the company. Also they encourage creativity for their employees.</t>
  </si>
  <si>
    <t xml:space="preserve">there is a good amount of career mobility between departments and roles in the company also they encourage creativity for their employees </t>
  </si>
  <si>
    <t>Great team members, friendly environment</t>
  </si>
  <si>
    <t>great team members friendly environment</t>
  </si>
  <si>
    <t>A great place for the motivated</t>
  </si>
  <si>
    <t>a great place for the motivated</t>
  </si>
  <si>
    <t>Great place to work, great culture, great perks</t>
  </si>
  <si>
    <t>great place to work great culture great perks</t>
  </si>
  <si>
    <t>- Beautiful Office, - Pantry, corporate perks and Summer Party - Work is rewarding and not too overwhelming - The experience here is well recognized and valuable for future employment</t>
  </si>
  <si>
    <t xml:space="preserve"> beautiful office pantry corporate perks and summer party work is rewarding and not too overwhelming the experience here is well recognized and valuable for future employment</t>
  </si>
  <si>
    <t>Bloomberg cafeteria, decor, office are great. There are lot of activities, events. People are great as well.</t>
  </si>
  <si>
    <t xml:space="preserve">bloomberg cafeteria decor office are great there are lot of activities events people are great as well </t>
  </si>
  <si>
    <t>* Good Pay * Opportunity to take ownership of products * Good benefits and nice building * Depending on the team there could be some very interesting work * Good people to work with and lots of opportunities to work with very smart people</t>
  </si>
  <si>
    <t xml:space="preserve"> good pay opportunity to take ownership of products good benefits and nice building depending on the team there could be some very interesting work good people to work with and lots of opportunities to work with very smart people</t>
  </si>
  <si>
    <t>work, smart, benefits, people</t>
  </si>
  <si>
    <t>1. Benefits (the well-known pantry, vacation days, dental, healthcare, may pay for your part-time degree) 2. 5 days work in Asia 3. Good springboard into the finance industry 4. Easily rewarded $ during economic good times 5. Leader among vendors *good exit opportunities and bargain power if you want to go to other vendors*</t>
  </si>
  <si>
    <t>. Benefits (the well-known pantry, vacation days, dental, healthcare, may pay for your part-time degree) . days work in Asia . Good springboard into the finance industry . Easily rewarded $ during economic good times . Leader among vendors *good exit opportunities and bargain power if you want to go to other vendors*</t>
  </si>
  <si>
    <t xml:space="preserve"> benefits the well known pantry vacation days dental healthcare may pay for your part time degree days work in asia good springboard into the finance industry easily rewarded during economic good times leader among vendors good exit opportunities and bargain power if you want to go to other vendors </t>
  </si>
  <si>
    <t>Fast paced, smart people, great environment, industry standard</t>
  </si>
  <si>
    <t>fast paced smart people great environment industry standard</t>
  </si>
  <si>
    <t>You get exposed to the market, clients, firms, people. If you are smart person you take advantage of these opportunities to learn and develop. There some great people that you can work with and learn from but you need to chase them. Great work life balance' literally - even senior people are you of the door at 6pm. Tend to be flexible in listening once you have prove you worth it.</t>
  </si>
  <si>
    <t>You get exposed to the market, clients, firms, people. If you are smart person you take advantage of these opportunities to learn and develop. There some great people that you can work with and learn from but you need to chase them. Great work life balance' literally - even senior people are you of the door at pm. Tend to be flexible in listening once you have prove you worth it.</t>
  </si>
  <si>
    <t xml:space="preserve">you get exposed to the market clients firms people if you are smart person you take advantage of these opportunities to learn and develop there some great people that you can work with and learn from but you need to chase them great work life balance literally even senior people are you of the door at pm tend to be flexible in listening once you have prove you worth it </t>
  </si>
  <si>
    <t>people, work, smart, flexible, great, senior</t>
  </si>
  <si>
    <t>Very good health benefits, good amount of vacation</t>
  </si>
  <si>
    <t>very good health benefits good amount of vacation</t>
  </si>
  <si>
    <t>Many internal opportunities,, stable &amp; less political environment, excellent for fresh graduate</t>
  </si>
  <si>
    <t>many internal opportunities stable less political environment excellent for fresh graduate</t>
  </si>
  <si>
    <t>Good health benefits from day 1. Free snacks in the pantry.</t>
  </si>
  <si>
    <t>Good health benefits from day . Free snacks in the pantry.</t>
  </si>
  <si>
    <t xml:space="preserve">good health benefits from day free snacks in the pantry </t>
  </si>
  <si>
    <t>Very dynamic and fast paced culture</t>
  </si>
  <si>
    <t>very dynamic and fast paced culture</t>
  </si>
  <si>
    <t>fast, paced, culture</t>
  </si>
  <si>
    <t>Lots of holidays and vacation days, work is relatively easy</t>
  </si>
  <si>
    <t>lots of holidays and vacation days work is relatively easy</t>
  </si>
  <si>
    <t>Nice environment and smart people to work with</t>
  </si>
  <si>
    <t>nice environment and smart people to work with</t>
  </si>
  <si>
    <t>environment, work, smart, people</t>
  </si>
  <si>
    <t>Gives you a lot of freedom at work, encourages changes within the team. Lately they have been lenient in allowing people to work from home.</t>
  </si>
  <si>
    <t xml:space="preserve">gives you a lot of freedom at work encourages changes within the team lately they have been lenient in allowing people to work from home </t>
  </si>
  <si>
    <t>Great company to work if you are fresh from school. Easy people (mostly) during the interview process (Based in UK) Recommended if you want to jump IB afterwards.</t>
  </si>
  <si>
    <t xml:space="preserve">great company to work if you are fresh from school easy people mostly during the interview process based in uk recommended if you want to jump ib afterwards </t>
  </si>
  <si>
    <t>I learned alot about mayor bloomberg who is a very nice guy and that was cool, the interview was pretty standard and they made me feel like home</t>
  </si>
  <si>
    <t>i learned alot about mayor bloomberg who is a very nice guy and that was cool the interview was pretty standard and they made me feel like home</t>
  </si>
  <si>
    <t>home</t>
  </si>
  <si>
    <t>They are good to their employees, provide plenty of training, opportunities and benefits are on the more generous side.</t>
  </si>
  <si>
    <t xml:space="preserve">they are good to their employees provide plenty of training opportunities and benefits are on the more generous side </t>
  </si>
  <si>
    <t>Bloomberg News is a place where you'll learn a lot, be challenged and work very hard. The company is all changing. There are a lot of talented journalists here, though many are misused. Resources, salary, benefits as good or better than nearly all other news organizations.</t>
  </si>
  <si>
    <t xml:space="preserve">bloomberg news is a place where you ll learn a lot be challenged and work very hard the company is all changing there are a lot of talented journalists here though many are misused resources salary benefits as good or better than nearly all other news organizations </t>
  </si>
  <si>
    <t>benefits, work, place, talented, company</t>
  </si>
  <si>
    <t>Very dynamic place with a lot of different things going on. There is always an opportunity to learn and apply yourself on different projects.</t>
  </si>
  <si>
    <t xml:space="preserve">very dynamic place with a lot of different things going on there is always an opportunity to learn and apply yourself on different projects </t>
  </si>
  <si>
    <t>Benefits. Some cool people work here. Smart, interesting colleagues. There's a 20 word minimum but I am struggling to get to it. It's a soul-destroying place to work.</t>
  </si>
  <si>
    <t>Benefits. Some cool people work here. Smart, interesting colleagues. There's a word minimum but I am struggling to get to it. It's a soul-destroying place to work.</t>
  </si>
  <si>
    <t xml:space="preserve">benefits some cool people work here smart interesting colleagues there s a word minimum but i am struggling to get to it it s a soul destroying place to work </t>
  </si>
  <si>
    <t>Good name to have on cv.</t>
  </si>
  <si>
    <t xml:space="preserve">good name to have on cv </t>
  </si>
  <si>
    <t>awesome place to work fantastic</t>
  </si>
  <si>
    <t>Excellent salary, not much else to be said about the place.</t>
  </si>
  <si>
    <t xml:space="preserve">excellent salary not much else to be said about the place </t>
  </si>
  <si>
    <t>Bloomberg is the best at news. They make the needed investments to stay on top. It's been a great company to work for.</t>
  </si>
  <si>
    <t xml:space="preserve">bloomberg is the best at news they make the needed investments to stay on top it s been a great company to work for </t>
  </si>
  <si>
    <t>Depending on your team and manager the job can be exciting and fun Job security is very high Good work environment</t>
  </si>
  <si>
    <t>depending on your team and manager the job can be exciting and fun job security is very high good work environment</t>
  </si>
  <si>
    <t>respected product, access to professionals</t>
  </si>
  <si>
    <t>respected product access to professionals</t>
  </si>
  <si>
    <t>Learn a lot of stuffs not only in CS and also in Finance</t>
  </si>
  <si>
    <t>learn a lot of stuffs not only in cs and also in finance</t>
  </si>
  <si>
    <t>Access to the top executives at public companies, working with top notch people, competitive salary</t>
  </si>
  <si>
    <t>access to the top executives at public companies working with top notch people competitive salary</t>
  </si>
  <si>
    <t>salary, working</t>
  </si>
  <si>
    <t>Competitive salary, good benefits, free "food"</t>
  </si>
  <si>
    <t xml:space="preserve">competitive salary good benefits free food </t>
  </si>
  <si>
    <t xml:space="preserve"> pantry benefits a little higher than avg salary young energetic smart colleagues</t>
  </si>
  <si>
    <t>Great work-life balance. Easy to move up career wise after 1-2 years of work. Great benefits, and ability to move around the company is fairly easy.</t>
  </si>
  <si>
    <t>Great work-life balance. Easy to move up career wise after - years of work. Great benefits, and ability to move around the company is fairly easy.</t>
  </si>
  <si>
    <t xml:space="preserve">great work life balance easy to move up career wise after years of work great benefits and ability to move around the company is fairly easy </t>
  </si>
  <si>
    <t>Very organized, efficient, good environment, team work.</t>
  </si>
  <si>
    <t xml:space="preserve">very organized efficient good environment team work </t>
  </si>
  <si>
    <t>The free food was always nice, the hours are semi flexible, and there is a ton of talent that arose from various academic backgrounds.</t>
  </si>
  <si>
    <t xml:space="preserve">the free food was always nice the hours are semi flexible and there is a ton of talent that arose from various academic backgrounds </t>
  </si>
  <si>
    <t>free, food, hours</t>
  </si>
  <si>
    <t>Health benefits are great. 401k, vacation time are better than average. Other than that there really are no pros to working at Bloomberg.</t>
  </si>
  <si>
    <t>Health benefits are great. k, vacation time are better than average. Other than that there really are no pros to working at Bloomberg.</t>
  </si>
  <si>
    <t xml:space="preserve">health benefits are great k vacation time are better than average other than that there really are no pros to working at bloomberg </t>
  </si>
  <si>
    <t>Everything is team dependent Pay, work ethics, quality of work etc. In general, pay will be good in any team. If you are in a relatively new team then you may be using C++ and somewhat latest technologies.</t>
  </si>
  <si>
    <t xml:space="preserve">everything is team dependent pay work ethics quality of work etc in general pay will be good in any team if you are in a relatively new team then you may be using c and somewhat latest technologies </t>
  </si>
  <si>
    <t>smart people, nice perks( food, benefits, building, access to bloomberg terminal), ownership of software, access to training materials and courses</t>
  </si>
  <si>
    <t>smart people nice perks food benefits building access to bloomberg terminal ownership of software access to training materials and courses</t>
  </si>
  <si>
    <t>Superb pantry; great culture; fun place!</t>
  </si>
  <si>
    <t xml:space="preserve">superb pantry great culture fun place </t>
  </si>
  <si>
    <t>Great colleagues. Great benefits. Good compensation. Decent work life balance. Some software projects are interesting. Lately they are improving how software projects are run. There has been some relaxing of the unending emphasis on Time-to-Market (i.e. deliver something asap) to actually taking the time to build something cool.</t>
  </si>
  <si>
    <t xml:space="preserve">great colleagues great benefits good compensation decent work life balance some software projects are interesting lately they are improving how software projects are run there has been some relaxing of the unending emphasis on time to market i e deliver something asap to actually taking the time to build something cool </t>
  </si>
  <si>
    <t xml:space="preserve">- Excellent benefits, better than any other corporate in South Africa if not the best - Flexible working hours, starting between 7-9am - Very very long term incentive plans - International travel once you enter the management structures - Willing </t>
  </si>
  <si>
    <t xml:space="preserve"> excellent benefits better than any other corporate in south africa if not the best flexible working hours starting between am very very long term incentive plans international travel once you enter the management structures willing </t>
  </si>
  <si>
    <t>work, free food, opportunities, colleagues</t>
  </si>
  <si>
    <t>work free food opportunities colleagues</t>
  </si>
  <si>
    <t>Has internal "Bloomberg University" which is especially good for R&amp;D folk. Many well respected technical authors come and speak from outside. Staff &amp; colleagues are generally very smart Opportunities to learn about many areas of finance as well as technical subjects. Has a big snack kitchen and excellent fish tanks. The London office is generally very nice and gives you a sense of pride. There's not any... necessity to move into managerial positions if you are strong technically and want to stay doing hands on programming. Bloomberg is very much involved in charities and encourages the involvement of it's employees in various volunteering activities. These are a great experience. The summer parties are excellent.</t>
  </si>
  <si>
    <t xml:space="preserve">has internal bloomberg university which is especially good for r d folk many well respected technical authors come and speak from outside staff colleagues are generally very smart opportunities to learn about many areas of finance as well as technical subjects has a big snack kitchen and excellent fish tanks the london office is generally very nice and gives you a sense of pride there s not any necessity to move into managerial positions if you are strong technically and want to stay doing hands on programming bloomberg is very much involved in charities and encourages the involvement of it s employees in various volunteering activities these are a great experience the summer parties are excellent </t>
  </si>
  <si>
    <t>*Overall Its a Great company to work for... *You never stop learning new things *Young and dynamic company *Nice offices *Job safety in difficult market conditions *some good benefits : health insurance ,relocation packages, perks when travelling abroad on business</t>
  </si>
  <si>
    <t xml:space="preserve"> overall its a great company to work for you never stop learning new things young and dynamic company nice offices job safety in difficult market conditions some good benefits health insurance relocation packages perks when travelling abroad on business</t>
  </si>
  <si>
    <t>benefits, insurance, work, health, company</t>
  </si>
  <si>
    <t>I was an analytics representative at Bloomberg. Bloomberg spends a lot of time and money to train you on key fundamentals of finance, from equities, fixed income, fx/commodities, and economics. the amount I learned in the short amount of time was much more than I expected. Great place to get a knowledge base and learn a software widely used in the financial sector. Good place to go into sales, as well, but with... the finance industry staggering, Bloomberg's sales are reflecting this negative turn (which affects bonuses)</t>
  </si>
  <si>
    <t xml:space="preserve">i was an analytics representative at bloomberg bloomberg spends a lot of time and money to train you on key fundamentals of finance from equities fixed income fx commodities and economics the amount i learned in the short amount of time was much more than i expected great place to get a knowledge base and learn a software widely used in the financial sector good place to go into sales as well but with the finance industry staggering bloomberg s sales are reflecting this negative turn which affects bonuses </t>
  </si>
  <si>
    <t>The benefits are outstanding as are the offices with elaborate aquariums and cool looking conference rooms. There is also free food, but watch for the Bloomberg 15!!</t>
  </si>
  <si>
    <t>The benefits are outstanding as are the offices with elaborate aquariums and cool looking conference rooms. There is also free food, but watch for the Bloomberg !!</t>
  </si>
  <si>
    <t xml:space="preserve">the benefits are outstanding as are the offices with elaborate aquariums and cool looking conference rooms there is also free food but watch for the bloomberg </t>
  </si>
  <si>
    <t>Lots of offices if you want to live abroad. Lots of choices for types of work. Great benefits.</t>
  </si>
  <si>
    <t xml:space="preserve">lots of offices if you want to live abroad lots of choices for types of work great benefits </t>
  </si>
  <si>
    <t>lots of work need to do</t>
  </si>
  <si>
    <t>Stylish, comfortable offices Decent salaries International company</t>
  </si>
  <si>
    <t>stylish comfortable offices decent salaries international company</t>
  </si>
  <si>
    <t>Job stability - you won't get layed off unless you are completely incompetent, and even then you might not get layed off.</t>
  </si>
  <si>
    <t xml:space="preserve">job stability you won t get layed off unless you are completely incompetent and even then you might not get layed off </t>
  </si>
  <si>
    <t>Company offers the ability to switch jobs internally every year, based on performance. Excellent benefits package. 20 days vacation to start!</t>
  </si>
  <si>
    <t>Company offers the ability to switch jobs internally every year, based on performance. Excellent benefits package. days vacation to start!</t>
  </si>
  <si>
    <t xml:space="preserve">company offers the ability to switch jobs internally every year based on performance excellent benefits package days vacation to start </t>
  </si>
  <si>
    <t>Please enter at least 5 words.</t>
  </si>
  <si>
    <t>Please enter at least words.</t>
  </si>
  <si>
    <t xml:space="preserve">please enter at least words </t>
  </si>
  <si>
    <t>Easy, hard, neutral, simple, strange</t>
  </si>
  <si>
    <t>easy hard neutral simple strange</t>
  </si>
  <si>
    <t>Excellent employee benefits; free snacks and breakfast.</t>
  </si>
  <si>
    <t xml:space="preserve">excellent employee benefits free snacks and breakfast </t>
  </si>
  <si>
    <t>Smart people, good salary, great benefits, opportunities to change groups, try other things like philanthropic activities, recruiting etc. free food, open environment.</t>
  </si>
  <si>
    <t xml:space="preserve">smart people good salary great benefits opportunities to change groups try other things like philanthropic activities recruiting etc free food open environment </t>
  </si>
  <si>
    <t>Great benefits, Diverse and friendly culture/environment, Strong client base, Opportunity for internal mobility, Good resources available through various internal teams/colleague's backgrounds</t>
  </si>
  <si>
    <t>great benefits diverse and friendly culture environment strong client base opportunity for internal mobility good resources available through various internal teams colleague s backgrounds</t>
  </si>
  <si>
    <t>NY office is spectacular with a lot of energy and daylight. Your experience really depends on the department you work in but generally the company is extremely multicultural and the majority of the people you work with are smart and agreeable.</t>
  </si>
  <si>
    <t xml:space="preserve">ny office is spectacular with a lot of energy and daylight your experience really depends on the department you work in but generally the company is extremely multicultural and the majority of the people you work with are smart and agreeable </t>
  </si>
  <si>
    <t>work, smart, company, people</t>
  </si>
  <si>
    <t>* Smart colleagues * Good compensation * Ideal for folks interested in finance/software * Transparency</t>
  </si>
  <si>
    <t xml:space="preserve"> smart colleagues good compensation ideal for folks interested in finance software transparency</t>
  </si>
  <si>
    <t>Great food Noone is constantly over your shoulders</t>
  </si>
  <si>
    <t>great food noone is constantly over your shoulders</t>
  </si>
  <si>
    <t>The well stocked kitchen and the initial training courses provided</t>
  </si>
  <si>
    <t>the well stocked kitchen and the initial training courses provided</t>
  </si>
  <si>
    <t>good atmosphere, nice peers and co workers</t>
  </si>
  <si>
    <t>good atmosphere nice peers and co workers</t>
  </si>
  <si>
    <t>It's very bright and sunny, which might seem trivial but I personally find it very good for my mood to work in a bright office. I like the financial aspects of the work, so once I found the team working on precisely what I was interested in, I became quite happy and satisfied. Don't worry too much about the "free food", most of it is junk food, though the fruit is great. If you like finance more than cutting... edge software engineering, you'll find it a pleasant enough place to work at (on the good teams). The bad teams, well, they are out there, do your homework before accepting the offer.</t>
  </si>
  <si>
    <t xml:space="preserve">it s very bright and sunny which might seem trivial but i personally find it very good for my mood to work in a bright office i like the financial aspects of the work so once i found the team working on precisely what i was interested in i became quite happy and satisfied don t worry too much about the free food most of it is junk food though the fruit is great if you like finance more than cutting edge software engineering you ll find it a pleasant enough place to work at on the good teams the bad teams well they are out there do your homework before accepting the offer </t>
  </si>
  <si>
    <t>edge, work, place, working</t>
  </si>
  <si>
    <t>Work load is balanced with personal life; Learn many CS stuff and also financial knowledge; Free courses; Free food</t>
  </si>
  <si>
    <t>work load is balanced with personal life learn many cs stuff and also financial knowledge free courses free food</t>
  </si>
  <si>
    <t>Not much, unless you have no place to go.</t>
  </si>
  <si>
    <t xml:space="preserve">not much unless you have no place to go </t>
  </si>
  <si>
    <t>Opportunities are there for those with initiative...Great job security.</t>
  </si>
  <si>
    <t xml:space="preserve">opportunities are there for those with initiative great job security </t>
  </si>
  <si>
    <t>Knowing that you can make a difference leads to good job satisfaction; the people you work with are great as long as you can get along reasonably well. The food is great, and manhattan is your backyard.</t>
  </si>
  <si>
    <t xml:space="preserve">knowing that you can make a difference leads to good job satisfaction the people you work with are great as long as you can get along reasonably well the food is great and manhattan is your backyard </t>
  </si>
  <si>
    <t>great, work, food, people</t>
  </si>
  <si>
    <t>Since the products that the teams develop are entirely client/customer based, you will be involved in the entire software development life cycle process. Teams are switching over to new technology (that's a very good sign). The entire company is transparent. You know what different teams are working on and the developers are easy to approach to.</t>
  </si>
  <si>
    <t xml:space="preserve">since the products that the teams develop are entirely client customer based you will be involved in the entire software development life cycle process teams are switching over to new technology that s a very good sign the entire company is transparent you know what different teams are working on and the developers are easy to approach to </t>
  </si>
  <si>
    <t>If you are brand new and could not find other options, perhaps you may get your train in faniance here. Remeber, try to switch to others as soon as possible when you get a chance.</t>
  </si>
  <si>
    <t xml:space="preserve">if you are brand new and could not find other options perhaps you may get your train in faniance here remeber try to switch to others as soon as possible when you get a chance </t>
  </si>
  <si>
    <t>very good compensation, good health insurance plan. free snack and soda, breakfast.</t>
  </si>
  <si>
    <t xml:space="preserve">very good compensation good health insurance plan free snack and soda breakfast </t>
  </si>
  <si>
    <t>Great opportunity to meet and sell with other like minded colleagues. Opportunities to grow vertically are always available but takes time to jump roles. In the end, was offered a job which I held for two years</t>
  </si>
  <si>
    <t>great opportunity to meet and sell with other like minded colleagues opportunities to grow vertically are always available but takes time to jump roles in the end was offered a job which i held for two years</t>
  </si>
  <si>
    <t>Mostly great colleges Good managers who cares about their employees Transparency (anyone can find out what other employees are working on) Opportunity to get training on the job Employees are encouraged to move around and there are programs specifically set up for employees to find the right team Management becoming more concerned about the needs of developers (every getting new computers and much bigger... monitors) Some good technical work done depending on the team</t>
  </si>
  <si>
    <t>mostly great colleges good managers who cares about their employees transparency anyone can find out what other employees are working on opportunity to get training on the job employees are encouraged to move around and there are programs specifically set up for employees to find the right team management becoming more concerned about the needs of developers every getting new computers and much bigger monitors some good technical work done depending on the team</t>
  </si>
  <si>
    <t xml:space="preserve"> many knowledgable and extremely bright people decent benefits other than salary impressive offices throughout the globe looks good on your cv</t>
  </si>
  <si>
    <t>benefits, salary, people</t>
  </si>
  <si>
    <t>It pays well, and is very secure. Sometimes there are free vegetables.</t>
  </si>
  <si>
    <t xml:space="preserve">it pays well and is very secure sometimes there are free vegetables </t>
  </si>
  <si>
    <t>Stable work conditions. Free food and cool pantry. Young and intelligent people. Good way to learn more about finance and how to use Bloomberg Terminal. OK basic salary.</t>
  </si>
  <si>
    <t xml:space="preserve">stable work conditions free food and cool pantry young and intelligent people good way to learn more about finance and how to use bloomberg terminal ok basic salary </t>
  </si>
  <si>
    <t>stable and relax working environment</t>
  </si>
  <si>
    <t>Great colleagues, great offices, great reputation, great training and support. Kitchen is the best</t>
  </si>
  <si>
    <t>great colleagues great offices great reputation great training and support kitchen is the best</t>
  </si>
  <si>
    <t>Best minds, Cutting edge technology, stimulating environment, Challenging and multitask work and high demands from clients keep us always on the edge of giving best service.</t>
  </si>
  <si>
    <t xml:space="preserve">best minds cutting edge technology stimulating environment challenging and multitask work and high demands from clients keep us always on the edge of giving best service </t>
  </si>
  <si>
    <t>work, edge</t>
  </si>
  <si>
    <t>Mountains of chips and rivers of soda... at the same time an on going compain to "B fit" No co-pay medical and 4 weeks of vacation, which is plenty needed to recover from all "innovations" that going on.</t>
  </si>
  <si>
    <t>Mountains of chips and rivers of soda... at the same time an on going compain to "B fit" No co-pay medical and weeks of vacation, which is plenty needed to recover from all "innovations" that going on.</t>
  </si>
  <si>
    <t xml:space="preserve">mountains of chips and rivers of soda at the same time an on going compain to b fit no co pay medical and weeks of vacation which is plenty needed to recover from all innovations that going on </t>
  </si>
  <si>
    <t>- Great technologists - Working at Bloomberg makes you distrust (but still like) many newer technologies. It's a Pro - Job safety as long as you put a moderate effort - Very good training available</t>
  </si>
  <si>
    <t xml:space="preserve"> great technologists working at bloomberg makes you distrust but still like many newer technologies it s a pro job safety as long as you put a moderate effort very good training available</t>
  </si>
  <si>
    <t>Free Food Fixed hours Nice fish tanks</t>
  </si>
  <si>
    <t>free food fixed hours nice fish tanks</t>
  </si>
  <si>
    <t>Worked at Bloomberg from 1996 - 2000, it was a fast paced environment as well as a great place to learn technology as well as business.</t>
  </si>
  <si>
    <t>Worked at Bloomberg from - , it was a fast paced environment as well as a great place to learn technology as well as business.</t>
  </si>
  <si>
    <t xml:space="preserve">worked at bloomberg from it was a fast paced environment as well as a great place to learn technology as well as business </t>
  </si>
  <si>
    <t>great, paced, fast, place, environment</t>
  </si>
  <si>
    <t>nice people to work with</t>
  </si>
  <si>
    <t>Good salary Nice view from the building Big company</t>
  </si>
  <si>
    <t>good salary nice view from the building big company</t>
  </si>
  <si>
    <t>Flat organizational structure Sufficient resources to get the job done (seniors are willing to guide &amp; support) Great non-monetary benefits &amp; welfare Opportunities to study capital markets beyond your own coverage People are generally driven &amp; enjoy the Bbg culture</t>
  </si>
  <si>
    <t>flat organizational structure sufficient resources to get the job done seniors are willing to guide support great non monetary benefits welfare opportunities to study capital markets beyond your own coverage people are generally driven enjoy the bbg culture</t>
  </si>
  <si>
    <t>Very bright, committed news people. Extraordinary depth on markets and financial coverage.</t>
  </si>
  <si>
    <t xml:space="preserve">very bright committed news people extraordinary depth on markets and financial coverage </t>
  </si>
  <si>
    <t xml:space="preserve"> good for entry level salesperson cutting edge technology good people snacks</t>
  </si>
  <si>
    <t>Free snacks &amp; food Good company culture Nice working time billing system</t>
  </si>
  <si>
    <t>free snacks food good company culture nice working time billing system</t>
  </si>
  <si>
    <t>snacks, food, culture, working, company</t>
  </si>
  <si>
    <t>Great work place. Flexible hours. Tele-commute. Bonuses as per performance.</t>
  </si>
  <si>
    <t xml:space="preserve">great work place flexible hours tele commute bonuses as per performance </t>
  </si>
  <si>
    <t>good company good woring condition</t>
  </si>
  <si>
    <t>Fast paced environment . Quick time to market</t>
  </si>
  <si>
    <t>fast paced environment quick time to market</t>
  </si>
  <si>
    <t>There're free snacks and soft drinks. People tend never to get fired. This is a major advantage if you happen to not be particularly good.</t>
  </si>
  <si>
    <t xml:space="preserve">there re free snacks and soft drinks people tend never to get fired this is a major advantage if you happen to not be particularly good </t>
  </si>
  <si>
    <t>Encouraging work environment and great colleagues. Bloomberg takes care of it's employees and promotes a healthy culture, both in and out of the workplace</t>
  </si>
  <si>
    <t>encouraging work environment and great colleagues bloomberg takes care of it s employees and promotes a healthy culture both in and out of the workplace</t>
  </si>
  <si>
    <t>Good teams with bright people, a lot of opportunities to contribute.</t>
  </si>
  <si>
    <t xml:space="preserve">good teams with bright people a lot of opportunities to contribute </t>
  </si>
  <si>
    <t>People are very smart, excellent benefits, great product</t>
  </si>
  <si>
    <t>people are very smart excellent benefits great product</t>
  </si>
  <si>
    <t>great trainings and learning environment</t>
  </si>
  <si>
    <t>Transparency, growth opportunities, challenging work, fast paced. Free snacks, salads. Excellent medical and other benefits</t>
  </si>
  <si>
    <t>transparency growth opportunities challenging work fast paced free snacks salads excellent medical and other benefits</t>
  </si>
  <si>
    <t>Good product, good enviroment, compensation seems to be adequate</t>
  </si>
  <si>
    <t>good product good enviroment compensation seems to be adequate</t>
  </si>
  <si>
    <t>Great medical coverage. Free snacks on multiple floors throughout the day. Medical center on site. Opportunities to move up as well as to take positions in other offices around the world.</t>
  </si>
  <si>
    <t xml:space="preserve">great medical coverage free snacks on multiple floors throughout the day medical center on site opportunities to move up as well as to take positions in other offices around the world </t>
  </si>
  <si>
    <t>No overtime work required. Pretty flexible. Various training</t>
  </si>
  <si>
    <t>no overtime work required pretty flexible various training</t>
  </si>
  <si>
    <t>work-life balance generally nice people opportunity to learn</t>
  </si>
  <si>
    <t>work life balance generally nice people opportunity to learn</t>
  </si>
  <si>
    <t>The FSD training class will teach you what you need to know about Bloomberg's proprietary technologies. Good opportunity for somebody straight out of uni, who knows C++ to a reasonable but not expert level. For those with a few years experience, getting the same pay and going through the same class is less appealing. Bloomberg's RAPID enviroment and BAS framework are easy to use and quick to develop new features on.... Bloomberg work you hard but the satisfaction you get from getting a lot of work done can be addictive. Free snacks and drinks in the pantry is also a plus. Lavish summer parties. Nice new "lunch room".</t>
  </si>
  <si>
    <t xml:space="preserve">the fsd training class will teach you what you need to know about bloomberg s proprietary technologies good opportunity for somebody straight out of uni who knows c to a reasonable but not expert level for those with a few years experience getting the same pay and going through the same class is less appealing bloomberg s rapid enviroment and bas framework are easy to use and quick to develop new features on bloomberg work you hard but the satisfaction you get from getting a lot of work done can be addictive free snacks and drinks in the pantry is also a plus lavish summer parties nice new lunch room </t>
  </si>
  <si>
    <t>snacks, work, pay</t>
  </si>
  <si>
    <t>20 vacation day! Very good medical insurance. Access to finance information.</t>
  </si>
  <si>
    <t xml:space="preserve"> vacation day! Very good medical insurance. Access to finance information.</t>
  </si>
  <si>
    <t xml:space="preserve"> vacation day very good medical insurance access to finance information </t>
  </si>
  <si>
    <t>* Pay is good. Business is slowing down now but even during the financial crisis I got pretty good pay and bonuses. A lot of my coworkers quit and work for Google and they're getting less vacation and about the same salary. * Good benefits. Four weeks vacation, good medical and dental insurance (used to be free but now it's $400 a year or so) and other perks like free entrance to of museums and occasional tickets... to high-society type events through the company's philanthropy * Nice office in a nice location, with beautiful tropical fish and free snacks.</t>
  </si>
  <si>
    <t>* Pay is good. Business is slowing down now but even during the financial crisis I got pretty good pay and bonuses. A lot of my coworkers quit and work for Google and they're getting less vacation and about the same salary. * Good benefits. Four weeks vacation, good medical and dental insurance (used to be free but now it's $ a year or so) and other perks like free entrance to of museums and occasional tickets... to high-society type events through the company's philanthropy * Nice office in a nice location, with beautiful tropical fish and free snacks.</t>
  </si>
  <si>
    <t xml:space="preserve"> pay is good business is slowing down now but even during the financial crisis i got pretty good pay and bonuses a lot of my coworkers quit and work for google and they re getting less vacation and about the same salary good benefits four weeks vacation good medical and dental insurance used to be free but now it s a year or so and other perks like free entrance to of museums and occasional tickets to high society type events through the company s philanthropy nice office in a nice location with beautiful tropical fish and free snacks </t>
  </si>
  <si>
    <t>insurance, work, free, pay</t>
  </si>
  <si>
    <t>-Good pay -4 Weeks of vacation -Free food in the pantry -Get to learn a lot and meet new people all the time -Reputation is a plus on the resume -Nice environment</t>
  </si>
  <si>
    <t xml:space="preserve"> good pay weeks of vacation free food in the pantry get to learn a lot and meet new people all the time reputation is a plus on the resume nice environment</t>
  </si>
  <si>
    <t>environment, food, people, pay</t>
  </si>
  <si>
    <t>great benefits, interior design, pantry, values, people</t>
  </si>
  <si>
    <t>great benefits interior design pantry values people</t>
  </si>
  <si>
    <t>Office was very nice, and brand new</t>
  </si>
  <si>
    <t>office was very nice and brand new</t>
  </si>
  <si>
    <t>Good pay. Prestigious name on the resume. Work here only for the name and short duration. Stepping stone for higher ground.</t>
  </si>
  <si>
    <t xml:space="preserve">good pay prestigious name on the resume work here only for the name and short duration stepping stone for higher ground </t>
  </si>
  <si>
    <t>Company that take cares of their employee by providing good benefits, sustainability, so2ciability and engages and empowers their employee to improve</t>
  </si>
  <si>
    <t>Company that take cares of their employee by providing good benefits, sustainability, sociability and engages and empowers their employee to improve</t>
  </si>
  <si>
    <t>company that take cares of their employee by providing good benefits sustainability sociability and engages and empowers their employee to improve</t>
  </si>
  <si>
    <t>Perks plus average salary. Good place for newly graduated students to gain experiences; The right place for guys and girls want to rise to the top, and smart guys have no ambitions but a easy life. The office in Skillman and Ridge Road is not that bad, it is not as crowded as 731 office in NYC. If you happen do not have family, you do not need to cook, there would be breakfast, lunch and dinner. The... Skillman office is mins to shopping centers and restaurants, it is convenient to invite friends to dine out. There used to be shuttle bus to NYC office, making it convenient to meet your colleagues in Princeton and NYC. The NYC office on near Central Park, you can take subway to 56 St, Lexington Av, then walk several mins. In the 731 Lex bldg, they have one of the helix elevators in the world.</t>
  </si>
  <si>
    <t>Perks plus average salary. Good place for newly graduated students to gain experiences; The right place for guys and girls want to rise to the top, and smart guys have no ambitions but a easy life. The office in Skillman and Ridge Road is not that bad, it is not as crowded as office in NYC. If you happen do not have family, you do not need to cook, there would be breakfast, lunch and dinner. The... Skillman office is mins to shopping centers and restaurants, it is convenient to invite friends to dine out. There used to be shuttle bus to NYC office, making it convenient to meet your colleagues in Princeton and NYC. The NYC office on near Central Park, you can take subway to St, Lexington Av, then walk several mins. In the Lex bldg, they have one of the helix elevators in the world.</t>
  </si>
  <si>
    <t xml:space="preserve">perks plus average salary good place for newly graduated students to gain experiences the right place for guys and girls want to rise to the top and smart guys have no ambitions but a easy life the office in skillman and ridge road is not that bad it is not as crowded as office in nyc if you happen do not have family you do not need to cook there would be breakfast lunch and dinner the skillman office is mins to shopping centers and restaurants it is convenient to invite friends to dine out there used to be shuttle bus to nyc office making it convenient to meet your colleagues in princeton and nyc the nyc office on near central park you can take subway to st lexington av then walk several mins in the lex bldg they have one of the helix elevators in the world </t>
  </si>
  <si>
    <t>colleagues, benefits, offices, ability to move around offices</t>
  </si>
  <si>
    <t>colleagues benefits offices ability to move around offices</t>
  </si>
  <si>
    <t>Good working hours - get up and off on time. Minimum hierarchy.</t>
  </si>
  <si>
    <t xml:space="preserve">good working hours get up and off on time minimum hierarchy </t>
  </si>
  <si>
    <t>Beautiful office, lovely amenities, they keep you well-fed, some nice people, and interesting meetings and events.</t>
  </si>
  <si>
    <t xml:space="preserve">beautiful office lovely amenities they keep you well fed some nice people and interesting meetings and events </t>
  </si>
  <si>
    <t>Generally a good environment. Compensation is above average for the amount of work that actually gets done. Good benefits.</t>
  </si>
  <si>
    <t xml:space="preserve">generally a good environment compensation is above average for the amount of work that actually gets done good benefits </t>
  </si>
  <si>
    <t xml:space="preserve"> free sneaks but the selection has become worse nice office building in good location more stable than investment banks and other financial service firms</t>
  </si>
  <si>
    <t>Bloomberg is a great company with great people. There's a very open work environment and everyone is very approachable. I would definitely recommend it to recent college grads.</t>
  </si>
  <si>
    <t xml:space="preserve">bloomberg is a great company with great people there s a very open work environment and everyone is very approachable i would definitely recommend it to recent college grads </t>
  </si>
  <si>
    <t>environment, work, company, great</t>
  </si>
  <si>
    <t>Good benefits package, fast paces environment</t>
  </si>
  <si>
    <t>good benefits package fast paces environment</t>
  </si>
  <si>
    <t>Very young company, beautiful building, reasonable hours, incredible job security, stress free, internal training</t>
  </si>
  <si>
    <t>very young company beautiful building reasonable hours incredible job security stress free internal training</t>
  </si>
  <si>
    <t>As I mentioned above , its great to work with bloomberg because it has unbelivable transperency , the sales done by company is visible to all. No sprecial siting arrangement for bosses. No closed cubicles. Great accountability , every work item is ticketed and resposibilites are clear. Its financially stable so only your performanc e matters. Good Pay and ability to contribute in new product conceptualization ... and developement .</t>
  </si>
  <si>
    <t xml:space="preserve">as i mentioned above its great to work with bloomberg because it has unbelivable transperency the sales done by company is visible to all no sprecial siting arrangement for bosses no closed cubicles great accountability every work item is ticketed and resposibilites are clear its financially stable so only your performanc e matters good pay and ability to contribute in new product conceptualization and developement </t>
  </si>
  <si>
    <t>good access, some great travel opportunities, competitive salary</t>
  </si>
  <si>
    <t>good access some great travel opportunities competitive salary</t>
  </si>
  <si>
    <t>great, salary</t>
  </si>
  <si>
    <t>Meritocracy Great working atmosphere Employees are well-treated</t>
  </si>
  <si>
    <t>meritocracy great working atmosphere employees are well treated</t>
  </si>
  <si>
    <t>&gt;good training on the product &gt;good work environment &gt;truly flat, a chat with the CEO is always possible &gt;meritocracy &gt;great office infrastructure &gt;good communication of Sr.Management with all employees of the firm &gt;a feeling that the management truly care for their employees</t>
  </si>
  <si>
    <t xml:space="preserve"> good training on the product good work environment truly flat a chat with the ceo is always possible meritocracy great office infrastructure good communication of sr management with all employees of the firm a feeling that the management truly care for their employees</t>
  </si>
  <si>
    <t>environment, work, management</t>
  </si>
  <si>
    <t>If you like bureaucracy, lots of proprietary software development, tons of red tape in getting your job done than this is the place for you! If you have not fully developed your software development skills or like to pretend that you are something you are not, you can likely find your dream job at Bloomberg.</t>
  </si>
  <si>
    <t xml:space="preserve">if you like bureaucracy lots of proprietary software development tons of red tape in getting your job done than this is the place for you if you have not fully developed your software development skills or like to pretend that you are something you are not you can likely find your dream job at bloomberg </t>
  </si>
  <si>
    <t>Free snacks &amp; drink all day! Healthy &amp; some not so healthy. Helps the pocket. Great open atmosphere - all high tech!</t>
  </si>
  <si>
    <t xml:space="preserve">free snacks drink all day healthy some not so healthy helps the pocket great open atmosphere all high tech </t>
  </si>
  <si>
    <t>Lots of exposure to the financial markets and a wonderful benefits package. Lots of smart coworkers and dynamic personalities walk the halls</t>
  </si>
  <si>
    <t>lots of exposure to the financial markets and a wonderful benefits package lots of smart coworkers and dynamic personalities walk the halls</t>
  </si>
  <si>
    <t>great up to the latest technologies, superb compensation and benefit</t>
  </si>
  <si>
    <t>great up to the latest technologies superb compensation and benefit</t>
  </si>
  <si>
    <t>Training and development is exceptional for new Grads up there with Investment Banks Some pretty decent talent and diverse skills Buildings are nice with Global offices all over the world</t>
  </si>
  <si>
    <t>training and development is exceptional for new grads up there with investment banks some pretty decent talent and diverse skills buildings are nice with global offices all over the world</t>
  </si>
  <si>
    <t>Fantastic support for continuing education, excellent location, interesting work, good benefits package inc private healthcare, open pay reviews, clear bonus structure. Supports the community and encourages involvement with local schools and charities. 10 week training program to get you up and contributing the minute you join your team.</t>
  </si>
  <si>
    <t>Fantastic support for continuing education, excellent location, interesting work, good benefits package inc private healthcare, open pay reviews, clear bonus structure. Supports the community and encourages involvement with local schools and charities. week training program to get you up and contributing the minute you join your team.</t>
  </si>
  <si>
    <t xml:space="preserve">fantastic support for continuing education excellent location interesting work good benefits package inc private healthcare open pay reviews clear bonus structure supports the community and encourages involvement with local schools and charities week training program to get you up and contributing the minute you join your team </t>
  </si>
  <si>
    <t>Great coworkers, lots of opportunities to meet great people, fancy offices, interesting areas of research, great stepping stone for other career opportunities, lots of opportunities to steer one's own research and career</t>
  </si>
  <si>
    <t>great coworkers lots of opportunities to meet great people fancy offices interesting areas of research great stepping stone for other career opportunities lots of opportunities to steer one s own research and career</t>
  </si>
  <si>
    <t>good pay, good benefits, very good location</t>
  </si>
  <si>
    <t>good pay good benefits very good location</t>
  </si>
  <si>
    <t>Fast-paced work; Dull moments are rare. But that's becase ... (see "Cons").</t>
  </si>
  <si>
    <t xml:space="preserve">fast paced work dull moments are rare but that s becase see cons </t>
  </si>
  <si>
    <t>Company as a whole cares about employees. Benefits are top notch. Summer parties are the best and the company has excellent core values. Being a private company has a huge advantage that the company can invest in its people through education and other perks that are rarely found else where. They also promote volunteer work, being green, and focusing on your health.</t>
  </si>
  <si>
    <t xml:space="preserve">company as a whole cares about employees benefits are top notch summer parties are the best and the company has excellent core values being a private company has a huge advantage that the company can invest in its people through education and other perks that are rarely found else where they also promote volunteer work being green and focusing on your health </t>
  </si>
  <si>
    <t>Challenge you, rewarding, decent salary.</t>
  </si>
  <si>
    <t xml:space="preserve">challenge you rewarding decent salary </t>
  </si>
  <si>
    <t>Good wage. Good benefits. Understanding if you fall ill.</t>
  </si>
  <si>
    <t xml:space="preserve">good wage good benefits understanding if you fall ill </t>
  </si>
  <si>
    <t>friendly people, great environment and they provide free food</t>
  </si>
  <si>
    <t>friendly people great environment and they provide free food</t>
  </si>
  <si>
    <t>great, friendly, food, free, environment</t>
  </si>
  <si>
    <t>Smart people, international colleagues, enough funding for reporting trips and congresses, nice office, good chances for advancement. Salaries good compared to other media. Very open to change, new policies or technologies are instituted very quickly. Young tea.</t>
  </si>
  <si>
    <t xml:space="preserve">smart people international colleagues enough funding for reporting trips and congresses nice office good chances for advancement salaries good compared to other media very open to change new policies or technologies are instituted very quickly young tea </t>
  </si>
  <si>
    <t>No titles so everyone is accessible. Everyone has the same 4 feet of desk space, 2--4-6 monitors, 3 drawers all in an open environment. You could be sitting next to a Pulitzer prize winning recipient, a genius and an average joe. The pantries are awesome, office ambiance is great. Lots of internal opportunities.</t>
  </si>
  <si>
    <t>No titles so everyone is accessible. Everyone has the same feet of desk space, --- monitors, drawers all in an open environment. You could be sitting next to a Pulitzer prize winning recipient, a genius and an average joe. The pantries are awesome, office ambiance is great. Lots of internal opportunities.</t>
  </si>
  <si>
    <t xml:space="preserve">no titles so everyone is accessible everyone has the same feet of desk space monitors drawers all in an open environment you could be sitting next to a pulitzer prize winning recipient a genius and an average joe the pantries are awesome office ambiance is great lots of internal opportunities </t>
  </si>
  <si>
    <t>Fantastic learning opportunities/extensive training. You'll meet a lot of great people.</t>
  </si>
  <si>
    <t xml:space="preserve">fantastic learning opportunities extensive training you ll meet a lot of great people </t>
  </si>
  <si>
    <t>Good place to work, free food and opportunity to learn about different products</t>
  </si>
  <si>
    <t>good place to work free food and opportunity to learn about different products</t>
  </si>
  <si>
    <t>No retrenchment policy, great benefits for health and other well-being, work-life balance, open communication, dynamic environment.</t>
  </si>
  <si>
    <t xml:space="preserve">no retrenchment policy great benefits for health and other well being work life balance open communication dynamic environment </t>
  </si>
  <si>
    <t>Everyone is good and motivated, the incentives are structured to get the best out of everyone. Lots of training courses available, including about 500 that are self-study web-based which you can do over lunchtimes.</t>
  </si>
  <si>
    <t>Everyone is good and motivated, the incentives are structured to get the best out of everyone. Lots of training courses available, including about that are self-study web-based which you can do over lunchtimes.</t>
  </si>
  <si>
    <t xml:space="preserve">everyone is good and motivated the incentives are structured to get the best out of everyone lots of training courses available including about that are self study web based which you can do over lunchtimes </t>
  </si>
  <si>
    <t>pays well, good health benefits, you get to work with very smart guys</t>
  </si>
  <si>
    <t>pays well good health benefits you get to work with very smart guys</t>
  </si>
  <si>
    <t>smart, work, health</t>
  </si>
  <si>
    <t>There are quite a few benefits of working for Bloomberg: * Compensation is quite competitive for NYC. * Work/life balance is generally good. In fact you won't see many people at work outside of normal working hours and none on weekends. * Benefits are quite good as well. * Company is stable. * There is no dress code for R&amp;D people.</t>
  </si>
  <si>
    <t xml:space="preserve">there are quite a few benefits of working for bloomberg compensation is quite competitive for nyc work life balance is generally good in fact you won t see many people at work outside of normal working hours and none on weekends benefits are quite good as well company is stable there is no dress code for r d people </t>
  </si>
  <si>
    <t>benefits, people, work, hours, working, balance</t>
  </si>
  <si>
    <t>Good working environment. Career progresion allowing to move between teams</t>
  </si>
  <si>
    <t>good working environment career progresion allowing to move between teams</t>
  </si>
  <si>
    <t xml:space="preserve"> surrounded by bright people hard working great office</t>
  </si>
  <si>
    <t>Good benefits, very egalitarian, very transparent, opportunities to move around in the company.</t>
  </si>
  <si>
    <t xml:space="preserve">good benefits very egalitarian very transparent opportunities to move around in the company </t>
  </si>
  <si>
    <t>Free food, great benefits, Good pay.</t>
  </si>
  <si>
    <t xml:space="preserve">free food great benefits good pay </t>
  </si>
  <si>
    <t>Free food, work/life balance, premier financial data company w/ great connections</t>
  </si>
  <si>
    <t>free food work life balance premier financial data company w great connections</t>
  </si>
  <si>
    <t>Open work culture - makes it easier to communicate to higher management. With offices across the globe in 135 countries, this makes Bloomberg very cross cultural and broad. People with language skills have a good chance when applying for jobs.</t>
  </si>
  <si>
    <t>Open work culture - makes it easier to communicate to higher management. With offices across the globe in countries, this makes Bloomberg very cross cultural and broad. People with language skills have a good chance when applying for jobs.</t>
  </si>
  <si>
    <t xml:space="preserve">open work culture makes it easier to communicate to higher management with offices across the globe in countries this makes bloomberg very cross cultural and broad people with language skills have a good chance when applying for jobs </t>
  </si>
  <si>
    <t>Dynamic company. Startup feel with a solid $20B business at its core.</t>
  </si>
  <si>
    <t>Dynamic company. Startup feel with a solid $B business at its core.</t>
  </si>
  <si>
    <t xml:space="preserve">dynamic company startup feel with a solid b business at its core </t>
  </si>
  <si>
    <t>Company invests a lot into training for employees in sales/analytics in their first two years</t>
  </si>
  <si>
    <t>company invests a lot into training for employees in sales analytics in their first two years</t>
  </si>
  <si>
    <t>Working with many smart people, great challenges, high visibility of features to customers.</t>
  </si>
  <si>
    <t xml:space="preserve">working with many smart people great challenges high visibility of features to customers </t>
  </si>
  <si>
    <t>Open culture, encourage individualism while promoting a strong teamwork ethic</t>
  </si>
  <si>
    <t>open culture encourage individualism while promoting a strong teamwork ethic</t>
  </si>
  <si>
    <t>fringe benefits like free snacks, company paid sports league</t>
  </si>
  <si>
    <t>fringe benefits like free snacks company paid sports league</t>
  </si>
  <si>
    <t>*Overall compensation is actually quite good, especially for college grads, and exceptional employees can get raises approaching 20% for the first several years of their employment *Benefits are outstanding. I do not know anyone else who works for a company that pays 100% of the premium and, for example, two different ophthalmologists remarked to me that I had one of the best vision plans available. Vacation time... is very good too--20 days plus 9 public holidays. Compare that to Amex: only 23 days total for employees with 0-4 years of tenure. Sick time is unlimited, but be careful with that--managers are hyper sensitive to abuse (rightfully so). Only con with vacation time is that there's little opportunity to grow this--employees with 10+ years get a bump to 23 days, plus public holidays, but that's the max. *Ample opportunity to move to a new role, although roles in Princeton office are not a varied as the 1,000 employees might suggest *Bloomberg isn't afraid to promote young, enthusiastic employees. There are employees who have been with the company for 20 years, but there are plenty with 7 or so that are being groomed as future leaders. Bloomberg truly is a meritocracy.</t>
  </si>
  <si>
    <t>*Overall compensation is actually quite good, especially for college grads, and exceptional employees can get raises approaching % for the first several years of their employment *Benefits are outstanding. I do not know anyone else who works for a company that pays % of the premium and, for example, two different ophthalmologists remarked to me that I had one of the best vision plans available. Vacation time... is very good too-- days plus public holidays. Compare that to Amex: only days total for employees with - years of tenure. Sick time is unlimited, but be careful with that--managers are hyper sensitive to abuse (rightfully so). Only con with vacation time is that there's little opportunity to grow this--employees with + years get a bump to days, plus public holidays, but that's the max. *Ample opportunity to move to a new role, although roles in Princeton office are not a varied as the , employees might suggest *Bloomberg isn't afraid to promote young, enthusiastic employees. There are employees who have been with the company for years, but there are plenty with or so that are being groomed as future leaders. Bloomberg truly is a meritocracy.</t>
  </si>
  <si>
    <t xml:space="preserve"> overall compensation is actually quite good especially for college grads and exceptional employees can get raises approaching for the first several years of their employment benefits are outstanding i do not know anyone else who works for a company that pays of the premium and for example two different ophthalmologists remarked to me that i had one of the best vision plans available vacation time is very good too days plus public holidays compare that to amex only days total for employees with years of tenure sick time is unlimited but be careful with that managers are hyper sensitive to abuse rightfully so only con with vacation time is that there s little opportunity to grow this employees with years get a bump to days plus public holidays but that s the max ample opportunity to move to a new role although roles in princeton office are not a varied as the employees might suggest bloomberg isn t afraid to promote young enthusiastic employees there are employees who have been with the company for years but there are plenty with or so that are being groomed as future leaders bloomberg truly is a meritocracy </t>
  </si>
  <si>
    <t>You get to work with lots of talented people Lots of courses to improve your programming skills, financial skills, inter-personal skills etc.</t>
  </si>
  <si>
    <t xml:space="preserve">you get to work with lots of talented people lots of courses to improve your programming skills financial skills inter personal skills etc </t>
  </si>
  <si>
    <t>work with young, fun and intelligent people. good benefits and time off</t>
  </si>
  <si>
    <t>work with young fun and intelligent people good benefits and time off</t>
  </si>
  <si>
    <t>Coaching Benefits Network Training Global offices Best name on CV for this industry</t>
  </si>
  <si>
    <t>coaching benefits network training global offices best name on cv for this industry</t>
  </si>
  <si>
    <t>Used to be considered a great first job out of college. Food and perks. Decent money</t>
  </si>
  <si>
    <t>used to be considered a great first job out of college food and perks decent money</t>
  </si>
  <si>
    <t>What you learn on the job, great product, cool offices, great place to learn about the broader markets. Especially as a place to launch your career, it's hard to do better. If you are interested in the markets to any breadth or depth, you will learn far mor in a year here than in two years in the best MBA program.</t>
  </si>
  <si>
    <t xml:space="preserve">what you learn on the job great product cool offices great place to learn about the broader markets especially as a place to launch your career it s hard to do better if you are interested in the markets to any breadth or depth you will learn far mor in a year here than in two years in the best mba program </t>
  </si>
  <si>
    <t>Pretty aggressive, and you can learn a lot</t>
  </si>
  <si>
    <t>pretty aggressive and you can learn a lot</t>
  </si>
  <si>
    <t>Benefits are nice, location is good, plenty of work, can learn new stuff</t>
  </si>
  <si>
    <t>benefits are nice location is good plenty of work can learn new stuff</t>
  </si>
  <si>
    <t xml:space="preserve"> very welcoming to new starters gain responsibility from day one more holiday days than other companies beginning salary in uk for entry level is better than other financial firms</t>
  </si>
  <si>
    <t>Flexible hours, open kitchen in Skillman office (do not trust people who says it is â€œfree foodâ€ â€“ it is part of your compensation. Company estimates that they spent $4600 annually on you and now even mention it in annual compensation statement. But they should be given credit for liberating you from your weekly grocery shopping and a task of finding something to eat in your empty fridge when you are late for the... work), great place to start your carrier when you are just out from college and cannot find a job ANYWHERE because no one needs your business major and, letâ€™s face it, you learned nothing in college, annual summer parties that are actually are not so great as they used to be when company was smaller</t>
  </si>
  <si>
    <t>Flexible hours, open kitchen in Skillman office (do not trust people who says it is â€œfree foodâ€ â€“ it is part of your compensation. Company estimates that they spent $ annually on you and now even mention it in annual compensation statement. But they should be given credit for liberating you from your weekly grocery shopping and a task of finding something to eat in your empty fridge when you are late for the... work), great place to start your carrier when you are just out from college and cannot find a job ANYWHERE because no one needs your business major and, letâ€™s face it, you learned nothing in college, annual summer parties that are actually are not so great as they used to be when company was smaller</t>
  </si>
  <si>
    <t>flexible hours open kitchen in skillman office do not trust people who says it is free food it is part of your compensation company estimates that they spent annually on you and now even mention it in annual compensation statement but they should be given credit for liberating you from your weekly grocery shopping and a task of finding something to eat in your empty fridge when you are late for the work great place to start your carrier when you are just out from college and cannot find a job anywhere because no one needs your business major and let s face it you learned nothing in college annual summer parties that are actually are not so great as they used to be when company was smaller</t>
  </si>
  <si>
    <t>people, compensation, place, great, company</t>
  </si>
  <si>
    <t>Fast paced atmosphere. Everyday is different. You have the opportunity to be creative. The one thing you have to remain true to is that you cannot maintain an inexpensive product and be able to service your clients well.</t>
  </si>
  <si>
    <t xml:space="preserve">fast paced atmosphere everyday is different you have the opportunity to be creative the one thing you have to remain true to is that you cannot maintain an inexpensive product and be able to service your clients well </t>
  </si>
  <si>
    <t>Very good benefits. Semi-formal culture. Smart co-workers.</t>
  </si>
  <si>
    <t xml:space="preserve">very good benefits semi formal culture smart co workers </t>
  </si>
  <si>
    <t>Excellent Benefits Open atmosphere - good way to get to know lots and lots of colleagues, even if you don't work directly with them Beautiful office space Company has young, fresh feeling</t>
  </si>
  <si>
    <t>excellent benefits open atmosphere good way to get to know lots and lots of colleagues even if you don t work directly with them beautiful office space company has young fresh feeling</t>
  </si>
  <si>
    <t>Amazing work culture, open discussions. Very transparent</t>
  </si>
  <si>
    <t>amazing work culture open discussions very transparent</t>
  </si>
  <si>
    <t>Good company if you want to have a good environment of workplace. Also, very good structure.</t>
  </si>
  <si>
    <t xml:space="preserve">good company if you want to have a good environment of workplace also very good structure </t>
  </si>
  <si>
    <t>Good salary, free food (even if it is only snack!!!), great summer parties, okay work.</t>
  </si>
  <si>
    <t xml:space="preserve">good salary free food even if it is only snack great summer parties okay work </t>
  </si>
  <si>
    <t>free, food, great</t>
  </si>
  <si>
    <t xml:space="preserve"> great financial software products steep learning curve exposure to wide range of financial institutions opportunities to interact with high ranking clients within the financial institutions</t>
  </si>
  <si>
    <t>diverse company work with intelligent colleagues</t>
  </si>
  <si>
    <t>*Fast-paced *Opportunities for those who are prepared to seek it *Diverse organization - you get the chance to move around</t>
  </si>
  <si>
    <t xml:space="preserve"> fast paced opportunities for those who are prepared to seek it diverse organization you get the chance to move around</t>
  </si>
  <si>
    <t>Great benefits Great hours Job security Young, friendly environment</t>
  </si>
  <si>
    <t>great benefits great hours job security young friendly environment</t>
  </si>
  <si>
    <t>environment, benefits, friendly, hours</t>
  </si>
  <si>
    <t>Good salary. Nice building. Friendly colleagues (for the most part). Free snacks. Open communication.</t>
  </si>
  <si>
    <t xml:space="preserve">good salary nice building friendly colleagues for the most part free snacks open communication </t>
  </si>
  <si>
    <t>- Good take-home salary - Open door policy (no one has a room of his/her own) - all managers, team members are easy to approach - Out-of-the box solutions are encouraged and respected - Company does a yearly Summer Picnic (which is good fun if you</t>
  </si>
  <si>
    <t xml:space="preserve"> good take home salary open door policy no one has a room of his her own all managers team members are easy to approach out of the box solutions are encouraged and respected company does a yearly summer picnic which is good fun if you</t>
  </si>
  <si>
    <t xml:space="preserve"> its all about looks here everything in the company is shiny and bright perks used to be very good but most of them have been removed</t>
  </si>
  <si>
    <t>Well run, great business to be in. Great Benefits. Fast paced work environment.</t>
  </si>
  <si>
    <t xml:space="preserve">well run great business to be in great benefits fast paced work environment </t>
  </si>
  <si>
    <t>great, work, paced</t>
  </si>
  <si>
    <t>Lots of exiting things to do and interesting projects to work on. News, data, analytics, messaging, risk, trading systems, electronic trading, etc. The list goes on and on.</t>
  </si>
  <si>
    <t xml:space="preserve">lots of exiting things to do and interesting projects to work on news data analytics messaging risk trading systems electronic trading etc the list goes on and on </t>
  </si>
  <si>
    <t>The salary and bonus is great. Pantry with all different food wasn't best but was okay. Chances for career growth is good. And if you are eligible you will get reimbursement for tuition fees, that's a good thing.</t>
  </si>
  <si>
    <t xml:space="preserve">the salary and bonus is great pantry with all different food wasn t best but was okay chances for career growth is good and if you are eligible you will get reimbursement for tuition fees that s a good thing </t>
  </si>
  <si>
    <t>This is a Great company that is well poised be a big player in the Marketplace for a very long time. They offer great benefits and they do take care of their valued employees. This is a very dynamic, never a dull moment, environment. Once your in, there are abundant opportunities for movement within the company, both locally and internationally.</t>
  </si>
  <si>
    <t xml:space="preserve">this is a great company that is well poised be a big player in the marketplace for a very long time they offer great benefits and they do take care of their valued employees this is a very dynamic never a dull moment environment once your in there are abundant opportunities for movement within the company both locally and internationally </t>
  </si>
  <si>
    <t>1. Abundance of resources and in-house expertise 2. Second to none in-house training. I strongly recommend Bloomberg to non finance majors looking to jump start their career in the financial services industry. 3. Great place to pick up sales and customer service skills. 4. Excellent client exposure and networking opportunities. Bloomberg's relationship managers can get meetings with almost every large... company in the financial industry. 5. For retiring traders, Bloomberg offers interesting work for professionals to work as applications specialists. 6. Job security. Bloomberg seldom lays off or fires underperformers 7. Decent bonuses tied to overall terminal revenue for all employees 8. Staff are generally nice. There are a few good managers to learn from. 9. Great perks, including more than adequate travel policies, our famous pantry, and health benefits. Michael Bloomberg strikes the right balance between treating staff well and encouraging employees to spend lavishly viz-Ã -viz Wall Street. Kid friendly Bloomberg parties are the best! 10. Very efficient and helpful HR staff. Has one of the best human resource departments in the industry.</t>
  </si>
  <si>
    <t>. Abundance of resources and in-house expertise . Second to none in-house training. I strongly recommend Bloomberg to non finance majors looking to jump start their career in the financial services industry. . Great place to pick up sales and customer service skills. . Excellent client exposure and networking opportunities. Bloomberg's relationship managers can get meetings with almost every large... company in the financial industry. . For retiring traders, Bloomberg offers interesting work for professionals to work as applications specialists. . Job security. Bloomberg seldom lays off or fires underperformers . Decent bonuses tied to overall terminal revenue for all employees . Staff are generally nice. There are a few good managers to learn from. . Great perks, including more than adequate travel policies, our famous pantry, and health benefits. Michael Bloomberg strikes the right balance between treating staff well and encouraging employees to spend lavishly viz-Ã -viz Wall Street. Kid friendly Bloomberg parties are the best! . Very efficient and helpful HR staff. Has one of the best human resource departments in the industry.</t>
  </si>
  <si>
    <t xml:space="preserve"> abundance of resources and in house expertise second to none in house training i strongly recommend bloomberg to non finance majors looking to jump start their career in the financial services industry great place to pick up sales and customer service skills excellent client exposure and networking opportunities bloomberg s relationship managers can get meetings with almost every large company in the financial industry for retiring traders bloomberg offers interesting work for professionals to work as applications specialists job security bloomberg seldom lays off or fires underperformers decent bonuses tied to overall terminal revenue for all employees staff are generally nice there are a few good managers to learn from great perks including more than adequate travel policies our famous pantry and health benefits michael bloomberg strikes the right balance between treating staff well and encouraging employees to spend lavishly viz Ã  viz wall street kid friendly bloomberg parties are the best very efficient and helpful hr staff has one of the best human resource departments in the industry </t>
  </si>
  <si>
    <t>friendly, work, place, health, company, balance</t>
  </si>
  <si>
    <t>Good learning - something new to learn every day. Good management - easy to communicate with higher management and business. Salaries/Bonuses/Healthcare/Incentives - among the best in the country. Very beautiful office - this definitely counts in liking your job. Opportunities for fast growth. 20 vacation days - much better than many companies.</t>
  </si>
  <si>
    <t>Good learning - something new to learn every day. Good management - easy to communicate with higher management and business. Salaries/Bonuses/Healthcare/Incentives - among the best in the country. Very beautiful office - this definitely counts in liking your job. Opportunities for fast growth. vacation days - much better than many companies.</t>
  </si>
  <si>
    <t xml:space="preserve">good learning something new to learn every day good management easy to communicate with higher management and business salaries bonuses healthcare incentives among the best in the country very beautiful office this definitely counts in liking your job opportunities for fast growth vacation days much better than many companies </t>
  </si>
  <si>
    <t>fast, management</t>
  </si>
  <si>
    <t>Great training for kids out of school.</t>
  </si>
  <si>
    <t xml:space="preserve">great training for kids out of school </t>
  </si>
  <si>
    <t>The company is fast paced, forward thinking (when the right people are in place), and never dull.</t>
  </si>
  <si>
    <t xml:space="preserve">the company is fast paced forward thinking when the right people are in place and never dull </t>
  </si>
  <si>
    <t>fast, people, company</t>
  </si>
  <si>
    <t>smart people huge code base free snacks</t>
  </si>
  <si>
    <t>snacks, smart, free, people</t>
  </si>
  <si>
    <t>Great co-workers and the benefits.</t>
  </si>
  <si>
    <t xml:space="preserve">great co workers and the benefits </t>
  </si>
  <si>
    <t xml:space="preserve"> great energetic people free food great learning environment plenty of client facing exposure work with a huge variety of people with so many departments there is a lot of support</t>
  </si>
  <si>
    <t>environment, food, people</t>
  </si>
  <si>
    <t>Nice benefits and higher than average pay. Free snacks and drinks and various training programs. Larger than normal bonus packages.</t>
  </si>
  <si>
    <t xml:space="preserve">nice benefits and higher than average pay free snacks and drinks and various training programs larger than normal bonus packages </t>
  </si>
  <si>
    <t>- great benefits - great 401k - 4 weeks off with 5 days roll-over - a lot of education opportunities and classes - support exploring other jobs within the company - travel spending limits are generous</t>
  </si>
  <si>
    <t xml:space="preserve"> great benefits great k weeks off with days roll over a lot of education opportunities and classes support exploring other jobs within the company travel spending limits are generous</t>
  </si>
  <si>
    <t>Generally surrounded by smart people who like to work hard, play hard, and solve problems as a team ... which makes for a good team-work and stimulating environment. Also, lately more supportive of healthy lifestyles, with ability to occasionally work from home. Various opportunities for further education available in-house.</t>
  </si>
  <si>
    <t xml:space="preserve">generally surrounded by smart people who like to work hard play hard and solve problems as a team which makes for a good team work and stimulating environment also lately more supportive of healthy lifestyles with ability to occasionally work from home various opportunities for further education available in house </t>
  </si>
  <si>
    <t>Great salary and vacation time. 12 week training program brings your coding up to speed. Good snacks and beverages. I got to move to NYC and be able to afford it.</t>
  </si>
  <si>
    <t>Great salary and vacation time. week training program brings your coding up to speed. Good snacks and beverages. I got to move to NYC and be able to afford it.</t>
  </si>
  <si>
    <t xml:space="preserve">great salary and vacation time week training program brings your coding up to speed good snacks and beverages i got to move to nyc and be able to afford it </t>
  </si>
  <si>
    <t>Pay is incredibly better than most places, so employees become very loyal to the company. Free food and interesting office environment. Great benefits and perks. Generous parachute package when they terminate you.</t>
  </si>
  <si>
    <t xml:space="preserve">pay is incredibly better than most places so employees become very loyal to the company free food and interesting office environment great benefits and perks generous parachute package when they terminate you </t>
  </si>
  <si>
    <t>Tons of opportunity for career growth You don't have to be a manager to be important Lots of smart people Fun environment</t>
  </si>
  <si>
    <t>tons of opportunity for career growth you don t have to be a manager to be important lots of smart people fun environment</t>
  </si>
  <si>
    <t xml:space="preserve"> energetic atmosphere great work culture especially with the open floor seating arrangement flat organizational structure making people easily approachable meritocratic culture</t>
  </si>
  <si>
    <t>Always stretched Lots of opportunity Ask for more work and ou will get it</t>
  </si>
  <si>
    <t>always stretched lots of opportunity ask for more work and ou will get it</t>
  </si>
  <si>
    <t>Beautiful Office, located in NYC, stable company, decent pay, good raises, good benefits, good work hours (8 hour days), well respected company</t>
  </si>
  <si>
    <t>Beautiful Office, located in NYC, stable company, decent pay, good raises, good benefits, good work hours ( hour days), well respected company</t>
  </si>
  <si>
    <t>beautiful office located in nyc stable company decent pay good raises good benefits good work hours hour days well respected company</t>
  </si>
  <si>
    <t>work, company, hours</t>
  </si>
  <si>
    <t>Lots of room to move around between the different departments, room for growth if you work for it. A lot of promoting from within.</t>
  </si>
  <si>
    <t xml:space="preserve">lots of room to move around between the different departments room for growth if you work for it a lot of promoting from within </t>
  </si>
  <si>
    <t>good infrastructure, bright people to work with, opportunities to work on different types of challenging projects, market leader in financial data</t>
  </si>
  <si>
    <t>good infrastructure bright people to work with opportunities to work on different types of challenging projects market leader in financial data</t>
  </si>
  <si>
    <t>Great office building, Good salary, benefits, year over year raises and bonuses (on good years), Company picnic is fun, Free member access to museums, If you are in the right group, interesting technology and enough autonomy where you can go crazy and learn a lot. Relatively flexible hours. I didn't work too many hours each week (45/50 max), and i showed up at around 9:30/10:00 AM and left later with nobody... really caring (this depends on group, though)</t>
  </si>
  <si>
    <t>Great office building, Good salary, benefits, year over year raises and bonuses (on good years), Company picnic is fun, Free member access to museums, If you are in the right group, interesting technology and enough autonomy where you can go crazy and learn a lot. Relatively flexible hours. I didn't work too many hours each week (/ max), and i showed up at around :/: AM and left later with nobody... really caring (this depends on group, though)</t>
  </si>
  <si>
    <t xml:space="preserve">great office building good salary benefits year over year raises and bonuses on good years company picnic is fun free member access to museums if you are in the right group interesting technology and enough autonomy where you can go crazy and learn a lot relatively flexible hours i didn t work too many hours each week max and i showed up at around am and left later with nobody really caring this depends on group though </t>
  </si>
  <si>
    <t>Nice people, access to management. Pay is decent for what you're doing. Friendly work environment. Everyone is treated with respect.</t>
  </si>
  <si>
    <t xml:space="preserve">nice people access to management pay is decent for what you re doing friendly work environment everyone is treated with respect </t>
  </si>
  <si>
    <t>- Free Meals Provided (food isn't 5 star, but it's free, which is a big cost advantage) - Good Schedule - Decent Work/Life Balance - Pay is on par with other major firms</t>
  </si>
  <si>
    <t>- Free Meals Provided (food isn't star, but it's free, which is a big cost advantage) - Good Schedule - Decent Work/Life Balance - Pay is on par with other major firms</t>
  </si>
  <si>
    <t xml:space="preserve"> free meals provided food isn t star but it s free which is a big cost advantage good schedule decent work life balance pay is on par with other major firms</t>
  </si>
  <si>
    <t>State of the art. Free snacks.</t>
  </si>
  <si>
    <t xml:space="preserve">state of the art free snacks </t>
  </si>
  <si>
    <t>Good pay, excellent benefits and working environment, famous brand</t>
  </si>
  <si>
    <t>good pay excellent benefits and working environment famous brand</t>
  </si>
  <si>
    <t>plenty of information, lots to learn</t>
  </si>
  <si>
    <t>plenty of information lots to learn</t>
  </si>
  <si>
    <t>Very smart people. Free snacks. Curved escalator (don't make fun of it. Ever). Charlie Rose show guest sightings in the lobby. Barbara Walters, Brad Pitt, the Sultan of Brunei, etc. They print money like the Federal Reserve. Don't tell them to change, 'cause it works.</t>
  </si>
  <si>
    <t xml:space="preserve">very smart people free snacks curved escalator don t make fun of it ever charlie rose show guest sightings in the lobby barbara walters brad pitt the sultan of brunei etc they print money like the federal reserve don t tell them to change cause it works </t>
  </si>
  <si>
    <t>Development and growth within your role. If management likes your idea, they will support you Excellent benefits package</t>
  </si>
  <si>
    <t>development and growth within your role if management likes your idea they will support you excellent benefits package</t>
  </si>
  <si>
    <t>Poor assimilation techniques for bringing in experienced hires. Good company for holding pattern while economy improves. No clear path to get ahead. Expected growth for comp is 2-5% annually.</t>
  </si>
  <si>
    <t>Poor assimilation techniques for bringing in experienced hires. Good company for holding pattern while economy improves. No clear path to get ahead. Expected growth for comp is -% annually.</t>
  </si>
  <si>
    <t xml:space="preserve">poor assimilation techniques for bringing in experienced hires good company for holding pattern while economy improves no clear path to get ahead expected growth for comp is annually </t>
  </si>
  <si>
    <t>v good work life balance, holidays, traveling, transparency</t>
  </si>
  <si>
    <t>v good work life balance holidays traveling transparency</t>
  </si>
  <si>
    <t>Dynamic place with opportunities to grow</t>
  </si>
  <si>
    <t>dynamic place with opportunities to grow</t>
  </si>
  <si>
    <t>Fancy office Good benefits and perks (free admissions to many museums in NYC)</t>
  </si>
  <si>
    <t xml:space="preserve">fancy office good benefits and perks free admissions to many museums in nyc </t>
  </si>
  <si>
    <t>Bloomberg is a great firm to work for. The people are really helpful and friendly. It is not cuthroat and competitve like the rest of corporate america. You do learn a lot at Bloomberg and can move around in the company. The benefits are good; 401K (50% match), Excellent Medical,Dental and Vision, 20 vacation days, 3months paid maternity leave, 3 months paid medical leave, and unlimited free food &amp;... beverages(continental breakfast, chips,cookies, fruits and raw veggies,soup, etc) in the pantries.</t>
  </si>
  <si>
    <t>Bloomberg is a great firm to work for. The people are really helpful and friendly. It is not cuthroat and competitve like the rest of corporate america. You do learn a lot at Bloomberg and can move around in the company. The benefits are good; K (% match), Excellent Medical,Dental and Vision, vacation days, months paid maternity leave, months paid medical leave, and unlimited free food &amp;... beverages(continental breakfast, chips,cookies, fruits and raw veggies,soup, etc) in the pantries.</t>
  </si>
  <si>
    <t xml:space="preserve">bloomberg is a great firm to work for the people are really helpful and friendly it is not cuthroat and competitve like the rest of corporate america you do learn a lot at bloomberg and can move around in the company the benefits are good k match excellent medical dental and vision vacation days months paid maternity leave months paid medical leave and unlimited free food beverages continental breakfast chips cookies fruits and raw veggies soup etc in the pantries </t>
  </si>
  <si>
    <t>benefits, people, work, food, free, great</t>
  </si>
  <si>
    <t>Start on Â£30k and it's an easy intro to finance. The office is nice and there are great networking opportunities if you get to know the right people in news or sales. If your career goal is to become a manager it's very quick to progress - some people get promotions within a month. Lots of different nationalities within the office too.</t>
  </si>
  <si>
    <t>Start on Â£k and it's an easy intro to finance. The office is nice and there are great networking opportunities if you get to know the right people in news or sales. If your career goal is to become a manager it's very quick to progress - some people get promotions within a month. Lots of different nationalities within the office too.</t>
  </si>
  <si>
    <t xml:space="preserve">start on k and it s an easy intro to finance the office is nice and there are great networking opportunities if you get to know the right people in news or sales if your career goal is to become a manager it s very quick to progress some people get promotions within a month lots of different nationalities within the office too </t>
  </si>
  <si>
    <t>20 days of vacation, very defined roles, many people doing the same type of jobs.</t>
  </si>
  <si>
    <t xml:space="preserve"> days of vacation, very defined roles, many people doing the same type of jobs.</t>
  </si>
  <si>
    <t xml:space="preserve"> days of vacation very defined roles many people doing the same type of jobs </t>
  </si>
  <si>
    <t xml:space="preserve"> good pay intelligent colleagues access to tons of information</t>
  </si>
  <si>
    <t>The company takes great care of you. The perks of working here and the environment is unbeatable. Great place to work.</t>
  </si>
  <si>
    <t xml:space="preserve">the company takes great care of you the perks of working here and the environment is unbeatable great place to work </t>
  </si>
  <si>
    <t>great, place, working, environment, company</t>
  </si>
  <si>
    <t>It may not give you a career path toward management but it does help you to grown and even get international mobility</t>
  </si>
  <si>
    <t>it may not give you a career path toward management but it does help you to grown and even get international mobility</t>
  </si>
  <si>
    <t>Excellent benefits and excellent opportunities for taking classes to further your skills.</t>
  </si>
  <si>
    <t xml:space="preserve">excellent benefits and excellent opportunities for taking classes to further your skills </t>
  </si>
  <si>
    <t>free food is not bad; also the coffee is free; don't have to pay premiums for healthcare which is nice</t>
  </si>
  <si>
    <t>free food is not bad also the coffee is free don t have to pay premiums for healthcare which is nice</t>
  </si>
  <si>
    <t>Great Benefits, Great people that work here, Amazing R&amp;D team, Great Sales Work, If you come in with experience you will get pay very well. R&amp;D, Sales, News, Trading Solutions, are considered income producing side of the company.</t>
  </si>
  <si>
    <t xml:space="preserve">great benefits great people that work here amazing r d team great sales work if you come in with experience you will get pay very well r d sales news trading solutions are considered income producing side of the company </t>
  </si>
  <si>
    <t>Good environment, canteen, benefits are fine.</t>
  </si>
  <si>
    <t xml:space="preserve">good environment canteen benefits are fine </t>
  </si>
  <si>
    <t>Many people from differents countries,big multinational</t>
  </si>
  <si>
    <t>many people from differents countries big multinational</t>
  </si>
  <si>
    <t>challenging, therefore can learn a lot and grow quickly. Very good support and collaboration with others. Harding working is encouraged and the efforts will be seen and rewarded.</t>
  </si>
  <si>
    <t xml:space="preserve">challenging therefore can learn a lot and grow quickly very good support and collaboration with others harding working is encouraged and the efforts will be seen and rewarded </t>
  </si>
  <si>
    <t>Excellent working condition and open corporate culture. Flexible working condition. Lots of financial and technological working opportunities. World level technology.</t>
  </si>
  <si>
    <t xml:space="preserve">excellent working condition and open corporate culture flexible working condition lots of financial and technological working opportunities world level technology </t>
  </si>
  <si>
    <t>Great compensation, ample opportunities for advancement, every contribution is valued, friendly atmosphere, collaborative culture, meritocracy, very good training program, and taking part in recruiting is easy and fun.</t>
  </si>
  <si>
    <t xml:space="preserve">great compensation ample opportunities for advancement every contribution is valued friendly atmosphere collaborative culture meritocracy very good training program and taking part in recruiting is easy and fun </t>
  </si>
  <si>
    <t>Diverse company Active in the community High energy Lots of opportunity</t>
  </si>
  <si>
    <t>diverse company active in the community high energy lots of opportunity</t>
  </si>
  <si>
    <t>The young and vibrant employees, the free food, the perks like free tickets to concerts</t>
  </si>
  <si>
    <t>the young and vibrant employees the free food the perks like free tickets to concerts</t>
  </si>
  <si>
    <t>Pay is decent when factoring in bonuses Benefits are better than most employers in the financial industry Work Life Balance is acceptable</t>
  </si>
  <si>
    <t>pay is decent when factoring in bonuses benefits are better than most employers in the financial industry work life balance is acceptable</t>
  </si>
  <si>
    <t>There's a lot of media reports about working at Bloomberg, especially in the news division and most of them are exaggerated. A lot is expected, but comp is based on performance - not seniority.</t>
  </si>
  <si>
    <t xml:space="preserve">there s a lot of media reports about working at bloomberg especially in the news division and most of them are exaggerated a lot is expected but comp is based on performance not seniority </t>
  </si>
  <si>
    <t>If you feel the need to get a Big Name on your resume, like I did, you could hardly go wrong with this company. There is an army of smart people working here.</t>
  </si>
  <si>
    <t xml:space="preserve">if you feel the need to get a big name on your resume like i did you could hardly go wrong with this company there is an army of smart people working here </t>
  </si>
  <si>
    <t>Competitive pay Introduction to finance - market players ect Pantry</t>
  </si>
  <si>
    <t>competitive pay introduction to finance market players ect pantry</t>
  </si>
  <si>
    <t>The benefit used to be good. Now it is OK. It is good to work there for a couple of years and move on. Don't stay there too long.</t>
  </si>
  <si>
    <t xml:space="preserve">the benefit used to be good now it is ok it is good to work there for a couple of years and move on don t stay there too long </t>
  </si>
  <si>
    <t>Great offices, good investment by the company in infrastructure, support given to some employees is outstanding. Salaries tend to be better than average and benefits package is very good.</t>
  </si>
  <si>
    <t xml:space="preserve">great offices good investment by the company in infrastructure support given to some employees is outstanding salaries tend to be better than average and benefits package is very good </t>
  </si>
  <si>
    <t>Good benefits package Snacks The people who are not in any "leadership" roles</t>
  </si>
  <si>
    <t>good benefits package snacks the people who are not in any leadership roles</t>
  </si>
  <si>
    <t>It is a great name to work for and will certainly bring in a good reputation. There is always an opportunity to learn more and take advantage of different career paths.</t>
  </si>
  <si>
    <t xml:space="preserve">it is a great name to work for and will certainly bring in a good reputation there is always an opportunity to learn more and take advantage of different career paths </t>
  </si>
  <si>
    <t>Good office, location, and pantry.</t>
  </si>
  <si>
    <t xml:space="preserve">good office location and pantry </t>
  </si>
  <si>
    <t>A lot of good people to work with, technically talented and diverse. A lot of interesting problems to solve in finance and technology (although this will vary by the team you're on - derivatives in my case) Compensation and benefits are pretty good.</t>
  </si>
  <si>
    <t xml:space="preserve">a lot of good people to work with technically talented and diverse a lot of interesting problems to solve in finance and technology although this will vary by the team you re on derivatives in my case compensation and benefits are pretty good </t>
  </si>
  <si>
    <t>benefits, work, people, talented</t>
  </si>
  <si>
    <t>The flat corporate structure and 24 hour pantry promote dialogue and teamwork in the workplace.</t>
  </si>
  <si>
    <t>The flat corporate structure and hour pantry promote dialogue and teamwork in the workplace.</t>
  </si>
  <si>
    <t xml:space="preserve">the flat corporate structure and hour pantry promote dialogue and teamwork in the workplace </t>
  </si>
  <si>
    <t>Good work life balance, good benefits.</t>
  </si>
  <si>
    <t xml:space="preserve">good work life balance good benefits </t>
  </si>
  <si>
    <t>Great Benefits Package Smart and stimulating colleagues Opportunity to learn about the world of finance. Regular working hours after you have been here for a while(more or less) Pay is good in good years. At the first sign of a lean market the incentive pay is disproportionately reduced. Great place to stay if you have kids and need an easy job to coast through or are waiting to collect social security.</t>
  </si>
  <si>
    <t xml:space="preserve">great benefits package smart and stimulating colleagues opportunity to learn about the world of finance regular working hours after you have been here for a while more or less pay is good in good years at the first sign of a lean market the incentive pay is disproportionately reduced great place to stay if you have kids and need an easy job to coast through or are waiting to collect social security </t>
  </si>
  <si>
    <t>pay, place, working, hours</t>
  </si>
  <si>
    <t>You are recognized for the good work to do. You are also given freedom to be entrepreneurial and explore different ideas. You learn a lot and people are generally quite friendly.</t>
  </si>
  <si>
    <t xml:space="preserve">you are recognized for the good work to do you are also given freedom to be entrepreneurial and explore different ideas you learn a lot and people are generally quite friendly </t>
  </si>
  <si>
    <t>fancy office and you are allowed to show off by inviting personal gusts anytime. Work-wise - trading floor environment, no privacy - which is good, as you see your coworkers and share. they pay for your exams you passed them. decent compensation package.</t>
  </si>
  <si>
    <t xml:space="preserve">fancy office and you are allowed to show off by inviting personal gusts anytime work wise trading floor environment no privacy which is good as you see your coworkers and share they pay for your exams you passed them decent compensation package </t>
  </si>
  <si>
    <t>pay, compensation</t>
  </si>
  <si>
    <t>Training program/Opportunities to learn Benefits Work environment</t>
  </si>
  <si>
    <t>training program opportunities to learn benefits work environment</t>
  </si>
  <si>
    <t>Young culture Innovative Aggressive when it comes to competition Teamwork</t>
  </si>
  <si>
    <t>young culture innovative aggressive when it comes to competition teamwork</t>
  </si>
  <si>
    <t>The culture and colleagues make it a great place to work. good pantry. fresh food and free coffee. fast pace working style is pretty wall street style. expanding firm.</t>
  </si>
  <si>
    <t xml:space="preserve">the culture and colleagues make it a great place to work good pantry fresh food and free coffee fast pace working style is pretty wall street style expanding firm </t>
  </si>
  <si>
    <t>food, fast, place, free, culture, working, great</t>
  </si>
  <si>
    <t>Excellent resources at your disposal; dedicated colleagues; lots of in-house expertise; management will give you the tools you need. Free food is nice though hardly spectacular. Above average pay and benefits Strong pride and conviction that Bloomberg does it best. Deep commitment to quality (though "quality" can be oddly defined at times.)</t>
  </si>
  <si>
    <t xml:space="preserve">excellent resources at your disposal dedicated colleagues lots of in house expertise management will give you the tools you need free food is nice though hardly spectacular above average pay and benefits strong pride and conviction that bloomberg does it best deep commitment to quality though quality can be oddly defined at times </t>
  </si>
  <si>
    <t>benefits, management, food, pay</t>
  </si>
  <si>
    <t>Intelligent employees, sufficient vacation time, positive work environment</t>
  </si>
  <si>
    <t>intelligent employees sufficient vacation time positive work environment</t>
  </si>
  <si>
    <t>good location, good healthcare plans, big company food bar is good, work to life balance is sorta good for most of the time</t>
  </si>
  <si>
    <t>good location good healthcare plans big company food bar is good work to life balance is sorta good for most of the time</t>
  </si>
  <si>
    <t>work, food, balance, company</t>
  </si>
  <si>
    <t>Pantry Networking with several cultures Philantropy and projects Open 24/7 Beatiful Offices</t>
  </si>
  <si>
    <t>Pantry Networking with several cultures Philantropy and projects Open / Beatiful Offices</t>
  </si>
  <si>
    <t>pantry networking with several cultures philantropy and projects open beatiful offices</t>
  </si>
  <si>
    <t>Really professional and amazing culture. Also my team is multicultural and we have great relations. A really nice place to work in London city.</t>
  </si>
  <si>
    <t xml:space="preserve">really professional and amazing culture also my team is multicultural and we have great relations a really nice place to work in london city </t>
  </si>
  <si>
    <t>The culture and colleagues make it a great place to work.</t>
  </si>
  <si>
    <t xml:space="preserve">the culture and colleagues make it a great place to work </t>
  </si>
  <si>
    <t>great, place, culture</t>
  </si>
  <si>
    <t xml:space="preserve">-Lot's of perks (free food and drinks) -Salary was good -People are friendly -Office is state of the art and very beautiful -opportunities to do interesting projects and travel (for some positions) -good opportunity to learn about the financial </t>
  </si>
  <si>
    <t xml:space="preserve"> lot s of perks free food and drinks salary was good people are friendly office is state of the art and very beautiful opportunities to do interesting projects and travel for some positions good opportunity to learn about the financial </t>
  </si>
  <si>
    <t>food, friendly</t>
  </si>
  <si>
    <t>1. Great compensation package, especially for the journalism profession 2. Colleagues were encouraging and extremely smart. I felt little to no feelings of animosity of politicking which are usually apparent in other workplaces. 3. Pantry, it makes the workplace feel like a home. 4. That air of transparency and openness about what we do. It's refreshing 5. Great communication between countries</t>
  </si>
  <si>
    <t>. Great compensation package, especially for the journalism profession . Colleagues were encouraging and extremely smart. I felt little to no feelings of animosity of politicking which are usually apparent in other workplaces. . Pantry, it makes the workplace feel like a home. . That air of transparency and openness about what we do. It's refreshing . Great communication between countries</t>
  </si>
  <si>
    <t xml:space="preserve"> great compensation package especially for the journalism profession colleagues were encouraging and extremely smart i felt little to no feelings of animosity of politicking which are usually apparent in other workplaces pantry it makes the workplace feel like a home that air of transparency and openness about what we do it s refreshing great communication between countries</t>
  </si>
  <si>
    <t>Great learning curve in the market and cross-asset classes selling.</t>
  </si>
  <si>
    <t xml:space="preserve">great learning curve in the market and cross asset classes selling </t>
  </si>
  <si>
    <t>1) Great Benefits. Besides food, health, etc., there are also a lot of great educational opportunities. 2) Smart People. Most of the people working here are really intelligent and a pleasure to work with.</t>
  </si>
  <si>
    <t>) Great Benefits. Besides food, health, etc., there are also a lot of great educational opportunities. ) Smart People. Most of the people working here are really intelligent and a pleasure to work with.</t>
  </si>
  <si>
    <t xml:space="preserve"> great benefits besides food health etc there are also a lot of great educational opportunities smart people most of the people working here are really intelligent and a pleasure to work with </t>
  </si>
  <si>
    <t>Enterpreneurial environment, straight forward, and goal oriented culture.</t>
  </si>
  <si>
    <t xml:space="preserve">enterpreneurial environment straight forward and goal oriented culture </t>
  </si>
  <si>
    <t>You can learn a lot here (if you want to). Salaries are competitive. Lots of nice people and there is tasty free food.</t>
  </si>
  <si>
    <t xml:space="preserve">you can learn a lot here if you want to salaries are competitive lots of nice people and there is tasty free food </t>
  </si>
  <si>
    <t>Good Learning. A chance to work with highly skilled labor</t>
  </si>
  <si>
    <t>good learning a chance to work with highly skilled labor</t>
  </si>
  <si>
    <t>Good Salary Smart people rapidly changing finance world makes it fun to work ownership and work is appreciated and used by clients quickly</t>
  </si>
  <si>
    <t>good salary smart people rapidly changing finance world makes it fun to work ownership and work is appreciated and used by clients quickly</t>
  </si>
  <si>
    <t>Many excellent trainings: both on Finance and Programming. The intern program is nice and I learned a lot from my teammates.</t>
  </si>
  <si>
    <t xml:space="preserve">many excellent trainings both on finance and programming the intern program is nice and i learned a lot from my teammates </t>
  </si>
  <si>
    <t>Young people within the firm Food/coffee available for free all day long Clean and tidy offices and buildings</t>
  </si>
  <si>
    <t>young people within the firm food coffee available for free all day long clean and tidy offices and buildings</t>
  </si>
  <si>
    <t>Got the chance to work with very talented people. Got opportunity to meet some senior management and take part in Bloomberg employee activities. Pantry. Great compensation.</t>
  </si>
  <si>
    <t xml:space="preserve">got the chance to work with very talented people got opportunity to meet some senior management and take part in bloomberg employee activities pantry great compensation </t>
  </si>
  <si>
    <t>work, senior, management, talented</t>
  </si>
  <si>
    <t>well organized training form. good pantry. fresh food and free coffee. fast pace working style is pretty wall street style. expanding firm.</t>
  </si>
  <si>
    <t xml:space="preserve">well organized training form good pantry fresh food and free coffee fast pace working style is pretty wall street style expanding firm </t>
  </si>
  <si>
    <t>food, free, fast, working</t>
  </si>
  <si>
    <t>- Comprehensive training on the finance world and how money works - Comprehensive R&amp;D training for new programmers to help them get acclimated to their jobs - Most teams are filled with programmers constantly striving to improve the products and the l</t>
  </si>
  <si>
    <t xml:space="preserve"> comprehensive training on the finance world and how money works comprehensive r d training for new programmers to help them get acclimated to their jobs most teams are filled with programmers constantly striving to improve the products and the l</t>
  </si>
  <si>
    <t>the pay and the name.</t>
  </si>
  <si>
    <t xml:space="preserve">the pay and the name </t>
  </si>
  <si>
    <t>Good culture, good people, good pantries</t>
  </si>
  <si>
    <t>good culture good people good pantries</t>
  </si>
  <si>
    <t>It has free foods! It is a big company with nice benefits. Comfortable working enviroment. A lot of groups and doing a great variaty of business.</t>
  </si>
  <si>
    <t xml:space="preserve">it has free foods it is a big company with nice benefits comfortable working enviroment a lot of groups and doing a great variaty of business </t>
  </si>
  <si>
    <t>free, company, great, working</t>
  </si>
  <si>
    <t>Good pay, nice colleagues, friendly atmosphere.</t>
  </si>
  <si>
    <t xml:space="preserve">good pay nice colleagues friendly atmosphere </t>
  </si>
  <si>
    <t>Good benefits, pantry, free fruits, a good terminal to use</t>
  </si>
  <si>
    <t>good benefits pantry free fruits a good terminal to use</t>
  </si>
  <si>
    <t>1. Good Pay 2. Free food is spectacular 3. Good Benefits and Vacation time allotted 4. Flat Management Structure</t>
  </si>
  <si>
    <t>. Good Pay . Free food is spectacular . Good Benefits and Vacation time allotted . Flat Management Structure</t>
  </si>
  <si>
    <t xml:space="preserve"> good pay free food is spectacular good benefits and vacation time allotted flat management structure</t>
  </si>
  <si>
    <t>Good benefits and fun atmosphere.</t>
  </si>
  <si>
    <t xml:space="preserve">good benefits and fun atmosphere </t>
  </si>
  <si>
    <t>Competitive compensation. Nice building and work evironment. R&amp;D treated with respect not just as expense like other financial institutions. Free snacks.</t>
  </si>
  <si>
    <t xml:space="preserve">competitive compensation nice building and work evironment r d treated with respect not just as expense like other financial institutions free snacks </t>
  </si>
  <si>
    <t>-great perks ( free drinks, bagels, fresh fruit' snacks &amp; occasional gourmet dinners) -Fantastic benefits package...only few other big companies match ( apple, Microsoft, Facebook) -4 weeks of vacation to start! -Hard work...unless why would you wan</t>
  </si>
  <si>
    <t>-great perks ( free drinks, bagels, fresh fruit' snacks &amp; occasional gourmet dinners) -Fantastic benefits package...only few other big companies match ( apple, Microsoft, Facebook) - weeks of vacation to start! -Hard work...unless why would you wan</t>
  </si>
  <si>
    <t xml:space="preserve"> great perks free drinks bagels fresh fruit snacks occasional gourmet dinners fantastic benefits package only few other big companies match apple microsoft facebook weeks of vacation to start hard work unless why would you wan</t>
  </si>
  <si>
    <t>snacks, benefits, free</t>
  </si>
  <si>
    <t>One of the best benefits package you can find (including specialist outpatient benefits, wellness benefit to pay for gym membership for instance) Young and fun environment Open Culture - Pantry Nice events, ie Summer Party</t>
  </si>
  <si>
    <t>one of the best benefits package you can find including specialist outpatient benefits wellness benefit to pay for gym membership for instance young and fun environment open culture pantry nice events ie summer party</t>
  </si>
  <si>
    <t>environment, benefits, pay</t>
  </si>
  <si>
    <t>Great benefits, young and fun environment. A lot of exposure to different market players and environments- hedge funds, PMs, traders, etc.</t>
  </si>
  <si>
    <t xml:space="preserve">great benefits young and fun environment a lot of exposure to different market players and environments hedge funds pms traders etc </t>
  </si>
  <si>
    <t>Good benefits package. Relatively easier to get a job than in other city firms.</t>
  </si>
  <si>
    <t xml:space="preserve">good benefits package relatively easier to get a job than in other city firms </t>
  </si>
  <si>
    <t>Pleasant work environment with friendly young staff. Opportunities to interact with clients. Decent compensation and good benefits.</t>
  </si>
  <si>
    <t xml:space="preserve">pleasant work environment with friendly young staff opportunities to interact with clients decent compensation and good benefits </t>
  </si>
  <si>
    <t>environment, work, friendly, compensation</t>
  </si>
  <si>
    <t>Good pay Good benefits Free food Beautiful buildings and furnishings Great brand recognition</t>
  </si>
  <si>
    <t>good pay good benefits free food beautiful buildings and furnishings great brand recognition</t>
  </si>
  <si>
    <t>benefits, food, pay</t>
  </si>
  <si>
    <t>benefits, hours, free lunch although the food gets old</t>
  </si>
  <si>
    <t>benefits hours free lunch although the food gets old</t>
  </si>
  <si>
    <t>values friendly environment brand name</t>
  </si>
  <si>
    <t>Very steady flow of challenging, customer-driven work. You're constantly given new things to work on that inspire you to find creative ways to solve the problems put to you. Also, being privately held seems to make for greater job security.</t>
  </si>
  <si>
    <t xml:space="preserve">very steady flow of challenging customer driven work you re constantly given new things to work on that inspire you to find creative ways to solve the problems put to you also being privately held seems to make for greater job security </t>
  </si>
  <si>
    <t>Free meals, good training programs, cheerful environment, nice benefit, no policy of 'lay-off' -as long as you do your work and obey to your manager, you can work until you retire.</t>
  </si>
  <si>
    <t xml:space="preserve">free meals good training programs cheerful environment nice benefit no policy of lay off as long as you do your work and obey to your manager you can work until you retire </t>
  </si>
  <si>
    <t>Great place to work if you would like to learn more and like working in a team People help each other to get the work done</t>
  </si>
  <si>
    <t>great place to work if you would like to learn more and like working in a team people help each other to get the work done</t>
  </si>
  <si>
    <t>work, place, working</t>
  </si>
  <si>
    <t>Free food all the time!</t>
  </si>
  <si>
    <t xml:space="preserve">free food all the time </t>
  </si>
  <si>
    <t>Good salary Good benefits beautiful office in the center of NYC very good summer corporate party</t>
  </si>
  <si>
    <t>good salary good benefits beautiful office in the center of nyc very good summer corporate party</t>
  </si>
  <si>
    <t>Great industry, great spirit, good people, quickly growing</t>
  </si>
  <si>
    <t>great industry great spirit good people quickly growing</t>
  </si>
  <si>
    <t>Work isn't too bad Great Food Free Food Hours are good</t>
  </si>
  <si>
    <t>work isn t too bad great food free food hours are good</t>
  </si>
  <si>
    <t>Friendly co workers, free breakfast/ lunch/ dinners. The building is amazing and the parties are excellent. Overall great environment.</t>
  </si>
  <si>
    <t xml:space="preserve">friendly co workers free breakfast lunch dinners the building is amazing and the parties are excellent overall great environment </t>
  </si>
  <si>
    <t xml:space="preserve"> good introductory training opportunity for further training opportunity to advance relatively quickly into new roles some very intelligent knowledgeable colleagues free bloomberg anywhere</t>
  </si>
  <si>
    <t>Nice work environment Good work life balance</t>
  </si>
  <si>
    <t>nice work environment good work life balance</t>
  </si>
  <si>
    <t>environment, work, balance</t>
  </si>
  <si>
    <t>The free food provided was amazing. The building itself is quite nice.</t>
  </si>
  <si>
    <t xml:space="preserve">the free food provided was amazing the building itself is quite nice </t>
  </si>
  <si>
    <t>Nice building New york location Good food Financial information access Good trainings but mostly wasteful because of poor management in real teams</t>
  </si>
  <si>
    <t>nice building new york location good food financial information access good trainings but mostly wasteful because of poor management in real teams</t>
  </si>
  <si>
    <t>food, management</t>
  </si>
  <si>
    <t>Benefits are good, but being promoted sucks, unless you have the special "assets".</t>
  </si>
  <si>
    <t xml:space="preserve">benefits are good but being promoted sucks unless you have the special assets </t>
  </si>
  <si>
    <t>The work place is open and fast paced. The free food and cafeteria is a nice perk. Access to financial data is a plus.</t>
  </si>
  <si>
    <t xml:space="preserve">the work place is open and fast paced the free food and cafeteria is a nice perk access to financial data is a plus </t>
  </si>
  <si>
    <t>work, food, fast, place, free</t>
  </si>
  <si>
    <t xml:space="preserve"> good opportunities friendly colleagues great culture</t>
  </si>
  <si>
    <t>Medical insurance is very good. Working environment is nice. No OT.</t>
  </si>
  <si>
    <t xml:space="preserve">medical insurance is very good working environment is nice no ot </t>
  </si>
  <si>
    <t>insurance, environment</t>
  </si>
  <si>
    <t>Great benefit plans, beautiful building, transparent work environment Lots of free snacks and drinks Lots of training and professional development opportunities The products and services can reach 300k+ financial professionals</t>
  </si>
  <si>
    <t>Great benefit plans, beautiful building, transparent work environment Lots of free snacks and drinks Lots of training and professional development opportunities The products and services can reach k+ financial professionals</t>
  </si>
  <si>
    <t>great benefit plans beautiful building transparent work environment lots of free snacks and drinks lots of training and professional development opportunities the products and services can reach k financial professionals</t>
  </si>
  <si>
    <t>environment, work, snacks, free</t>
  </si>
  <si>
    <t>training is amazing and trainers care about teaching</t>
  </si>
  <si>
    <t>Pantry Steep learning curve at start Benefit,medical insurance package Some colleagues are bright and friendly Nice office. Training opportunities.</t>
  </si>
  <si>
    <t xml:space="preserve">pantry steep learning curve at start benefit medical insurance package some colleagues are bright and friendly nice office training opportunities </t>
  </si>
  <si>
    <t>insurance, friendly</t>
  </si>
  <si>
    <t>Financial analysis exposure customer service experience Bloomberg terminal-an amazing tool-very useful to all banks and financial services organization incredible working environment advanced technology</t>
  </si>
  <si>
    <t>financial analysis exposure customer service experience bloomberg terminal an amazing tool very useful to all banks and financial services organization incredible working environment advanced technology</t>
  </si>
  <si>
    <t>Several opportunities to learn High technology International workforce Good name on CV Excellent benefits (health and pension fund) Good reputation among clients</t>
  </si>
  <si>
    <t>several opportunities to learn high technology international workforce good name on cv excellent benefits health and pension fund good reputation among clients</t>
  </si>
  <si>
    <t>Private company, no shareholders pressure, high compensation, reasonable growth opportunities.</t>
  </si>
  <si>
    <t xml:space="preserve">private company no shareholders pressure high compensation reasonable growth opportunities </t>
  </si>
  <si>
    <t>Great benefits, compensation, and perks. Great for people that have families - especially if you're looking for an 8-5 job without bringing home a lot of work.</t>
  </si>
  <si>
    <t>Great benefits, compensation, and perks. Great for people that have families - especially if you're looking for an - job without bringing home a lot of work.</t>
  </si>
  <si>
    <t xml:space="preserve">great benefits compensation and perks great for people that have families especially if you re looking for an job without bringing home a lot of work </t>
  </si>
  <si>
    <t>Overall a firendly and open environment, people are keen to share knowledge and help out. Very little friction between departments unlike at some other companies.</t>
  </si>
  <si>
    <t xml:space="preserve">overall a firendly and open environment people are keen to share knowledge and help out very little friction between departments unlike at some other companies </t>
  </si>
  <si>
    <t>jobs here are relatively stable. office is full of young people. colleagues are friendly and sharing. big pantry. nice benefits.</t>
  </si>
  <si>
    <t xml:space="preserve">jobs here are relatively stable office is full of young people colleagues are friendly and sharing big pantry nice benefits </t>
  </si>
  <si>
    <t>Very dynamic. Bloomberg Terminal is greatest thing ever invented. Free Food. Good looking women. You cant say anything more about working for the Bloomberg Brand. Everyone things it's an amazing place. And it really is.</t>
  </si>
  <si>
    <t xml:space="preserve">very dynamic bloomberg terminal is greatest thing ever invented free food good looking women you cant say anything more about working for the bloomberg brand everyone things it s an amazing place and it really is </t>
  </si>
  <si>
    <t>Bloomberg has a competitive salary,nice perks and provides access to the financial markets for those wo are looking to be involved in finance. The food is great!</t>
  </si>
  <si>
    <t xml:space="preserve">bloomberg has a competitive salary nice perks and provides access to the financial markets for those wo are looking to be involved in finance the food is great </t>
  </si>
  <si>
    <t>You will get technical work to do here.Work load is bit , but its fine until unless you will have challenging job to do. Some work pressure is there.</t>
  </si>
  <si>
    <t xml:space="preserve">you will get technical work to do here work load is bit but its fine until unless you will have challenging job to do some work pressure is there </t>
  </si>
  <si>
    <t>work, pressure</t>
  </si>
  <si>
    <t>Great benefits Reasonable amount of time off on a annual basis Professional offices and great surroundings Fancy environment Free food and snacks.</t>
  </si>
  <si>
    <t xml:space="preserve">great benefits reasonable amount of time off on a annual basis professional offices and great surroundings fancy environment free food and snacks </t>
  </si>
  <si>
    <t>environment, benefits, food, great</t>
  </si>
  <si>
    <t>nice snack bar, not too much OT. Easy going management style. Lots of events going on. They have great benefit packages.</t>
  </si>
  <si>
    <t xml:space="preserve">nice snack bar not too much ot easy going management style lots of events going on they have great benefit packages </t>
  </si>
  <si>
    <t>great, management</t>
  </si>
  <si>
    <t>1. Great-looking office. 2. Friendly colleagues. 3. Some top editors are really good at the work and encourage people. 4. Looks extremely good on your CV. 5. Of course, the pantry. 6. Good benefits.</t>
  </si>
  <si>
    <t>. Great-looking office. . Friendly colleagues. . Some top editors are really good at the work and encourage people. . Looks extremely good on your CV. . Of course, the pantry. . Good benefits.</t>
  </si>
  <si>
    <t xml:space="preserve"> great looking office friendly colleagues some top editors are really good at the work and encourage people looks extremely good on your cv of course the pantry good benefits </t>
  </si>
  <si>
    <t>Paid health insurance Free food and snack Cds</t>
  </si>
  <si>
    <t>paid health insurance free food and snack cds</t>
  </si>
  <si>
    <t>insurance, health, food</t>
  </si>
  <si>
    <t>Working at Bloomberg looks great on the resume as well as knowing the terminal well.</t>
  </si>
  <si>
    <t xml:space="preserve">working at bloomberg looks great on the resume as well as knowing the terminal well </t>
  </si>
  <si>
    <t>opportunity like to go to analytics and then sales benefits great team working experienced</t>
  </si>
  <si>
    <t>Excellent benefits Access to in-depth financial news</t>
  </si>
  <si>
    <t>excellent benefits access to in depth financial news</t>
  </si>
  <si>
    <t>The benefits package is great without a doubt. That is probably the best thing about the company. Also the free snacks in the pantry. We have discounts and perks and certain stores, gyms, etc.</t>
  </si>
  <si>
    <t xml:space="preserve">the benefits package is great without a doubt that is probably the best thing about the company also the free snacks in the pantry we have discounts and perks and certain stores gyms etc </t>
  </si>
  <si>
    <t>snacks, benefits, free, great</t>
  </si>
  <si>
    <t>good benefit good pantry nice fishtank good place to learn on finance industry, but learning curve is not steep.. get really BORED after a while!</t>
  </si>
  <si>
    <t xml:space="preserve">good benefit good pantry nice fishtank good place to learn on finance industry but learning curve is not steep get really bored after a while </t>
  </si>
  <si>
    <t>Great benefits, free snack bar, nice view in the city from 29th fl.</t>
  </si>
  <si>
    <t>Great benefits, free snack bar, nice view in the city from th fl.</t>
  </si>
  <si>
    <t xml:space="preserve">great benefits free snack bar nice view in the city from th fl </t>
  </si>
  <si>
    <t>Nice mentor system / Free beverages</t>
  </si>
  <si>
    <t>nice mentor system free beverages</t>
  </si>
  <si>
    <t>Training program for out-of-college new hires is very thorough. Knowledge learned in the initial year is very useful. It is substantial in both quantity and quality.</t>
  </si>
  <si>
    <t xml:space="preserve">training program for out of college new hires is very thorough knowledge learned in the initial year is very useful it is substantial in both quantity and quality </t>
  </si>
  <si>
    <t>Bloomberg's culture is fantastic. Really enjoyed my time in Sales. Training provided at Analytics department was put to good use when communicating ideas with clients.</t>
  </si>
  <si>
    <t xml:space="preserve">bloomberg s culture is fantastic really enjoyed my time in sales training provided at analytics department was put to good use when communicating ideas with clients </t>
  </si>
  <si>
    <t>Pays well. Stable. Sponsors visas. Nice sinecure for the unambitious.</t>
  </si>
  <si>
    <t xml:space="preserve">pays well stable sponsors visas nice sinecure for the unambitious </t>
  </si>
  <si>
    <t>* Really good name in the industry * People are very nice * Yeah, the pantry ;) * Keep up with the most updated news. * Overall great office atmosphere</t>
  </si>
  <si>
    <t xml:space="preserve"> really good name in the industry people are very nice yeah the pantry keep up with the most updated news overall great office atmosphere</t>
  </si>
  <si>
    <t>nice building, free snacks, good company reputation</t>
  </si>
  <si>
    <t>nice building free snacks good company reputation</t>
  </si>
  <si>
    <t>Leader in: News - most accurate news reporting in the world Financial Markets - bloomberg moves markets on a daily basis Data Analytics - hands-down best interactive data analytics Sustainability - see the bloomberg 2010 sustainability report Philanthropy - promotes philanthropy on all levels - adapted by mike bloomberg's greater devotion and commitment to philanthropy. Benefits- Best health care coverage... I've ever seen, best 401K package I've ever seen, 4 weeks vacation, free food/snacks, ongoing events on a weekly basis, the most awesome summer party, business class travel, access to wall street without the crazy lifestyle. Compensation- 50% of your bonus is directly related to how well the company does - and the company is the fastest growing firm in NYC. Employees recieve ~70% of their Salary+bonus as a "bonus" in 2014 if they meet the $10B Revenue goal. Career Development - new leader in career development with extensive bloomberg experience. She knows how people think and is developing career advancements among many groups. Our President and Chairman are very interesting people coming from different backgrounds. I really like how we are moving away from our CORE product (terminal) and into other things trying to capture new customers such as Bloomberg Sports and Bloomberg Gov't/Law.</t>
  </si>
  <si>
    <t>Leader in: News - most accurate news reporting in the world Financial Markets - bloomberg moves markets on a daily basis Data Analytics - hands-down best interactive data analytics Sustainability - see the bloomberg sustainability report Philanthropy - promotes philanthropy on all levels - adapted by mike bloomberg's greater devotion and commitment to philanthropy. Benefits- Best health care coverage... I've ever seen, best K package I've ever seen, weeks vacation, free food/snacks, ongoing events on a weekly basis, the most awesome summer party, business class travel, access to wall street without the crazy lifestyle. Compensation- % of your bonus is directly related to how well the company does - and the company is the fastest growing firm in NYC. Employees recieve ~% of their Salary+bonus as a "bonus" in if they meet the $B Revenue goal. Career Development - new leader in career development with extensive bloomberg experience. She knows how people think and is developing career advancements among many groups. Our President and Chairman are very interesting people coming from different backgrounds. I really like how we are moving away from our CORE product (terminal) and into other things trying to capture new customers such as Bloomberg Sports and Bloomberg Gov't/Law.</t>
  </si>
  <si>
    <t xml:space="preserve">leader in news most accurate news reporting in the world financial markets bloomberg moves markets on a daily basis data analytics hands down best interactive data analytics sustainability see the bloomberg sustainability report philanthropy promotes philanthropy on all levels adapted by mike bloomberg s greater devotion and commitment to philanthropy benefits best health care coverage i ve ever seen best k package i ve ever seen weeks vacation free food snacks ongoing events on a weekly basis the most awesome summer party business class travel access to wall street without the crazy lifestyle compensation of your bonus is directly related to how well the company does and the company is the fastest growing firm in nyc employees recieve of their salary bonus as a bonus in if they meet the b revenue goal career development new leader in career development with extensive bloomberg experience she knows how people think and is developing career advancements among many groups our president and chairman are very interesting people coming from different backgrounds i really like how we are moving away from our core product terminal and into other things trying to capture new customers such as bloomberg sports and bloomberg gov t law </t>
  </si>
  <si>
    <t>free, health, company, people</t>
  </si>
  <si>
    <t>Good benefits; nice salary; opens doors for other high paying jobs</t>
  </si>
  <si>
    <t>good benefits nice salary opens doors for other high paying jobs</t>
  </si>
  <si>
    <t>The benefits are the only thing that stands out at Bloomberg.</t>
  </si>
  <si>
    <t xml:space="preserve">the benefits are the only thing that stands out at bloomberg </t>
  </si>
  <si>
    <t>The office and company culture are really great. Friendly nice people for the most part. Non-hierarchical, making senior level employees approachable. Free food and good perks such as museum discounts.</t>
  </si>
  <si>
    <t xml:space="preserve">the office and company culture are really great friendly nice people for the most part non hierarchical making senior level employees approachable free food and good perks such as museum discounts </t>
  </si>
  <si>
    <t>people, food, culture, senior, company</t>
  </si>
  <si>
    <t>good benefit like free massage every week from the health insurance. 20 days vacation, free classes after work, free snacks. Smart persons.</t>
  </si>
  <si>
    <t>good benefit like free massage every week from the health insurance. days vacation, free classes after work, free snacks. Smart persons.</t>
  </si>
  <si>
    <t xml:space="preserve">good benefit like free massage every week from the health insurance days vacation free classes after work free snacks smart persons </t>
  </si>
  <si>
    <t>Great food, great name, looks good on a resume, world of information at your fingertips.</t>
  </si>
  <si>
    <t xml:space="preserve">great food great name looks good on a resume world of information at your fingertips </t>
  </si>
  <si>
    <t>1. The company offers very flexible hours, or in other words: good work/life balance. 2. Here you can find some of the greatest perks with museum trips, performances in town, shopping discounts..... 3. young work force which makes work a fun place to go to every day 4. Free healthy snacks, coffee, tea, lunch.... all day long!!!!</t>
  </si>
  <si>
    <t>. The company offers very flexible hours, or in other words: good work/life balance. . Here you can find some of the greatest perks with museum trips, performances in town, shopping discounts..... . young work force which makes work a fun place to go to every day . Free healthy snacks, coffee, tea, lunch.... all day long!!!!</t>
  </si>
  <si>
    <t xml:space="preserve"> the company offers very flexible hours or in other words good work life balance here you can find some of the greatest perks with museum trips performances in town shopping discounts young work force which makes work a fun place to go to every day free healthy snacks coffee tea lunch all day long </t>
  </si>
  <si>
    <t>work, flexible, place, company</t>
  </si>
  <si>
    <t>Prestige. Interesting, Hardworking colleagues. Diverse working environment. Great Location. Perks. Good Salary, and benefits package. Good Entry Level training program</t>
  </si>
  <si>
    <t>prestige interesting hardworking colleagues diverse working environment great location perks good salary and benefits package good entry level training program</t>
  </si>
  <si>
    <t>-Nice Office. -Pay if you are good at your job. -Don't fire people unless you are really bad. -Challenging work rate always a lot to do.</t>
  </si>
  <si>
    <t xml:space="preserve"> nice office pay if you are good at your job don t fire people unless you are really bad challenging work rate always a lot to do </t>
  </si>
  <si>
    <t xml:space="preserve"> benefits are great great place to learn constantly putting you through trainings perks are good fully stocked pantry discounts to global attractions location looks good on your resume</t>
  </si>
  <si>
    <t>* GC * pay, bonuses, benefits * Tech is somewhat better than the tech used by banks in NYC</t>
  </si>
  <si>
    <t xml:space="preserve"> gc pay bonuses benefits tech is somewhat better than the tech used by banks in nyc</t>
  </si>
  <si>
    <t>Good work / life balance compared to other companies. Job security Good pay given the reasonable hours Nice pantry Good location</t>
  </si>
  <si>
    <t>good work life balance compared to other companies job security good pay given the reasonable hours nice pantry good location</t>
  </si>
  <si>
    <t>balance, work, pay, hours</t>
  </si>
  <si>
    <t>Young and international colleagues, nice working environment, if you are in Sales you stay at 5 star hotels and get to keep hotel points and airmiles</t>
  </si>
  <si>
    <t>Young and international colleagues, nice working environment, if you are in Sales you stay at star hotels and get to keep hotel points and airmiles</t>
  </si>
  <si>
    <t>young and international colleagues nice working environment if you are in sales you stay at star hotels and get to keep hotel points and airmiles</t>
  </si>
  <si>
    <t>Good training program for entry level people. Quite a few smart people around. Great offices to work in - very attractive, good location, communal kitchen, lecture theatres etc. Office in general feels quite busy &amp; bustling. Lots of perks like free theatre/exhibition tickets, events etc. Good amount of responsiblity from early on. Good pay. Good name to have on the CV.</t>
  </si>
  <si>
    <t xml:space="preserve">good training program for entry level people quite a few smart people around great offices to work in very attractive good location communal kitchen lecture theatres etc office in general feels quite busy bustling lots of perks like free theatre exhibition tickets events etc good amount of responsiblity from early on good pay good name to have on the cv </t>
  </si>
  <si>
    <t>free, work, smart, people</t>
  </si>
  <si>
    <t>high starting pay, pantry, free health insurance, upbeat work environment, beautiful office</t>
  </si>
  <si>
    <t>high starting pay pantry free health insurance upbeat work environment beautiful office</t>
  </si>
  <si>
    <t>free, work, health</t>
  </si>
  <si>
    <t>Bloomberg has great benefits, provides a vibrant, energetic work environment and some of the most intelligent colleagues one could hope for.</t>
  </si>
  <si>
    <t xml:space="preserve">bloomberg has great benefits provides a vibrant energetic work environment and some of the most intelligent colleagues one could hope for </t>
  </si>
  <si>
    <t>Opportunities in both the product and development domains. Heavy growth and considered risks to promotions and opportunities for the less-experienced. The good departments manage poor performers aggressively and pay commensurately. Those willing to invest their heart and soul thrive.</t>
  </si>
  <si>
    <t xml:space="preserve">opportunities in both the product and development domains heavy growth and considered risks to promotions and opportunities for the less experienced the good departments manage poor performers aggressively and pay commensurately those willing to invest their heart and soul thrive </t>
  </si>
  <si>
    <t>1) The fact that you learn about the terminal and that this will help you in your next job is the only pro I see from working in this company.</t>
  </si>
  <si>
    <t>) The fact that you learn about the terminal and that this will help you in your next job is the only pro I see from working in this company.</t>
  </si>
  <si>
    <t xml:space="preserve"> the fact that you learn about the terminal and that this will help you in your next job is the only pro i see from working in this company </t>
  </si>
  <si>
    <t>* Friendly coworkers * Exposure to many different technologies (I did notice that most other reviews say the exact opposite, but as i mentioned in the headline, this really depends on the team u work for. Fortunately, my team uses more modern technologies in s/w development compared to the rest of the company.) I got to work in all the parts of the technology stack i.e the Backend , middleware and the front end,... which usually doesn't happen in most s/w companies.</t>
  </si>
  <si>
    <t xml:space="preserve"> friendly coworkers exposure to many different technologies i did notice that most other reviews say the exact opposite but as i mentioned in the headline this really depends on the team u work for fortunately my team uses more modern technologies in s w development compared to the rest of the company i got to work in all the parts of the technology stack i e the backend middleware and the front end which usually doesn t happen in most s w companies </t>
  </si>
  <si>
    <t>* Wide range of Business Unit for career advancement * Possible transfer is possible as office branches are all around the world. * Higher than average annual holiday. * All you can eat pantry.</t>
  </si>
  <si>
    <t xml:space="preserve"> wide range of business unit for career advancement possible transfer is possible as office branches are all around the world higher than average annual holiday all you can eat pantry </t>
  </si>
  <si>
    <t>Great opportunity to learn about the markets, and bloomberg as a whole, which is widely used in the financial markets industry. Great way to network. Benefits include 4 weeks off. Lots of perks in sales, like free lunch when on client visits. Great benefits</t>
  </si>
  <si>
    <t>Great opportunity to learn about the markets, and bloomberg as a whole, which is widely used in the financial markets industry. Great way to network. Benefits include weeks off. Lots of perks in sales, like free lunch when on client visits. Great benefits</t>
  </si>
  <si>
    <t>great opportunity to learn about the markets and bloomberg as a whole which is widely used in the financial markets industry great way to network benefits include weeks off lots of perks in sales like free lunch when on client visits great benefits</t>
  </si>
  <si>
    <t>It's a great place to get to know people with different background.</t>
  </si>
  <si>
    <t xml:space="preserve">it s a great place to get to know people with different background </t>
  </si>
  <si>
    <t>Physically nice spaces to work. Very smart, competent colleagues around the world who are generally able and willing to work cooperatively. Easy to get through to top decisionmakers for interviews thanks to company reputation.</t>
  </si>
  <si>
    <t xml:space="preserve">physically nice spaces to work very smart competent colleagues around the world who are generally able and willing to work cooperatively easy to get through to top decisionmakers for interviews thanks to company reputation </t>
  </si>
  <si>
    <t>Exposure to a great business model, and great balance between personal and professional life.</t>
  </si>
  <si>
    <t xml:space="preserve">exposure to a great business model and great balance between personal and professional life </t>
  </si>
  <si>
    <t>Great benefits Less beaurocracy Smart People to work with Lot can be learned</t>
  </si>
  <si>
    <t>great benefits less beaurocracy smart people to work with lot can be learned</t>
  </si>
  <si>
    <t>Great benefits - health /dental/vision, life insurance. Great building, stocked pantry Great starting point, education on the markets.</t>
  </si>
  <si>
    <t xml:space="preserve">great benefits health dental vision life insurance great building stocked pantry great starting point education on the markets </t>
  </si>
  <si>
    <t>nice office locations, decent pay and benefits, free food and drinks</t>
  </si>
  <si>
    <t>nice office locations decent pay and benefits free food and drinks</t>
  </si>
  <si>
    <t>- New York City (if you want a job because you want to check out the city (and it is a lovely city!) you could do worse) - Pay (well paid -- atleast relatively -- of course the banks have bigger bonuses and all, but me being a man of hunble means, I was</t>
  </si>
  <si>
    <t xml:space="preserve"> new york city if you want a job because you want to check out the city and it is a lovely city you could do worse pay well paid atleast relatively of course the banks have bigger bonuses and all but me being a man of hunble means i was</t>
  </si>
  <si>
    <t>Free Food, Flexible work hours(if you do not work in trading systems),Corporate Perks, Health Benefits package</t>
  </si>
  <si>
    <t>free food flexible work hours if you do not work in trading systems corporate perks health benefits package</t>
  </si>
  <si>
    <t>Good salary for experienced people, benefits package ok. Relaxed dress code and quite flexible on working hours. Nice working environment (though completely open plan can be quite a distraction when you're trying to write code), free drinks and snacks in the pantry. Senior programmers do get some freedom to determine what work they do and how it gets done.</t>
  </si>
  <si>
    <t xml:space="preserve">good salary for experienced people benefits package ok relaxed dress code and quite flexible on working hours nice working environment though completely open plan can be quite a distraction when you re trying to write code free drinks and snacks in the pantry senior programmers do get some freedom to determine what work they do and how it gets done </t>
  </si>
  <si>
    <t>snacks, benefits, work, free, salary, flexible, working, environment</t>
  </si>
  <si>
    <t>good code nice benefits the skill level of people working there is pretty high i must say. there is free food available all the time</t>
  </si>
  <si>
    <t>good code nice benefits the skill level of people working there is pretty high i must say there is free food available all the time</t>
  </si>
  <si>
    <t>benefits, people, food, free, working</t>
  </si>
  <si>
    <t>good to start off career. open culture, best way to learn from experts in finance and foot in the door into financial markets.</t>
  </si>
  <si>
    <t xml:space="preserve">good to start off career open culture best way to learn from experts in finance and foot in the door into financial markets </t>
  </si>
  <si>
    <t>I like my job overall. nice people and nice environment. free food and drink. provides consideration to my personal life as well</t>
  </si>
  <si>
    <t>i like my job overall nice people and nice environment free food and drink provides consideration to my personal life as well</t>
  </si>
  <si>
    <t>diverse work force it could be a great place to work with some adjustments</t>
  </si>
  <si>
    <t>A good place to start</t>
  </si>
  <si>
    <t>a good place to start</t>
  </si>
  <si>
    <t>Truely international! Many opportunities given at junior levels to grow and travel to various locations meeting finance people fromvarious institutions</t>
  </si>
  <si>
    <t>truely international many opportunities given at junior levels to grow and travel to various locations meeting finance people fromvarious institutions</t>
  </si>
  <si>
    <t>nice working environment, open, transparent, fast-paced. opportunity to access bloomberg terminal and also the daily usage with it</t>
  </si>
  <si>
    <t>nice working environment open transparent fast paced opportunity to access bloomberg terminal and also the daily usage with it</t>
  </si>
  <si>
    <t xml:space="preserve"> employee development is taken seriously promotions are not based on seniority generous compensation if you stick around industry leading product that keeps getting better nice work environment good hearted people</t>
  </si>
  <si>
    <t>environment, work, people, compensation</t>
  </si>
  <si>
    <t>Fast Paced environment, Great execution of plans</t>
  </si>
  <si>
    <t>fast paced environment great execution of plans</t>
  </si>
  <si>
    <t>Good procedures to bring new employee on board. Good technical help. Good service considering alpha/beta/prod deployments. Well-defined programming framework.</t>
  </si>
  <si>
    <t xml:space="preserve">good procedures to bring new employee on board good technical help good service considering alpha beta prod deployments well defined programming framework </t>
  </si>
  <si>
    <t>The people and flexible corporate culture, opportunity for travel, spirit of employee, philanthropy policy</t>
  </si>
  <si>
    <t>the people and flexible corporate culture opportunity for travel spirit of employee philanthropy policy</t>
  </si>
  <si>
    <t>flexible, people</t>
  </si>
  <si>
    <t>It was a place full of smart colleagues, great resources and terrific access. The pay was good and the benefits were comprehensive.</t>
  </si>
  <si>
    <t xml:space="preserve">it was a place full of smart colleagues great resources and terrific access the pay was good and the benefits were comprehensive </t>
  </si>
  <si>
    <t>benefits, pay, smart, place, great</t>
  </si>
  <si>
    <t>Lots of room for professional growth. The company is growing a lot which allows room for promotions and possible pay raises.</t>
  </si>
  <si>
    <t xml:space="preserve">lots of room for professional growth the company is growing a lot which allows room for promotions and possible pay raises </t>
  </si>
  <si>
    <t>company, pay</t>
  </si>
  <si>
    <t>Transparency, good employee services, employee care, good pay, flat structure company</t>
  </si>
  <si>
    <t>transparency good employee services employee care good pay flat structure company</t>
  </si>
  <si>
    <t>Benefits package one of the best in the industry</t>
  </si>
  <si>
    <t>benefits package one of the best in the industry</t>
  </si>
  <si>
    <t>Free food and the fish tanks</t>
  </si>
  <si>
    <t>free food and the fish tanks</t>
  </si>
  <si>
    <t>it is a very open and supportive environment with a lot of resources. they value and treat their workers really well and there is free food!</t>
  </si>
  <si>
    <t xml:space="preserve">it is a very open and supportive environment with a lot of resources they value and treat their workers really well and there is free food </t>
  </si>
  <si>
    <t>environment, free</t>
  </si>
  <si>
    <t>Positive environment through interaction with mostly motivated staff and clients from the financial sector. Training was systematic and comprehensive. Good exposure to service C-level executives.</t>
  </si>
  <si>
    <t xml:space="preserve">positive environment through interaction with mostly motivated staff and clients from the financial sector training was systematic and comprehensive good exposure to service c level executives </t>
  </si>
  <si>
    <t>Great benefits: good 401K plan (most of my plan recovered the market crash as of the end of 2010) with a good match. 4 weeks of vacation even for junior employees, unlimited sick days (theoretically, depends on your relationship with the manager and if he trusts you and how good you are with the "system" (bring doctor notes when in doubt ). Relatively good dental, vision and medical plans, but medical plan got... worse over the years (larger copays, etc, but it's a country-wide issue).</t>
  </si>
  <si>
    <t>Great benefits: good K plan (most of my plan recovered the market crash as of the end of ) with a good match. weeks of vacation even for junior employees, unlimited sick days (theoretically, depends on your relationship with the manager and if he trusts you and how good you are with the "system" (bring doctor notes when in doubt ). Relatively good dental, vision and medical plans, but medical plan got... worse over the years (larger copays, etc, but it's a country-wide issue).</t>
  </si>
  <si>
    <t xml:space="preserve">great benefits good k plan most of my plan recovered the market crash as of the end of with a good match weeks of vacation even for junior employees unlimited sick days theoretically depends on your relationship with the manager and if he trusts you and how good you are with the system bring doctor notes when in doubt relatively good dental vision and medical plans but medical plan got worse over the years larger copays etc but it s a country wide issue </t>
  </si>
  <si>
    <t>Great company, useful experience and amazing training program.</t>
  </si>
  <si>
    <t xml:space="preserve">great company useful experience and amazing training program </t>
  </si>
  <si>
    <t>Challenging projects, relatively young work force.</t>
  </si>
  <si>
    <t xml:space="preserve">challenging projects relatively young work force </t>
  </si>
  <si>
    <t xml:space="preserve"> nice office with many fish tanks free snacks in pantry always hiring willing to hire people with little or not experience work with smart people free evening finance training course offered by bloomberg university excellent summe</t>
  </si>
  <si>
    <t>snacks, work, smart, people</t>
  </si>
  <si>
    <t>Swanky office, commitment to the city, location, ease of moving within the company, client facing</t>
  </si>
  <si>
    <t>swanky office commitment to the city location ease of moving within the company client facing</t>
  </si>
  <si>
    <t xml:space="preserve"> great salary for graduating students benefits package is the top in the industry learn a lot about the financial markets</t>
  </si>
  <si>
    <t>Great place. Fast pace open culture.</t>
  </si>
  <si>
    <t xml:space="preserve">great place fast pace open culture </t>
  </si>
  <si>
    <t>Great benefits, great workplace, lots of interesting people around all the time, free food, livery cab or free parking across the street for folks working late or early shift folks, excellent commuting location, very nice annual company picnic. Good place to work if it's your first job out of college, or if you want to move up in the world a little bit. Extremely good and efficient workflow management through the... company's organic ticketing system makes documentation and milestone tracking a breeze, and greatly improves teamwork.</t>
  </si>
  <si>
    <t xml:space="preserve">great benefits great workplace lots of interesting people around all the time free food livery cab or free parking across the street for folks working late or early shift folks excellent commuting location very nice annual company picnic good place to work if it s your first job out of college or if you want to move up in the world a little bit extremely good and efficient workflow management through the company s organic ticketing system makes documentation and milestone tracking a breeze and greatly improves teamwork </t>
  </si>
  <si>
    <t>people, work, place, free, working, management, great, company</t>
  </si>
  <si>
    <t>Good working environment and colleagues. The office itself is quite nice and a big kitchen with all sorts of snacks.</t>
  </si>
  <si>
    <t xml:space="preserve">good working environment and colleagues the office itself is quite nice and a big kitchen with all sorts of snacks </t>
  </si>
  <si>
    <t>The benefits are good. The health insurance plan is generous. There are other perks related to fitness plans and transportation.</t>
  </si>
  <si>
    <t xml:space="preserve">the benefits are good the health insurance plan is generous there are other perks related to fitness plans and transportation </t>
  </si>
  <si>
    <t>insurance, benefits, health</t>
  </si>
  <si>
    <t>wonderful working environment nice pay</t>
  </si>
  <si>
    <t>environment, pay, working</t>
  </si>
  <si>
    <t>Awesome benefit offerings and company culture</t>
  </si>
  <si>
    <t>awesome benefit offerings and company culture</t>
  </si>
  <si>
    <t>Efficient working environment, no bureaucratic, cutting edge technology. Good benefit and incentive for good performance. Different group work together nicely on project.</t>
  </si>
  <si>
    <t xml:space="preserve">efficient working environment no bureaucratic cutting edge technology good benefit and incentive for good performance different group work together nicely on project </t>
  </si>
  <si>
    <t>edge, work, cutting, working</t>
  </si>
  <si>
    <t>If you need to break into new areas, there may be opportunities here, if you can find management sponsorship, but that will be challenging.</t>
  </si>
  <si>
    <t xml:space="preserve">if you need to break into new areas there may be opportunities here if you can find management sponsorship but that will be challenging </t>
  </si>
  <si>
    <t>Good Perks, Funky Offices, International Environment, Young Colleagues, Decent Pay. A great place to start your career, but it becomes very repetitive after a while. Also, your initial salary is key - it won't increase much after that.</t>
  </si>
  <si>
    <t xml:space="preserve">good perks funky offices international environment young colleagues decent pay a great place to start your career but it becomes very repetitive after a while also your initial salary is key it won t increase much after that </t>
  </si>
  <si>
    <t>great, salary, place</t>
  </si>
  <si>
    <t>Fantastic opportunity to learn about the markets and the Bloomberg products Great chance to develop unique selling skills Opportunities for promotion</t>
  </si>
  <si>
    <t>fantastic opportunity to learn about the markets and the bloomberg products great chance to develop unique selling skills opportunities for promotion</t>
  </si>
  <si>
    <t>Like I said, riding the wave.</t>
  </si>
  <si>
    <t xml:space="preserve">like i said riding the wave </t>
  </si>
  <si>
    <t>bright people, efficient communication. free snack</t>
  </si>
  <si>
    <t>bright people efficient communication free snack</t>
  </si>
  <si>
    <t>Great facilities. Great working conditions overall. Lots of freebies and possibility to get training on a lot of products.</t>
  </si>
  <si>
    <t xml:space="preserve">great facilities great working conditions overall lots of freebies and possibility to get training on a lot of products </t>
  </si>
  <si>
    <t>Provides very good training across market sectors</t>
  </si>
  <si>
    <t>provides very good training across market sectors</t>
  </si>
  <si>
    <t>Excellent Brand Name Employee friendly work culture</t>
  </si>
  <si>
    <t>excellent brand name employee friendly work culture</t>
  </si>
  <si>
    <t xml:space="preserve"> surrounded by bright colleagues a beautiful building to work in a great place to socialize and network trendy things are usually going on</t>
  </si>
  <si>
    <t>It really is a great company with great perks. the snack bar pay</t>
  </si>
  <si>
    <t>it really is a great company with great perks the snack bar pay</t>
  </si>
  <si>
    <t>great, company, pay</t>
  </si>
  <si>
    <t>Well known international Financial news company</t>
  </si>
  <si>
    <t>well known international financial news company</t>
  </si>
  <si>
    <t>Food is great , location and building is very good pay is ok there are some real bright people at developer levels</t>
  </si>
  <si>
    <t>food is great location and building is very good pay is ok there are some real bright people at developer levels</t>
  </si>
  <si>
    <t>great, people, pay</t>
  </si>
  <si>
    <t>Primarily a technology company with a passion for innovation and fast-paced time to market. Values meritocracy. Great perks like health benefits, free food, drinks, tuition reimbursements etc.</t>
  </si>
  <si>
    <t xml:space="preserve">primarily a technology company with a passion for innovation and fast paced time to market values meritocracy great perks like health benefits free food drinks tuition reimbursements etc </t>
  </si>
  <si>
    <t>Transparency is at every level. Huge set of intelligent people to work with.People are supportive and collaborative in nature</t>
  </si>
  <si>
    <t>transparency is at every level huge set of intelligent people to work with people are supportive and collaborative in nature</t>
  </si>
  <si>
    <t>Great environment, such smart people to work around. You always learn something new when you are working and everything around you is amazing</t>
  </si>
  <si>
    <t>great environment such smart people to work around you always learn something new when you are working and everything around you is amazing</t>
  </si>
  <si>
    <t>work, smart, people, working</t>
  </si>
  <si>
    <t>The benefits are really good and the compensation is very competitive. The office conditions are some of the best I've ever seen and, financially speaking, the company is very stable, even in times of economic hardship.</t>
  </si>
  <si>
    <t xml:space="preserve">the benefits are really good and the compensation is very competitive the office conditions are some of the best i ve ever seen and financially speaking the company is very stable even in times of economic hardship </t>
  </si>
  <si>
    <t>benefits, company, compensation</t>
  </si>
  <si>
    <t>Fifty percent match on 401k benefit. Fully paid medical insurance. Free snacks in the pantry area. Access to financial data.</t>
  </si>
  <si>
    <t>Fifty percent match on k benefit. Fully paid medical insurance. Free snacks in the pantry area. Access to financial data.</t>
  </si>
  <si>
    <t xml:space="preserve">fifty percent match on k benefit fully paid medical insurance free snacks in the pantry area access to financial data </t>
  </si>
  <si>
    <t>AT bloomberg there is good benefits and good salary, and the flexibility to manage your own projects however you want.</t>
  </si>
  <si>
    <t xml:space="preserve">at bloomberg there is good benefits and good salary and the flexibility to manage your own projects however you want </t>
  </si>
  <si>
    <t>The Location (New York, NY). Free snacks and fruits at the pantry. Perceived brand value in the job market. Networking with other people. The finance courses (most of them taught by Stuart Veale).</t>
  </si>
  <si>
    <t xml:space="preserve">the location new york ny free snacks and fruits at the pantry perceived brand value in the job market networking with other people the finance courses most of them taught by stuart veale </t>
  </si>
  <si>
    <t>good job title for resume free food</t>
  </si>
  <si>
    <t>standard comp package no dress code</t>
  </si>
  <si>
    <t>Bloomberg LP clients are the most important people at Bloomberg LP, without exception. Implements industry standard best practices and more. Various benefits as mentioned in many other reviews.</t>
  </si>
  <si>
    <t xml:space="preserve">bloomberg lp clients are the most important people at bloomberg lp without exception implements industry standard best practices and more various benefits as mentioned in many other reviews </t>
  </si>
  <si>
    <t>There are several opportunities for growth at this company. It is a very collaborative work enviromnent, very dynamic, with opportunities to continue challenging yourself professionaly.</t>
  </si>
  <si>
    <t xml:space="preserve">there are several opportunities for growth at this company it is a very collaborative work enviromnent very dynamic with opportunities to continue challenging yourself professionaly </t>
  </si>
  <si>
    <t>Compensation and benefits are reasonable if not the best in the industry Growth opportunities Good benefits such as vacation days, medical insurance, etc</t>
  </si>
  <si>
    <t>compensation and benefits are reasonable if not the best in the industry growth opportunities good benefits such as vacation days medical insurance etc</t>
  </si>
  <si>
    <t>Good pay. Interesting Technologies, the company does spend good money on tech, and get the latest and greatest. Some good people are still there</t>
  </si>
  <si>
    <t>good pay interesting technologies the company does spend good money on tech and get the latest and greatest some good people are still there</t>
  </si>
  <si>
    <t>Non work related: the pay is pretty good, the building is fancy, they have free drinks + snacks. There are a lot of outside of work activities that are not only offered but also strongly encouraged, such as donations, food/backpack drives, gardening, etc. Also, there are lots of free tickets given out to cool events in the city that you would otherwise never have access to. Work related: you get to work on projects... that affect a lot of people, and depending which group you land into you may love the work you do. The management is less "flat" than what I was told it was like when I joined (early 2009), but there are definitely fewer hierarchical barriers than at most other places.</t>
  </si>
  <si>
    <t>Non work related: the pay is pretty good, the building is fancy, they have free drinks + snacks. There are a lot of outside of work activities that are not only offered but also strongly encouraged, such as donations, food/backpack drives, gardening, etc. Also, there are lots of free tickets given out to cool events in the city that you would otherwise never have access to. Work related: you get to work on projects... that affect a lot of people, and depending which group you land into you may love the work you do. The management is less "flat" than what I was told it was like when I joined (early ), but there are definitely fewer hierarchical barriers than at most other places.</t>
  </si>
  <si>
    <t xml:space="preserve">non work related the pay is pretty good the building is fancy they have free drinks snacks there are a lot of outside of work activities that are not only offered but also strongly encouraged such as donations food backpack drives gardening etc also there are lots of free tickets given out to cool events in the city that you would otherwise never have access to work related you get to work on projects that affect a lot of people and depending which group you land into you may love the work you do the management is less flat than what i was told it was like when i joined early but there are definitely fewer hierarchical barriers than at most other places </t>
  </si>
  <si>
    <t>free, management, work, pay</t>
  </si>
  <si>
    <t>Pay and benefits top notch, bonus very good compared to a lot software jobs. The building is amazing. Snacks are ok (but they get you fat). Free entry into NY museums and cultural events. A lot of very smart people, and the work will definitely keep you busy. You get code into production fast compared to many software jobs, where the turn around on a project might be months to years. At Bloomberg projects... many projects last weeks.</t>
  </si>
  <si>
    <t xml:space="preserve">pay and benefits top notch bonus very good compared to a lot software jobs the building is amazing snacks are ok but they get you fat free entry into ny museums and cultural events a lot of very smart people and the work will definitely keep you busy you get code into production fast compared to many software jobs where the turn around on a project might be months to years at bloomberg projects many projects last weeks </t>
  </si>
  <si>
    <t>work, smart, fast, benefits</t>
  </si>
  <si>
    <t>The salary is competitive. The environment is very open and transparent. The company still grows like a startup. Very good HR policies. Flexible work hours possible. Promotion from within.</t>
  </si>
  <si>
    <t xml:space="preserve">the salary is competitive the environment is very open and transparent the company still grows like a startup very good hr policies flexible work hours possible promotion from within </t>
  </si>
  <si>
    <t>work, hours, salary, environment, company</t>
  </si>
  <si>
    <t>The compensation and benefits for experienced hires at Bloomberg are very good. As a new employee you get four weeks of vacation. Bonuses are solid since the company has always been profitable. People are smart and there is a push to get things done quickly. There are many financial courses available for you to take after work, free of charge, so you can learn about financial instruments. The environment is... fun to work in because it's modern, lively and dynamic. The stunning, modern building could be part of a movie set. There are lots of opportunities to volunteer with your colleagues at group events and the pantry is always stocked with free food and drinks. Since the Bloomberg terminal is used throughout the financial community, you may have opportunities to connect with people at other financial companies. Bloomberg, as a company, is well regarded in the financial community.</t>
  </si>
  <si>
    <t xml:space="preserve">the compensation and benefits for experienced hires at bloomberg are very good as a new employee you get four weeks of vacation bonuses are solid since the company has always been profitable people are smart and there is a push to get things done quickly there are many financial courses available for you to take after work free of charge so you can learn about financial instruments the environment is fun to work in because it s modern lively and dynamic the stunning modern building could be part of a movie set there are lots of opportunities to volunteer with your colleagues at group events and the pantry is always stocked with free food and drinks since the bloomberg terminal is used throughout the financial community you may have opportunities to connect with people at other financial companies bloomberg as a company is well regarded in the financial community </t>
  </si>
  <si>
    <t>benefits, people, compensation, work, smart, food, free, environment, company</t>
  </si>
  <si>
    <t>Lots of training Good name to have on CV exposure to financial markets free food decent benefits not too stressfull</t>
  </si>
  <si>
    <t>lots of training good name to have on cv exposure to financial markets free food decent benefits not too stressfull</t>
  </si>
  <si>
    <t>salary and job location were the two major reasons . Other reasons include the general stuffs ielike pantry food , easy commute facilities , Working environment is fun</t>
  </si>
  <si>
    <t>salary and job location were the two major reasons other reasons include the general stuffs ielike pantry food easy commute facilities working environment is fun</t>
  </si>
  <si>
    <t>environment, salary, food</t>
  </si>
  <si>
    <t xml:space="preserve"> free snacks breakfast fruits drinks decent pay</t>
  </si>
  <si>
    <t>Decent compensation. Many interesting perks like free admission to museums, annual picnic. The company culture is on the lay-back side as a financial company. This should be an ideal "last job" of anyone.</t>
  </si>
  <si>
    <t xml:space="preserve">decent compensation many interesting perks like free admission to museums annual picnic the company culture is on the lay back side as a financial company this should be an ideal last job of anyone </t>
  </si>
  <si>
    <t>free, company, culture</t>
  </si>
  <si>
    <t>Good working environment, friendly colleagues</t>
  </si>
  <si>
    <t>good working environment friendly colleagues</t>
  </si>
  <si>
    <t>to get experience in electronic trading</t>
  </si>
  <si>
    <t>Worked from 2000~2007. Highly technological company. Efficient HR dept. Compensation is a little below the market. But not as much pressure as Wall St firms. No long hours and full benefits. And free employee kichen! :)</t>
  </si>
  <si>
    <t>Worked from ~. Highly technological company. Efficient HR dept. Compensation is a little below the market. But not as much pressure as Wall St firms. No long hours and full benefits. And free employee kichen! :)</t>
  </si>
  <si>
    <t xml:space="preserve">worked from highly technological company efficient hr dept compensation is a little below the market but not as much pressure as wall st firms no long hours and full benefits and free employee kichen </t>
  </si>
  <si>
    <t>free, pressure, hours</t>
  </si>
  <si>
    <t>Bloomberg is a great place to work if you're just starting out in an entry level position. Broad exposure to multiple different facets of the financial and media worlds. Excellent opportunity to explore new fields with plenty of options for lateral movement to new departments. Enough free food that a little creativity can mean not having to buy lunch. The offices are AMAZING and very centrally located. Young... atmosphere which is a pro or con depending on how you look at it. Amazing summer party.</t>
  </si>
  <si>
    <t xml:space="preserve">bloomberg is a great place to work if you re just starting out in an entry level position broad exposure to multiple different facets of the financial and media worlds excellent opportunity to explore new fields with plenty of options for lateral movement to new departments enough free food that a little creativity can mean not having to buy lunch the offices are amazing and very centrally located young atmosphere which is a pro or con depending on how you look at it amazing summer party </t>
  </si>
  <si>
    <t>options, work, food, place, free, great</t>
  </si>
  <si>
    <t>Great benefits, you get to live in nyc, good training program, good place for people who intend to work as a programmer for a few years only before switching careers to management/finance track...</t>
  </si>
  <si>
    <t xml:space="preserve">great benefits you get to live in nyc good training program good place for people who intend to work as a programmer for a few years only before switching careers to management finance track </t>
  </si>
  <si>
    <t>nice perks and snacks. friendly securities. actually, they are the most friendly people in BB.</t>
  </si>
  <si>
    <t xml:space="preserve">nice perks and snacks friendly securities actually they are the most friendly people in bb </t>
  </si>
  <si>
    <t>Good for engineers with no prior financial background, company provides good training. Many groups, if you are lucky, you will join a good one.</t>
  </si>
  <si>
    <t xml:space="preserve">good for engineers with no prior financial background company provides good training many groups if you are lucky you will join a good one </t>
  </si>
  <si>
    <t>Great place for recent graduates. Great introduction to the financial markets and exposure to market players. Young, vibrant atmosphere. Excellent benefits package.</t>
  </si>
  <si>
    <t xml:space="preserve">great place for recent graduates great introduction to the financial markets and exposure to market players young vibrant atmosphere excellent benefits package </t>
  </si>
  <si>
    <t>Working with cutting edge technology, plenty of opportunities to learn more about finance, company is growing certain departments (news, video). Live up to their horizontal structure claims (easy access to management).</t>
  </si>
  <si>
    <t xml:space="preserve">working with cutting edge technology plenty of opportunities to learn more about finance company is growing certain departments news video live up to their horizontal structure claims easy access to management </t>
  </si>
  <si>
    <t>decent pay decent group of people</t>
  </si>
  <si>
    <t>people, pay</t>
  </si>
  <si>
    <t>Good Pay, Good Benefits, free food, classes for employee development, philanthropy</t>
  </si>
  <si>
    <t>good pay good benefits free food classes for employee development philanthropy</t>
  </si>
  <si>
    <t>good training programme, free food. good opportunity to make contacts, male-female ratio is pretty good (on the female side), summer party is outstanding.</t>
  </si>
  <si>
    <t xml:space="preserve">good training programme free food good opportunity to make contacts male female ratio is pretty good on the female side summer party is outstanding </t>
  </si>
  <si>
    <t>The benefits are some of the best I've seen.</t>
  </si>
  <si>
    <t xml:space="preserve">the benefits are some of the best i ve seen </t>
  </si>
  <si>
    <t>Free Food. Good location in New York City.</t>
  </si>
  <si>
    <t xml:space="preserve">free food good location in new york city </t>
  </si>
  <si>
    <t>good breakfast, fruits, vegetables, snacks. decent pay compared to other financial firms in NYC. nothing else i cud think of</t>
  </si>
  <si>
    <t>good breakfast fruits vegetables snacks decent pay compared to other financial firms in nyc nothing else i cud think of</t>
  </si>
  <si>
    <t>Nice colleagues, they usually hire the nicest people they can get, which makes the environment bearable Canteen is "OK", with loads of different options ( 90% very fatty, thou ) Good exposure to the financial market</t>
  </si>
  <si>
    <t>Nice colleagues, they usually hire the nicest people they can get, which makes the environment bearable Canteen is "OK", with loads of different options ( % very fatty, thou ) Good exposure to the financial market</t>
  </si>
  <si>
    <t>nice colleagues they usually hire the nicest people they can get which makes the environment bearable canteen is ok with loads of different options very fatty thou good exposure to the financial market</t>
  </si>
  <si>
    <t>environment, options, people</t>
  </si>
  <si>
    <t>People, technology, free food, work environment</t>
  </si>
  <si>
    <t>people technology free food work environment</t>
  </si>
  <si>
    <t>Fun, lively atmosphere. Broad range of interesting topics covered day to day. Never bored.</t>
  </si>
  <si>
    <t xml:space="preserve">fun lively atmosphere broad range of interesting topics covered day to day never bored </t>
  </si>
  <si>
    <t>Kind of decent place to work. Beautiful building</t>
  </si>
  <si>
    <t>kind of decent place to work beautiful building</t>
  </si>
  <si>
    <t>Learn a lot, huge exposure to Financial world.</t>
  </si>
  <si>
    <t xml:space="preserve">learn a lot huge exposure to financial world </t>
  </si>
  <si>
    <t>-The company has a phenomenal public image, you tell people "I work for Bloomberg" and you get a lot of "ooh's" and "aah's". -There are literally tons of extras -- free food and drink, financial market related training, cultural events, a summer party t</t>
  </si>
  <si>
    <t xml:space="preserve"> the company has a phenomenal public image you tell people i work for bloomberg and you get a lot of ooh s and aah s there are literally tons of extras free food and drink financial market related training cultural events a summer party t</t>
  </si>
  <si>
    <t>people, work, food, free, company</t>
  </si>
  <si>
    <t>free food nice people and friends good benefits</t>
  </si>
  <si>
    <t>free, benefits, food, people</t>
  </si>
  <si>
    <t>Free food. Great benefits. Their platforms are a bit outdated, but you do get complete access to the bloomberg terminal. Good people to work with.</t>
  </si>
  <si>
    <t xml:space="preserve">free food great benefits their platforms are a bit outdated but you do get complete access to the bloomberg terminal good people to work with </t>
  </si>
  <si>
    <t>Great work ambiance and corporate culture Young and dynamic Great and continuous training provided Very multi cultural Fast moving environment Challenging and team working Traveling possibilities Great benefits Awesome working conditions (Bloomberg buildings, meeting rooms, kitchen with free food and drinks, etc...)</t>
  </si>
  <si>
    <t xml:space="preserve">great work ambiance and corporate culture young and dynamic great and continuous training provided very multi cultural fast moving environment challenging and team working traveling possibilities great benefits awesome working conditions bloomberg buildings meeting rooms kitchen with free food and drinks etc </t>
  </si>
  <si>
    <t>benefits, work, food, free, culture, working, environment</t>
  </si>
  <si>
    <t>nice pantry, no dress code, nice public image.</t>
  </si>
  <si>
    <t xml:space="preserve">nice pantry no dress code nice public image </t>
  </si>
  <si>
    <t>Most of the people you work with are fun and friendly. A lot of going out. Nice continuation from college, but with pay.</t>
  </si>
  <si>
    <t xml:space="preserve">most of the people you work with are fun and friendly a lot of going out nice continuation from college but with pay </t>
  </si>
  <si>
    <t>can have access to several different business areas easy to transfer between groups not very pushy in dating projects good place to learn critcial thinking</t>
  </si>
  <si>
    <t>Nice environment. Every one knows each other even when working in various departments. The summer parties are wonderful. I made many new friends for life there. I would wake up everyday looking forward to going to work.</t>
  </si>
  <si>
    <t xml:space="preserve">nice environment every one knows each other even when working in various departments the summer parties are wonderful i made many new friends for life there i would wake up everyday looking forward to going to work </t>
  </si>
  <si>
    <t>pays well, stable, lots of potential -- in some alternate universe.</t>
  </si>
  <si>
    <t xml:space="preserve">pays well stable lots of potential in some alternate universe </t>
  </si>
  <si>
    <t>Free snacks, nice surroundings, friendly people.</t>
  </si>
  <si>
    <t xml:space="preserve">free snacks nice surroundings friendly people </t>
  </si>
  <si>
    <t>Great Benefits, Free Food, nice people to work with</t>
  </si>
  <si>
    <t>great benefits free food nice people to work with</t>
  </si>
  <si>
    <t>Great firm. Opportunities abound for the hungry, motivated, inspired, and innovative individual. Great place to start a career and get into finance.</t>
  </si>
  <si>
    <t xml:space="preserve">great firm opportunities abound for the hungry motivated inspired and innovative individual great place to start a career and get into finance </t>
  </si>
  <si>
    <t>Flat structure Opportunites for promotions Interesting combination of media, finance and technology</t>
  </si>
  <si>
    <t>flat structure opportunites for promotions interesting combination of media finance and technology</t>
  </si>
  <si>
    <t>One of the best financial data service providers. Lot to gain in terms of financial functional domain as its the leader.</t>
  </si>
  <si>
    <t xml:space="preserve">one of the best financial data service providers lot to gain in terms of financial functional domain as its the leader </t>
  </si>
  <si>
    <t>Great place for starting your career.You do get a lot od expsure and can have good networking.A good place to also expllore various opportunities as well</t>
  </si>
  <si>
    <t>great place for starting your career you do get a lot od expsure and can have good networking a good place to also expllore various opportunities as well</t>
  </si>
  <si>
    <t>good to put on a cv good opportunities for entry level people nice free snacks and nice building good ambiance between the workers</t>
  </si>
  <si>
    <t>snacks, free, people</t>
  </si>
  <si>
    <t>Training program is really good and systematic, good vacation days, health benefit, some activities that can be signed up once a while</t>
  </si>
  <si>
    <t>training program is really good and systematic good vacation days health benefit some activities that can be signed up once a while</t>
  </si>
  <si>
    <t>Great place to advance, If you can B-S or kiss butt Abiliity to transfer between departments Lots of training offered</t>
  </si>
  <si>
    <t>great place to advance if you can b s or kiss butt abiliity to transfer between departments lots of training offered</t>
  </si>
  <si>
    <t>Excellent benefits Free food Posh work environment Four terminals at your workstation Central meeting place Screen showing the company's achievements and charity work</t>
  </si>
  <si>
    <t>excellent benefits free food posh work environment four terminals at your workstation central meeting place screen showing the company s achievements and charity work</t>
  </si>
  <si>
    <t>benefits, work, place, food, environment</t>
  </si>
  <si>
    <t>At its inception, Bloomberg LP hired employees which did not have colleague degrees. Company spends millions of $ on summer picnics worldwide</t>
  </si>
  <si>
    <t>at its inception bloomberg lp hired employees which did not have colleague degrees company spends millions of on summer picnics worldwide</t>
  </si>
  <si>
    <t>You will be well compensated. Their benefits are the epitimy of the golden hand cuffs. Not to mention the other perks you get such as discount tickets to all types of events in NYC. They also offer free snacks. Their bonus structure is open so you know what to expect as a bonus.</t>
  </si>
  <si>
    <t xml:space="preserve">you will be well compensated their benefits are the epitimy of the golden hand cuffs not to mention the other perks you get such as discount tickets to all types of events in nyc they also offer free snacks their bonus structure is open so you know what to expect as a bonus </t>
  </si>
  <si>
    <t>Great offices, good name to have on your resume, great training available if you are proactive an your manager allows</t>
  </si>
  <si>
    <t>great offices good name to have on your resume great training available if you are proactive an your manager allows</t>
  </si>
  <si>
    <t>Excellent pay and benefits. The free soda and snacks are nice and the annual summer party is a treat. You do get free admission and/or discounts to a lot of good places!</t>
  </si>
  <si>
    <t xml:space="preserve">excellent pay and benefits the free soda and snacks are nice and the annual summer party is a treat you do get free admission and or discounts to a lot of good places </t>
  </si>
  <si>
    <t>snacks, free, pay</t>
  </si>
  <si>
    <t>Bloomberg has an open working environment. Hundreds of people seating together, your managers may seat right beside you. Free breakfast, free drinks and snacks. Beautiful fish tanks.</t>
  </si>
  <si>
    <t xml:space="preserve">bloomberg has an open working environment hundreds of people seating together your managers may seat right beside you free breakfast free drinks and snacks beautiful fish tanks </t>
  </si>
  <si>
    <t>free, people, working</t>
  </si>
  <si>
    <t>FREE FOOD, interesting technology infrastructure, beautiful work settings, name brand recognition, you may get some basic career guidance, did I mention excellent free meals?</t>
  </si>
  <si>
    <t xml:space="preserve">free food interesting technology infrastructure beautiful work settings name brand recognition you may get some basic career guidance did i mention excellent free meals </t>
  </si>
  <si>
    <t>bloomberg offers free food a fairly competitive salary and good benefits. the art and decor of the building is inviting</t>
  </si>
  <si>
    <t>bloomberg offers free food a fairly competitive salary and good benefits the art and decor of the building is inviting</t>
  </si>
  <si>
    <t>free, salary, food</t>
  </si>
  <si>
    <t>Friendly Enviorment No restrictions Free Food (Lots and Lots of Junk and Organic food) Better than industry kind of pay (Not top though)</t>
  </si>
  <si>
    <t xml:space="preserve">friendly enviorment no restrictions free food lots and lots of junk and organic food better than industry kind of pay not top though </t>
  </si>
  <si>
    <t>good pay free food office location good</t>
  </si>
  <si>
    <t>Free Snacks Beautiful Infrastructure and Employee Base Acces to Bloomberg Terminal Competitive Benefits</t>
  </si>
  <si>
    <t>free snacks beautiful infrastructure and employee base acces to bloomberg terminal competitive benefits</t>
  </si>
  <si>
    <t>The company is quick-paced and has a start-up mentality. Bloomberg moves very quickly on business decisions. This company spends serious cash on making its offices and employees feel taken care of and is very green-conscious. Free snacks and continental breakfast are served daily.</t>
  </si>
  <si>
    <t xml:space="preserve">the company is quick paced and has a start up mentality bloomberg moves very quickly on business decisions this company spends serious cash on making its offices and employees feel taken care of and is very green conscious free snacks and continental breakfast are served daily </t>
  </si>
  <si>
    <t>snacks, company</t>
  </si>
  <si>
    <t>Ok Pay and benefits Pretty slack job</t>
  </si>
  <si>
    <t>ok pay and benefits pretty slack job</t>
  </si>
  <si>
    <t>Free food all day long! Great benefits and a very fast-paced environment. Employees are given freedom and they have flexibility. Management is not in your face all the time but they expect you to come up with the goods. If "they" like you then you're set.</t>
  </si>
  <si>
    <t xml:space="preserve">free food all day long great benefits and a very fast paced environment employees are given freedom and they have flexibility management is not in your face all the time but they expect you to come up with the goods if they like you then you re set </t>
  </si>
  <si>
    <t>great benefits - very comprehensive work place aesthetic is very nice; has a lot light and artwork lots of free snacks and bevearges</t>
  </si>
  <si>
    <t>great benefits very comprehensive work place aesthetic is very nice has a lot light and artwork lots of free snacks and bevearges</t>
  </si>
  <si>
    <t>snacks, benefits, work, place, free, great</t>
  </si>
  <si>
    <t>Competitive pay Stable job in a recession Excellent benefits Great workplace - awesome building, amazing snacks, summer party and perks Very helpful and knowledgeable peers Software ownership - you own the product you develop Fast paced client facing software development</t>
  </si>
  <si>
    <t>competitive pay stable job in a recession excellent benefits great workplace awesome building amazing snacks summer party and perks very helpful and knowledgeable peers software ownership you own the product you develop fast paced client facing software development</t>
  </si>
  <si>
    <t>benefits, paced, pay</t>
  </si>
  <si>
    <t>good name on your CV for afterwards, exposure to markets, large range of clients to work with, no need to stay overtime, management not very eloquent so a few polysyllabics will sort you out if you're lagging behind</t>
  </si>
  <si>
    <t>good name on your cv for afterwards exposure to markets large range of clients to work with no need to stay overtime management not very eloquent so a few polysyllabics will sort you out if you re lagging behind</t>
  </si>
  <si>
    <t>Decent Pay Benefits are good. Nice offices.</t>
  </si>
  <si>
    <t xml:space="preserve">decent pay benefits are good nice offices </t>
  </si>
  <si>
    <t>Nice office, good facilities and friendly people.</t>
  </si>
  <si>
    <t xml:space="preserve">nice office good facilities and friendly people </t>
  </si>
  <si>
    <t>* Good snacks * Compensation is okay, but that's not the only thing any good software developer expects in job. Also having good reviews only about the food and compensation for any software development company is shameful.</t>
  </si>
  <si>
    <t xml:space="preserve"> good snacks compensation is okay but that s not the only thing any good software developer expects in job also having good reviews only about the food and compensation for any software development company is shameful </t>
  </si>
  <si>
    <t>snacks, company, compensation, food</t>
  </si>
  <si>
    <t>Free breakfast, lunch and dinner. Delicious gormet food. Excellent hours right around 40 per week - get out at 4:30pm</t>
  </si>
  <si>
    <t>Free breakfast, lunch and dinner. Delicious gormet food. Excellent hours right around per week - get out at :pm</t>
  </si>
  <si>
    <t>free breakfast lunch and dinner delicious gormet food excellent hours right around per week get out at pm</t>
  </si>
  <si>
    <t>Great pay, very plush office environment, offices are always in great locations, nice perks like an all you can eat snack bar, chauffered car to drop you to and from work if you're scheduled at certain hours, attracts very intelligent people.</t>
  </si>
  <si>
    <t xml:space="preserve">great pay very plush office environment offices are always in great locations nice perks like an all you can eat snack bar chauffered car to drop you to and from work if you re scheduled at certain hours attracts very intelligent people </t>
  </si>
  <si>
    <t>Great pay Great benefits Smart talented people In-house snack services Beautiful work environment</t>
  </si>
  <si>
    <t>great pay great benefits smart talented people in house snack services beautiful work environment</t>
  </si>
  <si>
    <t>benefits, people, pay, work, talented, environment</t>
  </si>
  <si>
    <t xml:space="preserve"> high pay and good benefits the building is modern and beautiful fruit and snacks also a bad thing too </t>
  </si>
  <si>
    <t>It's a ok place to work. They provided 3 month trainings before you actually start, and you have free food.</t>
  </si>
  <si>
    <t>It's a ok place to work. They provided month trainings before you actually start, and you have free food.</t>
  </si>
  <si>
    <t xml:space="preserve">it s a ok place to work they provided month trainings before you actually start and you have free food </t>
  </si>
  <si>
    <t>great free food, nice fish, nice office. fairly good company culture as a whole. summer parties are amazing. provides good training. fairly flexible working hours. fairly good perks/benefits. software terminal is quite cool.</t>
  </si>
  <si>
    <t xml:space="preserve">great free food nice fish nice office fairly good company culture as a whole summer parties are amazing provides good training fairly flexible working hours fairly good perks benefits software terminal is quite cool </t>
  </si>
  <si>
    <t>free, flexible, culture, working, great, company</t>
  </si>
  <si>
    <t>Great benefits Decent salaries Good people (non-managers)</t>
  </si>
  <si>
    <t xml:space="preserve">great benefits decent salaries good people non managers </t>
  </si>
  <si>
    <t>Access to Bloomberg Terminal, fancy building (6th floor)</t>
  </si>
  <si>
    <t>Access to Bloomberg Terminal, fancy building (th floor)</t>
  </si>
  <si>
    <t xml:space="preserve">access to bloomberg terminal fancy building th floor </t>
  </si>
  <si>
    <t>Free chips and soda, if you work long hours and work for 1.5 persons man hours, you will get 10k bonus</t>
  </si>
  <si>
    <t>Free chips and soda, if you work long hours and work for . persons man hours, you will get k bonus</t>
  </si>
  <si>
    <t>free chips and soda if you work long hours and work for persons man hours you will get k bonus</t>
  </si>
  <si>
    <t>If you want a stable job and just want to spend everyday in the same tedious way, Bloomberg LP is the right place to go. They usually dont fire people, and the work there is just daily routine stuff that doesnt require any intelligence.</t>
  </si>
  <si>
    <t xml:space="preserve">if you want a stable job and just want to spend everyday in the same tedious way bloomberg lp is the right place to go they usually dont fire people and the work there is just daily routine stuff that doesnt require any intelligence </t>
  </si>
  <si>
    <t>Excellent benefits plus some nice perks like an open Pantry, free admission to various museums, etc. Working a Bloomberg provides a broad exposure to the financial Industry, with a well run training program.</t>
  </si>
  <si>
    <t xml:space="preserve">excellent benefits plus some nice perks like an open pantry free admission to various museums etc working a bloomberg provides a broad exposure to the financial industry with a well run training program </t>
  </si>
  <si>
    <t>Company is willing to invest in resources and training for its employees and offers great networking opportunities and access to the terminal and seminars.</t>
  </si>
  <si>
    <t xml:space="preserve">company is willing to invest in resources and training for its employees and offers great networking opportunities and access to the terminal and seminars </t>
  </si>
  <si>
    <t>Good perks, opportunities to travel and meet all walks of life, good pay for those who have recenty graduated. Good training ground.</t>
  </si>
  <si>
    <t xml:space="preserve">good perks opportunities to travel and meet all walks of life good pay for those who have recenty graduated good training ground </t>
  </si>
  <si>
    <t>Bloomberg is a very successful company. Pay is good. Software projects are often interesting and challenging. Coworkers are smart and helpful; they freely sharing knowledge and offer good advice.</t>
  </si>
  <si>
    <t xml:space="preserve">bloomberg is a very successful company pay is good software projects are often interesting and challenging coworkers are smart and helpful they freely sharing knowledge and offer good advice </t>
  </si>
  <si>
    <t>Stability, great benefits, good work life balance, great building, cool culture- every is young and has a lot of energy. It's a fun, social environment</t>
  </si>
  <si>
    <t>stability great benefits good work life balance great building cool culture every is young and has a lot of energy it s a fun social environment</t>
  </si>
  <si>
    <t xml:space="preserve">-You will learn the markets and market players (concepts, roles, etc) -Human capital of various backgrounds/education/experience -Benefits package is very, very good -Brand name will not hurt your resume -Open culture/transparency(literally glass </t>
  </si>
  <si>
    <t xml:space="preserve"> you will learn the markets and market players concepts roles etc human capital of various backgrounds education experience benefits package is very very good brand name will not hurt your resume open culture transparency literally glass </t>
  </si>
  <si>
    <t>Very good benefits offered by the company. The pantry with free food and drinks is a nice benefit to have. Hours are not bad.</t>
  </si>
  <si>
    <t xml:space="preserve">very good benefits offered by the company the pantry with free food and drinks is a nice benefit to have hours are not bad </t>
  </si>
  <si>
    <t>Competitive environment to work in. Good exposure to financial background. Good for may be a few years. Experience gained is valuable.</t>
  </si>
  <si>
    <t xml:space="preserve">competitive environment to work in good exposure to financial background good for may be a few years experience gained is valuable </t>
  </si>
  <si>
    <t>Some coworkers are excellent people, but others are the most unreliable people ever.</t>
  </si>
  <si>
    <t xml:space="preserve">some coworkers are excellent people but others are the most unreliable people ever </t>
  </si>
  <si>
    <t>Very Fast paced work environment. Lot of opportunities for learning low level programming. Open work environment.</t>
  </si>
  <si>
    <t xml:space="preserve">very fast paced work environment lot of opportunities for learning low level programming open work environment </t>
  </si>
  <si>
    <t>Good benefits such as medical insurance free snack and drink predictable working hours flexible work schedule (depending on which manager)</t>
  </si>
  <si>
    <t xml:space="preserve">good benefits such as medical insurance free snack and drink predictable working hours flexible work schedule depending on which manager </t>
  </si>
  <si>
    <t>benefits, insurance, work, hours, free, flexible, working</t>
  </si>
  <si>
    <t>Good healthy snacks, drinks and breakfast are provided. Clean, beautiful and comfortable office/ working environment. Fixed working hours - rarely have to work overtime. Don't really have to worry about work when going on leave as you pretty much finish what you have to do within the same day. (no backlogs) Lots of internal trainings provided with a wide range of subjects to choose from. Lots of party,... luncheons, dinners, drinks organised throughout a year, good opportunity to bond with colleagues. Very nice colleagues who are sincere, fun loving and very little office politics. The company is very supportive of philantrophic activities and recognizes employee's effort in community service.</t>
  </si>
  <si>
    <t xml:space="preserve">good healthy snacks drinks and breakfast are provided clean beautiful and comfortable office working environment fixed working hours rarely have to work overtime don t really have to worry about work when going on leave as you pretty much finish what you have to do within the same day no backlogs lots of internal trainings provided with a wide range of subjects to choose from lots of party luncheons dinners drinks organised throughout a year good opportunity to bond with colleagues very nice colleagues who are sincere fun loving and very little office politics the company is very supportive of philantrophic activities and recognizes employee s effort in community service </t>
  </si>
  <si>
    <t>work, company, working, hours</t>
  </si>
  <si>
    <t>If you really like business journalism, this is a good place to work for you. Perhaps now that Bloomberg has taken over, it's a better environment than when I was there.</t>
  </si>
  <si>
    <t xml:space="preserve">if you really like business journalism this is a good place to work for you perhaps now that bloomberg has taken over it s a better environment than when i was there </t>
  </si>
  <si>
    <t>Nice office. People on my team are quite competent. Free snacks and drinks. Total compensation is pretty good. The company is rapidly growing recently. Good place to work for programmers.</t>
  </si>
  <si>
    <t xml:space="preserve">nice office people on my team are quite competent free snacks and drinks total compensation is pretty good the company is rapidly growing recently good place to work for programmers </t>
  </si>
  <si>
    <t>snacks, compensation, work, place, company</t>
  </si>
  <si>
    <t>great place to obtain licensing and gain experience and knowledge and about the markets. also provides huge opportunity to develop relationships within the investment community.</t>
  </si>
  <si>
    <t xml:space="preserve">great place to obtain licensing and gain experience and knowledge and about the markets also provides huge opportunity to develop relationships within the investment community </t>
  </si>
  <si>
    <t>Great work-life balance Great work environment</t>
  </si>
  <si>
    <t>great work life balance great work environment</t>
  </si>
  <si>
    <t>Strong group of quants, smart interesting people, interesting work, lots of room to learn new things (although not much time to do it). This is a great place to start.</t>
  </si>
  <si>
    <t xml:space="preserve">strong group of quants smart interesting people interesting work lots of room to learn new things although not much time to do it this is a great place to start </t>
  </si>
  <si>
    <t>great, smart, place</t>
  </si>
  <si>
    <t>Great work/life balance. Young workforce and environment. Great benefits. Snacks are free. Great amount of emphasis on training and education.</t>
  </si>
  <si>
    <t xml:space="preserve">great work life balance young workforce and environment great benefits snacks are free great amount of emphasis on training and education </t>
  </si>
  <si>
    <t>There is a lot of opportunity for new grades to learn in Bloomberg. Start-up environment &amp; fast development cycle. Specially useful for new grades.</t>
  </si>
  <si>
    <t xml:space="preserve">there is a lot of opportunity for new grades to learn in bloomberg start up environment fast development cycle specially useful for new grades </t>
  </si>
  <si>
    <t>Free food, summer company party. Feels like a college environment, very young and youthful. Very cool building, lots of opportunity for growth and additional training.</t>
  </si>
  <si>
    <t xml:space="preserve">free food summer company party feels like a college environment very young and youthful very cool building lots of opportunity for growth and additional training </t>
  </si>
  <si>
    <t>Great atmosphere. Smart people. Free food :) Overall Bloomberg is a great place to work at. The company does very well even in hard times.</t>
  </si>
  <si>
    <t xml:space="preserve">great atmosphere smart people free food overall bloomberg is a great place to work at the company does very well even in hard times </t>
  </si>
  <si>
    <t>work, food, place, great, company</t>
  </si>
  <si>
    <t>Open communication, flexible work environment on the software development side. Great offices and very good perks. Very fair (good) compensation. Startup like approach to handling new projects.</t>
  </si>
  <si>
    <t xml:space="preserve">open communication flexible work environment on the software development side great offices and very good perks very fair good compensation startup like approach to handling new projects </t>
  </si>
  <si>
    <t>environment, work, flexible</t>
  </si>
  <si>
    <t>Good quality of work if the function is a new one. Decent teammates Get to use Bloomberg terminal</t>
  </si>
  <si>
    <t>good quality of work if the function is a new one decent teammates get to use bloomberg terminal</t>
  </si>
  <si>
    <t>One of the major pros is that you get to own projects (regardless of whether you are considered 'management'. That certainly makes things exciting</t>
  </si>
  <si>
    <t>one of the major pros is that you get to own projects regardless of whether you are considered management that certainly makes things exciting</t>
  </si>
  <si>
    <t>Great team culture within some of the smaller divisions. Also, lots of perks (including a summer party) and internal resources.</t>
  </si>
  <si>
    <t xml:space="preserve">great team culture within some of the smaller divisions also lots of perks including a summer party and internal resources </t>
  </si>
  <si>
    <t>The company seems to take reasonably good care of you, with a good compensation package and benefits, and a bright lively working environment. There is a lot of expertise around to learn from if your objective is to develop an understanding of financial markets. The work is fast paced and you will seldom find yourself bogged down in your job. The ability to handle pressure, look at problems from a business... perspective is valued. Good kitchens.</t>
  </si>
  <si>
    <t xml:space="preserve">the company seems to take reasonably good care of you with a good compensation package and benefits and a bright lively working environment there is a lot of expertise around to learn from if your objective is to develop an understanding of financial markets the work is fast paced and you will seldom find yourself bogged down in your job the ability to handle pressure look at problems from a business perspective is valued good kitchens </t>
  </si>
  <si>
    <t>paced, compensation, work, fast, working, company</t>
  </si>
  <si>
    <t>State of the art facilities and equipment. Responsiveness of HR department on personal issues is excellent. Benefit program is very good.</t>
  </si>
  <si>
    <t xml:space="preserve">state of the art facilities and equipment responsiveness of hr department on personal issues is excellent benefit program is very good </t>
  </si>
  <si>
    <t>Work hours Social life free snacks A Fancy entry on the CV good flashy office fast paced projects nothing else</t>
  </si>
  <si>
    <t>work hours social life free snacks a fancy entry on the cv good flashy office fast paced projects nothing else</t>
  </si>
  <si>
    <t>snacks, paced, fast, hours, free</t>
  </si>
  <si>
    <t>The office is beautyful and you probably won't find much better anywhere else. People are also great and it's an excellent place to make new friends and meet people from all around the world. It's a not a bad place to start your career but don't stay too long!</t>
  </si>
  <si>
    <t xml:space="preserve">the office is beautyful and you probably won t find much better anywhere else people are also great and it s an excellent place to make new friends and meet people from all around the world it s a not a bad place to start your career but don t stay too long </t>
  </si>
  <si>
    <t>I'm a senior software engineer at bloomberg and this review is my own + what I have heard from my colleagues and friends in other teams within this company. * Good compensation (only if you work 8 hrs a day which won't be the case.. normal working hours are 12 to 14 here) * Smart and intelligent people * 4 week paid vacation + medical benefit + free food</t>
  </si>
  <si>
    <t>I'm a senior software engineer at bloomberg and this review is my own + what I have heard from my colleagues and friends in other teams within this company. * Good compensation (only if you work hrs a day which won't be the case.. normal working hours are to here) * Smart and intelligent people * week paid vacation + medical benefit + free food</t>
  </si>
  <si>
    <t>i m a senior software engineer at bloomberg and this review is my own what i have heard from my colleagues and friends in other teams within this company good compensation only if you work hrs a day which won t be the case normal working hours are to here smart and intelligent people week paid vacation medical benefit free food</t>
  </si>
  <si>
    <t>people, compensation, work, food, hours, free, working, senior</t>
  </si>
  <si>
    <t>- Many entry level positions - Good chance of moving on from GCUS - Pantry is like a 7-11 - You get to learn from really smart people</t>
  </si>
  <si>
    <t xml:space="preserve"> many entry level positions good chance of moving on from gcus pantry is like a you get to learn from really smart people</t>
  </si>
  <si>
    <t>Benefits are good and the buliding is clean and modernistic</t>
  </si>
  <si>
    <t>benefits are good and the buliding is clean and modernistic</t>
  </si>
  <si>
    <t>The paychecks are good, the work is doable, and often fun and exciting. The food and snacks are in endless supply.</t>
  </si>
  <si>
    <t xml:space="preserve">the paychecks are good the work is doable and often fun and exciting the food and snacks are in endless supply </t>
  </si>
  <si>
    <t>snacks, work, food</t>
  </si>
  <si>
    <t xml:space="preserve"> free food in the cafeteria nice office building looks good on your cv some exposure to finance benefits are okay</t>
  </si>
  <si>
    <t>The health and benefit package was very good (you don't pay for health insurance). The free food pantries was great but you gain alot of weight on it.</t>
  </si>
  <si>
    <t xml:space="preserve">the health and benefit package was very good you don t pay for health insurance the free food pantries was great but you gain alot of weight on it </t>
  </si>
  <si>
    <t>pay, food, free, health, great</t>
  </si>
  <si>
    <t>Fast paced challenging dynamic environment, opportunities to learn, good money, bonus, performance rewards, good growth path, job satisfaction, good location</t>
  </si>
  <si>
    <t>fast paced challenging dynamic environment opportunities to learn good money bonus performance rewards good growth path job satisfaction good location</t>
  </si>
  <si>
    <t>Use of Bloomberg Terminal, Intellectual colleagues and improving excel skills</t>
  </si>
  <si>
    <t>use of bloomberg terminal intellectual colleagues and improving excel skills</t>
  </si>
  <si>
    <t xml:space="preserve"> sane working hours and good work life balance dynamic environment a meritocracy in terms of promotions and compensation cooperative colleagues willing to share knowledge sense of professionalism and transparency</t>
  </si>
  <si>
    <t>compensation, work, hours, working, environment, balance</t>
  </si>
  <si>
    <t>Very talented employees, best and brightest sharing ideas and solving extremely challenging technical issues. Fast pace and opportuntiy to move into new groups if top performer.</t>
  </si>
  <si>
    <t xml:space="preserve">very talented employees best and brightest sharing ideas and solving extremely challenging technical issues fast pace and opportuntiy to move into new groups if top performer </t>
  </si>
  <si>
    <t>- junior hires given good load of responsibilities - salary and bonuses are good - free snacks (better than microsoft, worse than google) - satisfied customers (having worked at other companies, the high level of customer satisfaction is abnormal an</t>
  </si>
  <si>
    <t xml:space="preserve"> junior hires given good load of responsibilities salary and bonuses are good free snacks better than microsoft worse than google satisfied customers having worked at other companies the high level of customer satisfaction is abnormal an</t>
  </si>
  <si>
    <t>Decent pay, the opportunity to interact with various market players, some training opportunities, bright colleagues, good vacation time, cool office</t>
  </si>
  <si>
    <t>decent pay the opportunity to interact with various market players some training opportunities bright colleagues good vacation time cool office</t>
  </si>
  <si>
    <t>Fantastic brand and market reputation. Dynamic company with deep pockets able to effect changes in personnel and product at short notice. Great office facilities, attractive work colleagues.</t>
  </si>
  <si>
    <t xml:space="preserve">fantastic brand and market reputation dynamic company with deep pockets able to effect changes in personnel and product at short notice great office facilities attractive work colleagues </t>
  </si>
  <si>
    <t>Company name on the CV Some financial market training Nice and overquilified colleagues Young environment Newly designed office and tropical fish collection Free food and drinks Insurance benefits</t>
  </si>
  <si>
    <t>company name on the cv some financial market training nice and overquilified colleagues young environment newly designed office and tropical fish collection free food and drinks insurance benefits</t>
  </si>
  <si>
    <t>environment, benefits, food</t>
  </si>
  <si>
    <t>good benefits, doesn't fire many people during crisis, resilient to financial downturns, useful training, great young environment, perfect place to meet new people</t>
  </si>
  <si>
    <t>good benefits doesn t fire many people during crisis resilient to financial downturns useful training great young environment perfect place to meet new people</t>
  </si>
  <si>
    <t>Highly successful company/Possibility to communicate/interact with everything from CEO to others in top management. Friendly colleagues. Interesting product. nice summer party.</t>
  </si>
  <si>
    <t xml:space="preserve">highly successful company possibility to communicate interact with everything from ceo to others in top management friendly colleagues interesting product nice summer party </t>
  </si>
  <si>
    <t>Constantly in touch with the market and different market players from both the buy and sell side, giving you a great insight into different aspects of the industry.</t>
  </si>
  <si>
    <t xml:space="preserve">constantly in touch with the market and different market players from both the buy and sell side giving you a great insight into different aspects of the industry </t>
  </si>
  <si>
    <t>Compensation is decent, the company offers nice benefits, the building is impressive and great to show off to others, free snacks are a great perk</t>
  </si>
  <si>
    <t>compensation is decent the company offers nice benefits the building is impressive and great to show off to others free snacks are a great perk</t>
  </si>
  <si>
    <t>snacks, free, great, company</t>
  </si>
  <si>
    <t>Great culture and very different from similar employers. Management is approachable, as everyone in the company. You could make a career internally, if you like it. Good exposure to the markets</t>
  </si>
  <si>
    <t>great culture and very different from similar employers management is approachable as everyone in the company you could make a career internally if you like it good exposure to the markets</t>
  </si>
  <si>
    <t>Fairly good pay and benefits, but it would have to be in NYC 4 weeks vacation Learning the Bloomberg terminal and APIs could help you find a good job someday</t>
  </si>
  <si>
    <t>Fairly good pay and benefits, but it would have to be in NYC weeks vacation Learning the Bloomberg terminal and APIs could help you find a good job someday</t>
  </si>
  <si>
    <t>fairly good pay and benefits but it would have to be in nyc weeks vacation learning the bloomberg terminal and apis could help you find a good job someday</t>
  </si>
  <si>
    <t>The pro is the people you get to work with. Clients make the work enjoyable and coworkers also. Like every other work place, there are good and bad managers.</t>
  </si>
  <si>
    <t xml:space="preserve">the pro is the people you get to work with clients make the work enjoyable and coworkers also like every other work place there are good and bad managers </t>
  </si>
  <si>
    <t>There are some very smart and capable people that you can learn from. A lot of information is open and available if you know where to look. Snacks, summer parties, social events. Good benefits.</t>
  </si>
  <si>
    <t xml:space="preserve">there are some very smart and capable people that you can learn from a lot of information is open and available if you know where to look snacks summer parties social events good benefits </t>
  </si>
  <si>
    <t>A chance to work in New York City Looks good on your resume Meritocracy - so if you do the work, you get the rewards</t>
  </si>
  <si>
    <t>a chance to work in new york city looks good on your resume meritocracy so if you do the work you get the rewards</t>
  </si>
  <si>
    <t>Bloomberg is good for the first year junior hire. They hire a lots of fresh students every year and the pay is not bad.</t>
  </si>
  <si>
    <t xml:space="preserve">bloomberg is good for the first year junior hire they hire a lots of fresh students every year and the pay is not bad </t>
  </si>
  <si>
    <t>The most meritocratic company I have ever worked with. Possibility for very rapid advancement based only on performance and not prior education etc Good food/drinks and summer parties, although less so with recent cost cutting. Attractive staff and office Lot of potential for learning</t>
  </si>
  <si>
    <t>the most meritocratic company i have ever worked with possibility for very rapid advancement based only on performance and not prior education etc good food drinks and summer parties although less so with recent cost cutting attractive staff and office lot of potential for learning</t>
  </si>
  <si>
    <t xml:space="preserve"> lively and young employees dynamic company that encourages you to work hard goals are handed down directly from management</t>
  </si>
  <si>
    <t>overall they offer a good salary + benefits package with pretty challenging work . you get to work with very smart colleagues so there is a lot you can learn . they also give you a lot of responsibility form the beginning</t>
  </si>
  <si>
    <t>overall they offer a good salary benefits package with pretty challenging work you get to work with very smart colleagues so there is a lot you can learn they also give you a lot of responsibility form the beginning</t>
  </si>
  <si>
    <t>work, smart, salary, benefits</t>
  </si>
  <si>
    <t>acceptable compensation, which is the only reason why work at Bloomberg</t>
  </si>
  <si>
    <t>acceptable compensation which is the only reason why work at bloomberg</t>
  </si>
  <si>
    <t>Most people are ready to help navigate the complex jungle that Bloomberg is. Perks are out of the world, they know how to look after employees.</t>
  </si>
  <si>
    <t xml:space="preserve">most people are ready to help navigate the complex jungle that bloomberg is perks are out of the world they know how to look after employees </t>
  </si>
  <si>
    <t>Compensation and benefits are good, brand is good.</t>
  </si>
  <si>
    <t xml:space="preserve">compensation and benefits are good brand is good </t>
  </si>
  <si>
    <t>Living stipend. flexible hours. Name of the firm on your resume. very set up and structured program if you desire clear career path and stability.</t>
  </si>
  <si>
    <t xml:space="preserve">living stipend flexible hours name of the firm on your resume very set up and structured program if you desire clear career path and stability </t>
  </si>
  <si>
    <t>Culture - no titles on business card, no offices, flat organization structure, high philanthropic interests, continuous opportunities for training, first hand access to breaking news</t>
  </si>
  <si>
    <t>culture no titles on business card no offices flat organization structure high philanthropic interests continuous opportunities for training first hand access to breaking news</t>
  </si>
  <si>
    <t>New York City. Great pay, and great benefits. 4 weeks of vacation time. Exposure to more than just plain old software. Free food (somewhat). Some great people work there (as well as some not so great).</t>
  </si>
  <si>
    <t>New York City. Great pay, and great benefits. weeks of vacation time. Exposure to more than just plain old software. Free food (somewhat). Some great people work there (as well as some not so great).</t>
  </si>
  <si>
    <t xml:space="preserve">new york city great pay and great benefits weeks of vacation time exposure to more than just plain old software free food somewhat some great people work there as well as some not so great </t>
  </si>
  <si>
    <t>Work Environment Access to technology Good contact with clients</t>
  </si>
  <si>
    <t>work environment access to technology good contact with clients</t>
  </si>
  <si>
    <t>Snacks, good time off, no fixed ill days, good training program, no formals wear required like some other companies,inception of new technology.</t>
  </si>
  <si>
    <t xml:space="preserve">snacks good time off no fixed ill days good training program no formals wear required like some other companies inception of new technology </t>
  </si>
  <si>
    <t>Benefits are among the best you will find anywhere. They have just finished watering bonuses down to average levels, however.</t>
  </si>
  <si>
    <t xml:space="preserve">benefits are among the best you will find anywhere they have just finished watering bonuses down to average levels however </t>
  </si>
  <si>
    <t>Pleasant work environment, socially open co-workers, great benefits and compensation, awesome parties. Worked as a programmer for 10 years, 3 at BB, best place I have ever worked so far.</t>
  </si>
  <si>
    <t>Pleasant work environment, socially open co-workers, great benefits and compensation, awesome parties. Worked as a programmer for years, at BB, best place I have ever worked so far.</t>
  </si>
  <si>
    <t xml:space="preserve">pleasant work environment socially open co workers great benefits and compensation awesome parties worked as a programmer for years at bb best place i have ever worked so far </t>
  </si>
  <si>
    <t xml:space="preserve"> decent benefits good compensation market leader stable job no layoffs</t>
  </si>
  <si>
    <t>The pantries are nice, although the majority of the food is basically vending machine fare. The building is constructed entirely with glass walls which is either cool or utterly fascist depending on cynical you are. Working on Solaris 10 and C++ -- and IF YOU GET INTO THE RIGHT GROUP (not GTEC, ADSK, or GSUS), you'll definitely improve your chops. Interesting mix of technologies. Lots of hot women, although chances... are none will actually date you.</t>
  </si>
  <si>
    <t>The pantries are nice, although the majority of the food is basically vending machine fare. The building is constructed entirely with glass walls which is either cool or utterly fascist depending on cynical you are. Working on Solaris and C++ -- and IF YOU GET INTO THE RIGHT GROUP (not GTEC, ADSK, or GSUS), you'll definitely improve your chops. Interesting mix of technologies. Lots of hot women, although chances... are none will actually date you.</t>
  </si>
  <si>
    <t xml:space="preserve">the pantries are nice although the majority of the food is basically vending machine fare the building is constructed entirely with glass walls which is either cool or utterly fascist depending on cynical you are working on solaris and c and if you get into the right group not gtec adsk or gsus you ll definitely improve your chops interesting mix of technologies lots of hot women although chances are none will actually date you </t>
  </si>
  <si>
    <t>Good place to start off a career. They provide plenty of perks for employees to make them feel appreciated. They were patrons of the arts and community service, which is quite unique within the finance industry.</t>
  </si>
  <si>
    <t xml:space="preserve">good place to start off a career they provide plenty of perks for employees to make them feel appreciated they were patrons of the arts and community service which is quite unique within the finance industry </t>
  </si>
  <si>
    <t>good benefits, opportunity to travel and use languages, good to learn about finance if you do not come from a finance background, reasonable hours,</t>
  </si>
  <si>
    <t xml:space="preserve">good benefits opportunity to travel and use languages good to learn about finance if you do not come from a finance background reasonable hours </t>
  </si>
  <si>
    <t>Fun and bright environment, interesting pantry setup to foster communication and "innovation"?! Open offie to simulate banking experience, flat hierarchy (too flat).</t>
  </si>
  <si>
    <t xml:space="preserve">fun and bright environment interesting pantry setup to foster communication and innovation open offie to simulate banking experience flat hierarchy too flat </t>
  </si>
  <si>
    <t>Good company to work for if you are in the right department. Lot's of young and good looking women. A playground if you are single.</t>
  </si>
  <si>
    <t xml:space="preserve">good company to work for if you are in the right department lot s of young and good looking women a playground if you are single </t>
  </si>
  <si>
    <t>Pay is extremely good -- twice what anybody else is offering.</t>
  </si>
  <si>
    <t xml:space="preserve">pay is extremely good twice what anybody else is offering </t>
  </si>
  <si>
    <t xml:space="preserve"> great benefits good compensation casual work environment market leader good place to coast your career if you just want a stable job no layoffs yet</t>
  </si>
  <si>
    <t>benefits, compensation, work, place, environment</t>
  </si>
  <si>
    <t>Free entrance to museums in New York City! Thanks, Mayor Mike!</t>
  </si>
  <si>
    <t xml:space="preserve">free entrance to museums in new york city thanks mayor mike </t>
  </si>
  <si>
    <t>Early responsobalities, you get in touch with clients very quickly and if you proove them you can handle hard job and responsabilities they give them to you. You don t have to be lazy or average otherwise you will be treated as average.</t>
  </si>
  <si>
    <t xml:space="preserve">early responsobalities you get in touch with clients very quickly and if you proove them you can handle hard job and responsabilities they give them to you you don t have to be lazy or average otherwise you will be treated as average </t>
  </si>
  <si>
    <t>The people without a doubt - as with any office you find people that you just don't have much in common with, or particularly like. But the employees are so diverse you can't really go wrong - you'll always meet a bunch of people you become great friends with</t>
  </si>
  <si>
    <t>the people without a doubt as with any office you find people that you just don t have much in common with or particularly like but the employees are so diverse you can t really go wrong you ll always meet a bunch of people you become great friends with</t>
  </si>
  <si>
    <t>Solid, reliable product; great sales and marketing tools; excellent people to work with</t>
  </si>
  <si>
    <t>solid reliable product great sales and marketing tools excellent people to work with</t>
  </si>
  <si>
    <t>Good company culture, there are a lot of senior level people who invest in you and want to see you succeed.. I was there as a summer intern in 2008, and the pay was great, another sign that they are interested in you. The building is also extremely cool, and new age. There are several stocked pantries that provide free food, coffee, and soft drinks.</t>
  </si>
  <si>
    <t>Good company culture, there are a lot of senior level people who invest in you and want to see you succeed.. I was there as a summer intern in , and the pay was great, another sign that they are interested in you. The building is also extremely cool, and new age. There are several stocked pantries that provide free food, coffee, and soft drinks.</t>
  </si>
  <si>
    <t xml:space="preserve">good company culture there are a lot of senior level people who invest in you and want to see you succeed i was there as a summer intern in and the pay was great another sign that they are interested in you the building is also extremely cool and new age there are several stocked pantries that provide free food coffee and soft drinks </t>
  </si>
  <si>
    <t>people, pay, free, senior, company</t>
  </si>
  <si>
    <t>Compensation, Benefits,Good Medical Insurance, 401K Match, Bonus</t>
  </si>
  <si>
    <t>Compensation, Benefits,Good Medical Insurance, K Match, Bonus</t>
  </si>
  <si>
    <t>compensation benefits good medical insurance k match bonus</t>
  </si>
  <si>
    <t>Good People. The people are young, vibrant and outgoing. There is free food. Very transparent company. Class participation is part of the grade. There are many ways to do this, including coming to class, raising questions in class, joining in class discussions and responding to questions raised during class. Attendance is not explicitly recorded for the class or the section, but it constitutes a crucial learning... experience for the class. In class discussions, our collective goal will be to unravel the facts of the case and explore a variety of reasonable approaches and solutions. Grades are assigned on the basis of class participation that contributes to this process. Emphasis is not on the duration of your â€œair timeâ€ or on getting the â€œrightâ€ solution (typically, there is no â€œrightâ€ solution). Rather, I will be looking for summaries of case facts, well reasoned view points, constructive questions, or other relevant insights that enrich the discussion. Please note that during class</t>
  </si>
  <si>
    <t>good people the people are young vibrant and outgoing there is free food very transparent company class participation is part of the grade there are many ways to do this including coming to class raising questions in class joining in class discussions and responding to questions raised during class attendance is not explicitly recorded for the class or the section but it constitutes a crucial learning experience for the class in class discussions our collective goal will be to unravel the facts of the case and explore a variety of reasonable approaches and solutions grades are assigned on the basis of class participation that contributes to this process emphasis is not on the duration of your air time or on getting the right solution typically there is no right solution rather i will be looking for summaries of case facts well reasoned view points constructive questions or other relevant insights that enrich the discussion please note that during class</t>
  </si>
  <si>
    <t>The work place environment is great, T.V. monitor everywhere, glass meeting rooms, expensive desk and chairs, locations in top financial districts. Culture at Bloomberg is very interesting as well with colors and art. Also I have grown to love the perks with the food and beverages.</t>
  </si>
  <si>
    <t xml:space="preserve">the work place environment is great t v monitor everywhere glass meeting rooms expensive desk and chairs locations in top financial districts culture at bloomberg is very interesting as well with colors and art also i have grown to love the perks with the food and beverages </t>
  </si>
  <si>
    <t>environment, work, place, food</t>
  </si>
  <si>
    <t>Great building, competitive salary, excellent benefits package, multi-cultural environment. If you are fresh from college, have no work experience, or would like to find someone to date, an excellent place to work! Unlikely to get fired for any reason. Free food. Really high turnover, so you may get a sales job even if you were a programmer.</t>
  </si>
  <si>
    <t xml:space="preserve">great building competitive salary excellent benefits package multi cultural environment if you are fresh from college have no work experience or would like to find someone to date an excellent place to work unlikely to get fired for any reason free food really high turnover so you may get a sales job even if you were a programmer </t>
  </si>
  <si>
    <t xml:space="preserve"> excellent health and vacation benefits solid exposure to the financial markets more responsibility is quickly entrusted to those willing to undertake it free snacks offices are located in almost every major financial district in the </t>
  </si>
  <si>
    <t>snacks, health</t>
  </si>
  <si>
    <t>Very open environment. Very good place to start a career in finance especially when you dont have background in financial industry.</t>
  </si>
  <si>
    <t xml:space="preserve">very open environment very good place to start a career in finance especially when you dont have background in financial industry </t>
  </si>
  <si>
    <t>The atmosphere is fast paced, the salary is decent as are the bonuses (at least so far), communication channels are fairly clear compared to many other places I've worked. I've seen some complaints about programmer notes in some of the other posts, but at least there are systems for tracking issues, projects and work completed--I've worked in many places outside the finance industry where things aren't nearly as... clear-cut. Many of the Plan B changes appear to be intended for improving retention, especially for employees with families. Bloomberg used to be notorious for requiring "face time" from employees; having the option to work at home for a day when kids are sick makes life a lot easier.</t>
  </si>
  <si>
    <t xml:space="preserve">the atmosphere is fast paced the salary is decent as are the bonuses at least so far communication channels are fairly clear compared to many other places i ve worked i ve seen some complaints about programmer notes in some of the other posts but at least there are systems for tracking issues projects and work completed i ve worked in many places outside the finance industry where things aren t nearly as clear cut many of the plan b changes appear to be intended for improving retention especially for employees with families bloomberg used to be notorious for requiring face time from employees having the option to work at home for a day when kids are sick makes life a lot easier </t>
  </si>
  <si>
    <t>work, salary, fast, home</t>
  </si>
  <si>
    <t>The company offers competitive pay, and a great benefits package that is better than investment banks. There is free food. The people working there are friendly, smart, and generally easy going compared to people at investment banks. More job security than investment banks. Fast paced work environment and some very interesting work. Ability and talent, not seniority, are recognized and rewarded. Training... program for new grads.</t>
  </si>
  <si>
    <t xml:space="preserve">the company offers competitive pay and a great benefits package that is better than investment banks there is free food the people working there are friendly smart and generally easy going compared to people at investment banks more job security than investment banks fast paced work environment and some very interesting work ability and talent not seniority are recognized and rewarded training program for new grads </t>
  </si>
  <si>
    <t>great, benefits, people, paced, work, free, working, environment, company</t>
  </si>
  <si>
    <t>The compensation and the transparency are the best reasons for one to work for Bloomberg L.P.</t>
  </si>
  <si>
    <t xml:space="preserve">the compensation and the transparency are the best reasons for one to work for bloomberg l p </t>
  </si>
  <si>
    <t>good benefits, smart people around, and people like to present great ideas</t>
  </si>
  <si>
    <t>good benefits smart people around and people like to present great ideas</t>
  </si>
  <si>
    <t>Pays well, Good work-life balance, Fast-paced work, everyone gets a lot of responsibility, the ability to quickly see the impact of your work</t>
  </si>
  <si>
    <t>pays well good work life balance fast paced work everyone gets a lot of responsibility the ability to quickly see the impact of your work</t>
  </si>
  <si>
    <t>Pay and Benefits are very good. Job stability at Bloomberg is very good. The company encourages employees to volunteer with various charities.</t>
  </si>
  <si>
    <t xml:space="preserve">pay and benefits are very good job stability at bloomberg is very good the company encourages employees to volunteer with various charities </t>
  </si>
  <si>
    <t>Good compensation, especially the benefits and paid time off. Some really smart people as peers.</t>
  </si>
  <si>
    <t xml:space="preserve">good compensation especially the benefits and paid time off some really smart people as peers </t>
  </si>
  <si>
    <t>Bloomberg as a work place has not had the best reputation in the past but a lot of that has changed. It is a very open kind of place which some people like and some do not.</t>
  </si>
  <si>
    <t xml:space="preserve">bloomberg as a work place has not had the best reputation in the past but a lot of that has changed it is a very open kind of place which some people like and some do not </t>
  </si>
  <si>
    <t>Global opportunities, generous benefits, good work-life balance, limited downside in bad times (no layoffs), compensation structure and criteria are clear and transparent to all</t>
  </si>
  <si>
    <t>global opportunities generous benefits good work life balance limited downside in bad times no layoffs compensation structure and criteria are clear and transparent to all</t>
  </si>
  <si>
    <t>competitive salaries good work culture openness takes care of employees great location in nyc profitable business model</t>
  </si>
  <si>
    <t>Bloomberg provides a solid benefits package for its employees. It is one of the few companies that I have worked for that pays the entire cost of health insurance for its employees. The company also provides 3 meals a day at "no cost" at its Princeton, NJ location. If you are interested in state-of-the-art analytics for the financial markets, this is a great place to work.</t>
  </si>
  <si>
    <t>Bloomberg provides a solid benefits package for its employees. It is one of the few companies that I have worked for that pays the entire cost of health insurance for its employees. The company also provides meals a day at "no cost" at its Princeton, NJ location. If you are interested in state-of-the-art analytics for the financial markets, this is a great place to work.</t>
  </si>
  <si>
    <t xml:space="preserve">bloomberg provides a solid benefits package for its employees it is one of the few companies that i have worked for that pays the entire cost of health insurance for its employees the company also provides meals a day at no cost at its princeton nj location if you are interested in state of the art analytics for the financial markets this is a great place to work </t>
  </si>
  <si>
    <t>benefits, insurance, place, health, great, company</t>
  </si>
  <si>
    <t>Compensation and benefits, resources and support.</t>
  </si>
  <si>
    <t xml:space="preserve">compensation and benefits resources and support </t>
  </si>
  <si>
    <t>High pay, free food, beautiful building, great location, smart people.</t>
  </si>
  <si>
    <t xml:space="preserve">high pay free food beautiful building great location smart people </t>
  </si>
  <si>
    <t>free, smart, great</t>
  </si>
  <si>
    <t>Pay is good and if you show up on time and write tidy programmers notes you'll never get fired.</t>
  </si>
  <si>
    <t xml:space="preserve">pay is good and if you show up on time and write tidy programmers notes you ll never get fired </t>
  </si>
  <si>
    <t>worldwide reach, chance to cover a variety of subjects. The pay is pretty good compared to other news organizations that you will work for. Your job is probably more secure at Bloomberg, because they are more immune to changes in the economy than other news organizaiton because they cater more to the financial community</t>
  </si>
  <si>
    <t>worldwide reach chance to cover a variety of subjects the pay is pretty good compared to other news organizations that you will work for your job is probably more secure at bloomberg because they are more immune to changes in the economy than other news organizaiton because they cater more to the financial community</t>
  </si>
  <si>
    <t>The compensation at Bloomberg for entry level qualified positions is relatively high. It is a well-known company and a very recognizable brand name.</t>
  </si>
  <si>
    <t xml:space="preserve">the compensation at bloomberg for entry level qualified positions is relatively high it is a well known company and a very recognizable brand name </t>
  </si>
  <si>
    <t>It is great for a first job as you are exposed to different fields of work and quickly learn how things work and get client exposure. For somebody who wants to start in finances you can learn a lot and then move on. Also the work enviroment is nice, the teams mostly work well together, you go out in the evenings and the athmosphere is friendly.</t>
  </si>
  <si>
    <t xml:space="preserve">it is great for a first job as you are exposed to different fields of work and quickly learn how things work and get client exposure for somebody who wants to start in finances you can learn a lot and then move on also the work enviroment is nice the teams mostly work well together you go out in the evenings and the athmosphere is friendly </t>
  </si>
  <si>
    <t>If you have absolutely no other choice. If McDonald's will not offer you a job. This place gives you free food and free prescription. They have a nurse that works there all the time. You have to wonder why they would need a full-time nurse.</t>
  </si>
  <si>
    <t xml:space="preserve">if you have absolutely no other choice if mcdonald s will not offer you a job this place gives you free food and free prescription they have a nurse that works there all the time you have to wonder why they would need a full time nurse </t>
  </si>
  <si>
    <t>Bloomberg has a great compensation and benefits package. It is a good company to develop your career fresh out of college.</t>
  </si>
  <si>
    <t xml:space="preserve">bloomberg has a great compensation and benefits package it is a good company to develop your career fresh out of college </t>
  </si>
  <si>
    <t>great, benefits, company, compensation</t>
  </si>
  <si>
    <t>very technical environment, most others in the programming group in London are highly talented. Money is fairly good considering the job is safe and you're not actually in a bank. Some of the work can be interesting though that is very dependent on the group you are working in.</t>
  </si>
  <si>
    <t xml:space="preserve">very technical environment most others in the programming group in london are highly talented money is fairly good considering the job is safe and you re not actually in a bank some of the work can be interesting though that is very dependent on the group you are working in </t>
  </si>
  <si>
    <t>great benefits, free snacks, amazing building and office environment</t>
  </si>
  <si>
    <t>great benefits free snacks amazing building and office environment</t>
  </si>
  <si>
    <t>environment, free, great</t>
  </si>
  <si>
    <t>Free food, good work-life balance. Regular office parties, lots of free booze :). Firm seems to spend money like crazy, at the slightest excuse. Pity that they dont cut down on unncessary parties and so on, and increase employee pay a bit more. Work culture is good, and mostly your superiors are really open and accessible to you, no matter how low down the rung you are.</t>
  </si>
  <si>
    <t xml:space="preserve">free food good work life balance regular office parties lots of free booze firm seems to spend money like crazy at the slightest excuse pity that they dont cut down on unncessary parties and so on and increase employee pay a bit more work culture is good and mostly your superiors are really open and accessible to you no matter how low down the rung you are </t>
  </si>
  <si>
    <t>free, culture, pay</t>
  </si>
  <si>
    <t>A well known name, but nothing else</t>
  </si>
  <si>
    <t>a well known name but nothing else</t>
  </si>
  <si>
    <t>Great benefits packages. They take care of you. It's a culture that prizes efficiency above all else. It's easy to get postings abroad. They're the dominant player in the financial data market.</t>
  </si>
  <si>
    <t xml:space="preserve">great benefits packages they take care of you it s a culture that prizes efficiency above all else it s easy to get postings abroad they re the dominant player in the financial data market </t>
  </si>
  <si>
    <t>Compensation, relaxed work atmosphere--no dress code and semi flexible hours.</t>
  </si>
  <si>
    <t xml:space="preserve">compensation relaxed work atmosphere no dress code and semi flexible hours </t>
  </si>
  <si>
    <t>Compared to other Computer Science job opportunities in New York City and elsewhere in the field, Bloomberg gives some pretty attractive packages; the benefits are great, the workplace is vibrant and most coworkers are competent.</t>
  </si>
  <si>
    <t xml:space="preserve">compared to other computer science job opportunities in new york city and elsewhere in the field bloomberg gives some pretty attractive packages the benefits are great the workplace is vibrant and most coworkers are competent </t>
  </si>
  <si>
    <t>Drawing points for Bloomberg: great compensation/packages, intelligent co-workers, industry leader. At work you'll be working with some very intelligent people, some known widely throughout the industry. It's also nice to work for a company that is the industry leader in financial data and news - it blows all competitors out of the window. Depending on your personality, you may or may not like the fact that the... pace at Bloomberg is very fast. Unlike traditional software companies, where time is spent on requirements gathering and design, Bloomberg emphasizes time to market and getting things out the door: software moves once a week, not once a year like other companies.</t>
  </si>
  <si>
    <t xml:space="preserve">drawing points for bloomberg great compensation packages intelligent co workers industry leader at work you ll be working with some very intelligent people some known widely throughout the industry it s also nice to work for a company that is the industry leader in financial data and news it blows all competitors out of the window depending on your personality you may or may not like the fact that the pace at bloomberg is very fast unlike traditional software companies where time is spent on requirements gathering and design bloomberg emphasizes time to market and getting things out the door software moves once a week not once a year like other companies </t>
  </si>
  <si>
    <t>snack bar is awesome! the building is beautiful, and the environment is dynamic. Always something exciting going on and plenty of scoops. Cool to see Charlie Rose and crew around the building as well. I feel like Bloomberg has the best reporting out there and is at the top of its game. Feel really proud when I tell people I work at Bloomberg TV. The new office space is much nicer than the old building on Park.... Also there is 24 hour security so women can feel safe working there late.</t>
  </si>
  <si>
    <t>snack bar is awesome! the building is beautiful, and the environment is dynamic. Always something exciting going on and plenty of scoops. Cool to see Charlie Rose and crew around the building as well. I feel like Bloomberg has the best reporting out there and is at the top of its game. Feel really proud when I tell people I work at Bloomberg TV. The new office space is much nicer than the old building on Park.... Also there is hour security so women can feel safe working there late.</t>
  </si>
  <si>
    <t xml:space="preserve">snack bar is awesome the building is beautiful and the environment is dynamic always something exciting going on and plenty of scoops cool to see charlie rose and crew around the building as well i feel like bloomberg has the best reporting out there and is at the top of its game feel really proud when i tell people i work at bloomberg tv the new office space is much nicer than the old building on park also there is hour security so women can feel safe working there late </t>
  </si>
  <si>
    <t>environment, work, people, working</t>
  </si>
  <si>
    <t>Bloomberg makes the best financial data machine in the world and has a formidable news organization. It makes a ton of money (privately held, so actual profitability hard to gauge) and flaunts it: Modern, glass-walled, open, colorful, futuristic showcase buildings in the best part of town. The company is relatively young, the news division is a mere 18 years old compared to Reuters' 150 and its entrepreneurial... spirit is largely is still alive although with rapid growth a certain bureaucratic mindlessness has set in. Pay for news reporters is above-average, but so are the hours. The focus is on hard-core financial news for financial professionals who can afford the $25,000 or so per year for the vaunted Terminal. The famous free food has been replaced by free snacks and coffee for several years now. Training is superior, beginning with an intensive introduction to the Bloomberg Terminal and the Bloomberg Way, the news formula that dictates how all business stories are to be written. Membership is exclusive: those who leave are traitors never to be re-hired.</t>
  </si>
  <si>
    <t>Bloomberg makes the best financial data machine in the world and has a formidable news organization. It makes a ton of money (privately held, so actual profitability hard to gauge) and flaunts it: Modern, glass-walled, open, colorful, futuristic showcase buildings in the best part of town. The company is relatively young, the news division is a mere years old compared to Reuters' and its entrepreneurial... spirit is largely is still alive although with rapid growth a certain bureaucratic mindlessness has set in. Pay for news reporters is above-average, but so are the hours. The focus is on hard-core financial news for financial professionals who can afford the $, or so per year for the vaunted Terminal. The famous free food has been replaced by free snacks and coffee for several years now. Training is superior, beginning with an intensive introduction to the Bloomberg Terminal and the Bloomberg Way, the news formula that dictates how all business stories are to be written. Membership is exclusive: those who leave are traitors never to be re-hired.</t>
  </si>
  <si>
    <t xml:space="preserve">bloomberg makes the best financial data machine in the world and has a formidable news organization it makes a ton of money privately held so actual profitability hard to gauge and flaunts it modern glass walled open colorful futuristic showcase buildings in the best part of town the company is relatively young the news division is a mere years old compared to reuters and its entrepreneurial spirit is largely is still alive although with rapid growth a certain bureaucratic mindlessness has set in pay for news reporters is above average but so are the hours the focus is on hard core financial news for financial professionals who can afford the or so per year for the vaunted terminal the famous free food has been replaced by free snacks and coffee for several years now training is superior beginning with an intensive introduction to the bloomberg terminal and the bloomberg way the news formula that dictates how all business stories are to be written membership is exclusive those who leave are traitors never to be re hired </t>
  </si>
  <si>
    <t>snacks, free, food, company</t>
  </si>
  <si>
    <t>The analytics training program provides employees with an excellent foundation in market concepts. I found their Fixed Income training the best a recent
 grad can acquire. Additionally, there are excellent exit opportunities from what I've heard from past employees.</t>
  </si>
  <si>
    <t>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</si>
</sst>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87"/>
  <sheetViews>
    <sheetView topLeftCell="F1" zoomScale="90" zoomScaleNormal="90" workbookViewId="0">
      <selection activeCell="H1" activeCellId="1" sqref="F1:F1048576 H1:H1048576"/>
    </sheetView>
  </sheetViews>
  <sheetFormatPr defaultRowHeight="14.4" x14ac:dyDescent="0.3"/>
  <cols>
    <col min="1" max="5" width="0" hidden="1" customWidth="1"/>
    <col min="6" max="6" width="176" customWidth="1"/>
    <col min="7" max="7" width="0" hidden="1" customWidth="1"/>
  </cols>
  <sheetData>
    <row r="1" spans="1:8" x14ac:dyDescent="0.3">
      <c r="B1" t="s">
        <v>0</v>
      </c>
      <c r="C1" t="s">
        <v>1</v>
      </c>
      <c r="D1" t="s">
        <v>2</v>
      </c>
      <c r="E1" t="s">
        <v>3</v>
      </c>
      <c r="F1" t="s">
        <v>4</v>
      </c>
      <c r="G1" t="s">
        <v>5</v>
      </c>
      <c r="H1" t="s">
        <v>6</v>
      </c>
    </row>
    <row r="2" spans="1:8" x14ac:dyDescent="0.3">
      <c r="A2">
        <v>0</v>
      </c>
      <c r="B2">
        <v>1</v>
      </c>
      <c r="C2">
        <v>1</v>
      </c>
      <c r="D2" t="s">
        <v>7</v>
      </c>
      <c r="E2">
        <v>4</v>
      </c>
      <c r="F2" t="s">
        <v>7</v>
      </c>
      <c r="G2" t="s">
        <v>8</v>
      </c>
      <c r="H2" t="s">
        <v>9</v>
      </c>
    </row>
    <row r="3" spans="1:8" x14ac:dyDescent="0.3">
      <c r="A3">
        <v>1</v>
      </c>
      <c r="B3">
        <v>2</v>
      </c>
      <c r="C3">
        <v>1</v>
      </c>
      <c r="D3" t="s">
        <v>10</v>
      </c>
      <c r="E3">
        <v>5</v>
      </c>
      <c r="F3" t="s">
        <v>10</v>
      </c>
      <c r="G3" t="s">
        <v>11</v>
      </c>
      <c r="H3" t="s">
        <v>9</v>
      </c>
    </row>
    <row r="4" spans="1:8" x14ac:dyDescent="0.3">
      <c r="A4">
        <v>2</v>
      </c>
      <c r="B4">
        <v>3</v>
      </c>
      <c r="C4">
        <v>1</v>
      </c>
      <c r="D4" t="s">
        <v>12</v>
      </c>
      <c r="E4">
        <v>2</v>
      </c>
      <c r="F4" t="s">
        <v>13</v>
      </c>
      <c r="G4" t="s">
        <v>14</v>
      </c>
      <c r="H4" t="s">
        <v>15</v>
      </c>
    </row>
    <row r="5" spans="1:8" x14ac:dyDescent="0.3">
      <c r="A5">
        <v>3</v>
      </c>
      <c r="B5">
        <v>4</v>
      </c>
      <c r="C5">
        <v>1</v>
      </c>
      <c r="D5" t="e">
        <f>- Smart Colleagues willing to help and do stuff - Possibility to learn about pretty much anything and touch to any subject making it an intellectually challenging place (if you want) - Amazing offices : you can meet the all world here - Vibrant cul</f>
        <v>#NAME?</v>
      </c>
      <c r="E5">
        <v>4</v>
      </c>
      <c r="F5" t="e">
        <f>- Smart Colleagues willing to help and do stuff - Possibility to learn about pretty much anything and touch to any subject making it an intellectually challenging place (if you want) - Amazing offices : you can meet the all world here - Vibrant cul</f>
        <v>#NAME?</v>
      </c>
      <c r="G5" t="s">
        <v>16</v>
      </c>
      <c r="H5" t="s">
        <v>17</v>
      </c>
    </row>
    <row r="6" spans="1:8" x14ac:dyDescent="0.3">
      <c r="A6">
        <v>4</v>
      </c>
      <c r="B6">
        <v>5</v>
      </c>
      <c r="C6">
        <v>1</v>
      </c>
      <c r="D6" t="s">
        <v>18</v>
      </c>
      <c r="E6">
        <v>2</v>
      </c>
      <c r="F6" t="s">
        <v>18</v>
      </c>
      <c r="G6" t="s">
        <v>19</v>
      </c>
      <c r="H6" t="s">
        <v>20</v>
      </c>
    </row>
    <row r="7" spans="1:8" x14ac:dyDescent="0.3">
      <c r="A7">
        <v>5</v>
      </c>
      <c r="B7">
        <v>6</v>
      </c>
      <c r="C7">
        <v>1</v>
      </c>
      <c r="D7" t="s">
        <v>21</v>
      </c>
      <c r="E7">
        <v>3</v>
      </c>
      <c r="F7" t="s">
        <v>21</v>
      </c>
      <c r="G7" t="s">
        <v>22</v>
      </c>
    </row>
    <row r="8" spans="1:8" x14ac:dyDescent="0.3">
      <c r="A8">
        <v>6</v>
      </c>
      <c r="B8">
        <v>7</v>
      </c>
      <c r="C8">
        <v>1</v>
      </c>
      <c r="D8" t="s">
        <v>23</v>
      </c>
      <c r="E8">
        <v>5</v>
      </c>
      <c r="F8" t="s">
        <v>23</v>
      </c>
      <c r="G8" t="s">
        <v>24</v>
      </c>
      <c r="H8" t="s">
        <v>25</v>
      </c>
    </row>
    <row r="9" spans="1:8" x14ac:dyDescent="0.3">
      <c r="A9">
        <v>7</v>
      </c>
      <c r="B9">
        <v>8</v>
      </c>
      <c r="C9">
        <v>1</v>
      </c>
      <c r="D9" t="s">
        <v>26</v>
      </c>
      <c r="E9">
        <v>3</v>
      </c>
      <c r="F9" t="s">
        <v>27</v>
      </c>
      <c r="G9" t="s">
        <v>28</v>
      </c>
      <c r="H9" t="s">
        <v>29</v>
      </c>
    </row>
    <row r="10" spans="1:8" x14ac:dyDescent="0.3">
      <c r="A10">
        <v>8</v>
      </c>
      <c r="B10">
        <v>9</v>
      </c>
      <c r="C10">
        <v>1</v>
      </c>
      <c r="D10" t="e">
        <f>- Colleagues: as other media outlets have shrunk, Bloomberg had sucked up a lot of that talent. you get to work with pretty high-class people. - Internal mobility: the company encourages people to move between reporting teams and locations. - the pla</f>
        <v>#NAME?</v>
      </c>
      <c r="E10">
        <v>5</v>
      </c>
      <c r="F10" t="e">
        <f>- Colleagues: as other media outlets have shrunk, Bloomberg had sucked up a lot of that talent. you get to work with pretty high-class people. - Internal mobility: the company encourages people to move between reporting teams and locations. - the pla</f>
        <v>#NAME?</v>
      </c>
      <c r="G10" t="s">
        <v>30</v>
      </c>
      <c r="H10" t="s">
        <v>31</v>
      </c>
    </row>
    <row r="11" spans="1:8" x14ac:dyDescent="0.3">
      <c r="A11">
        <v>9</v>
      </c>
      <c r="B11">
        <v>10</v>
      </c>
      <c r="C11">
        <v>1</v>
      </c>
      <c r="D11" t="s">
        <v>32</v>
      </c>
      <c r="E11">
        <v>4</v>
      </c>
      <c r="F11" t="s">
        <v>32</v>
      </c>
      <c r="G11" t="s">
        <v>33</v>
      </c>
      <c r="H11" t="s">
        <v>34</v>
      </c>
    </row>
    <row r="12" spans="1:8" x14ac:dyDescent="0.3">
      <c r="A12">
        <v>10</v>
      </c>
      <c r="B12">
        <v>11</v>
      </c>
      <c r="C12">
        <v>2</v>
      </c>
      <c r="D12" t="s">
        <v>35</v>
      </c>
      <c r="E12">
        <v>4</v>
      </c>
      <c r="F12" t="s">
        <v>35</v>
      </c>
      <c r="G12" t="s">
        <v>36</v>
      </c>
    </row>
    <row r="13" spans="1:8" x14ac:dyDescent="0.3">
      <c r="A13">
        <v>11</v>
      </c>
      <c r="B13">
        <v>12</v>
      </c>
      <c r="C13">
        <v>2</v>
      </c>
      <c r="D13" t="s">
        <v>37</v>
      </c>
      <c r="E13">
        <v>5</v>
      </c>
      <c r="F13" t="s">
        <v>37</v>
      </c>
      <c r="G13" t="s">
        <v>38</v>
      </c>
    </row>
    <row r="14" spans="1:8" x14ac:dyDescent="0.3">
      <c r="A14">
        <v>12</v>
      </c>
      <c r="B14">
        <v>13</v>
      </c>
      <c r="C14">
        <v>2</v>
      </c>
      <c r="D14" t="s">
        <v>39</v>
      </c>
      <c r="E14">
        <v>2</v>
      </c>
      <c r="F14" t="s">
        <v>39</v>
      </c>
      <c r="G14" t="s">
        <v>40</v>
      </c>
      <c r="H14" t="s">
        <v>41</v>
      </c>
    </row>
    <row r="15" spans="1:8" x14ac:dyDescent="0.3">
      <c r="A15">
        <v>13</v>
      </c>
      <c r="B15">
        <v>14</v>
      </c>
      <c r="C15">
        <v>2</v>
      </c>
      <c r="D15" t="s">
        <v>42</v>
      </c>
      <c r="E15">
        <v>4</v>
      </c>
      <c r="F15" t="s">
        <v>42</v>
      </c>
      <c r="G15" t="s">
        <v>43</v>
      </c>
    </row>
    <row r="16" spans="1:8" x14ac:dyDescent="0.3">
      <c r="A16">
        <v>14</v>
      </c>
      <c r="B16">
        <v>15</v>
      </c>
      <c r="C16">
        <v>2</v>
      </c>
      <c r="D16" t="s">
        <v>44</v>
      </c>
      <c r="E16">
        <v>2</v>
      </c>
      <c r="F16" t="s">
        <v>44</v>
      </c>
      <c r="G16" t="s">
        <v>45</v>
      </c>
    </row>
    <row r="17" spans="1:8" x14ac:dyDescent="0.3">
      <c r="A17">
        <v>15</v>
      </c>
      <c r="B17">
        <v>16</v>
      </c>
      <c r="C17">
        <v>2</v>
      </c>
      <c r="D17" t="s">
        <v>46</v>
      </c>
      <c r="E17">
        <v>3</v>
      </c>
      <c r="F17" t="s">
        <v>46</v>
      </c>
      <c r="G17" t="s">
        <v>46</v>
      </c>
      <c r="H17" t="s">
        <v>47</v>
      </c>
    </row>
    <row r="18" spans="1:8" x14ac:dyDescent="0.3">
      <c r="A18">
        <v>16</v>
      </c>
      <c r="B18">
        <v>17</v>
      </c>
      <c r="C18">
        <v>2</v>
      </c>
      <c r="D18" t="s">
        <v>48</v>
      </c>
      <c r="E18">
        <v>5</v>
      </c>
      <c r="F18" t="s">
        <v>48</v>
      </c>
      <c r="G18" t="s">
        <v>49</v>
      </c>
      <c r="H18" t="s">
        <v>29</v>
      </c>
    </row>
    <row r="19" spans="1:8" x14ac:dyDescent="0.3">
      <c r="A19">
        <v>17</v>
      </c>
      <c r="B19">
        <v>18</v>
      </c>
      <c r="C19">
        <v>2</v>
      </c>
      <c r="D19" t="e">
        <f>- Great benefits - Solid work/life balance</f>
        <v>#NAME?</v>
      </c>
      <c r="E19">
        <v>3</v>
      </c>
      <c r="F19" t="e">
        <f>- Great benefits - Solid work/life balance</f>
        <v>#NAME?</v>
      </c>
      <c r="G19" t="s">
        <v>50</v>
      </c>
      <c r="H19" t="s">
        <v>51</v>
      </c>
    </row>
    <row r="20" spans="1:8" x14ac:dyDescent="0.3">
      <c r="A20">
        <v>18</v>
      </c>
      <c r="B20">
        <v>19</v>
      </c>
      <c r="C20">
        <v>2</v>
      </c>
      <c r="D20" t="s">
        <v>52</v>
      </c>
      <c r="E20">
        <v>5</v>
      </c>
      <c r="F20" t="s">
        <v>52</v>
      </c>
      <c r="G20" t="s">
        <v>53</v>
      </c>
      <c r="H20" t="s">
        <v>54</v>
      </c>
    </row>
    <row r="21" spans="1:8" x14ac:dyDescent="0.3">
      <c r="A21">
        <v>19</v>
      </c>
      <c r="B21">
        <v>20</v>
      </c>
      <c r="C21">
        <v>2</v>
      </c>
      <c r="D21" t="s">
        <v>55</v>
      </c>
      <c r="E21">
        <v>4</v>
      </c>
      <c r="F21" t="s">
        <v>55</v>
      </c>
      <c r="G21" t="s">
        <v>56</v>
      </c>
    </row>
    <row r="22" spans="1:8" x14ac:dyDescent="0.3">
      <c r="A22">
        <v>20</v>
      </c>
      <c r="B22">
        <v>21</v>
      </c>
      <c r="C22">
        <v>3</v>
      </c>
      <c r="D22" t="s">
        <v>55</v>
      </c>
      <c r="E22">
        <v>4</v>
      </c>
      <c r="F22" t="s">
        <v>55</v>
      </c>
      <c r="G22" t="s">
        <v>56</v>
      </c>
    </row>
    <row r="23" spans="1:8" x14ac:dyDescent="0.3">
      <c r="A23">
        <v>21</v>
      </c>
      <c r="B23">
        <v>22</v>
      </c>
      <c r="C23">
        <v>3</v>
      </c>
      <c r="D23" t="s">
        <v>57</v>
      </c>
      <c r="E23">
        <v>5</v>
      </c>
      <c r="F23" t="s">
        <v>57</v>
      </c>
      <c r="G23" t="s">
        <v>58</v>
      </c>
      <c r="H23" t="s">
        <v>59</v>
      </c>
    </row>
    <row r="24" spans="1:8" x14ac:dyDescent="0.3">
      <c r="A24">
        <v>22</v>
      </c>
      <c r="B24">
        <v>23</v>
      </c>
      <c r="C24">
        <v>3</v>
      </c>
      <c r="D24" t="s">
        <v>60</v>
      </c>
      <c r="E24">
        <v>2</v>
      </c>
      <c r="F24" t="s">
        <v>60</v>
      </c>
      <c r="G24" t="s">
        <v>61</v>
      </c>
    </row>
    <row r="25" spans="1:8" x14ac:dyDescent="0.3">
      <c r="A25">
        <v>23</v>
      </c>
      <c r="B25">
        <v>24</v>
      </c>
      <c r="C25">
        <v>3</v>
      </c>
      <c r="D25" t="s">
        <v>62</v>
      </c>
      <c r="E25">
        <v>4</v>
      </c>
      <c r="F25" t="s">
        <v>62</v>
      </c>
      <c r="G25" t="s">
        <v>63</v>
      </c>
      <c r="H25" t="s">
        <v>64</v>
      </c>
    </row>
    <row r="26" spans="1:8" x14ac:dyDescent="0.3">
      <c r="A26">
        <v>24</v>
      </c>
      <c r="B26">
        <v>25</v>
      </c>
      <c r="C26">
        <v>3</v>
      </c>
      <c r="D26" t="s">
        <v>65</v>
      </c>
      <c r="E26">
        <v>2</v>
      </c>
      <c r="F26" t="s">
        <v>65</v>
      </c>
      <c r="G26" t="s">
        <v>66</v>
      </c>
      <c r="H26" t="s">
        <v>29</v>
      </c>
    </row>
    <row r="27" spans="1:8" x14ac:dyDescent="0.3">
      <c r="A27">
        <v>25</v>
      </c>
      <c r="B27">
        <v>26</v>
      </c>
      <c r="C27">
        <v>3</v>
      </c>
      <c r="D27" t="s">
        <v>67</v>
      </c>
      <c r="E27">
        <v>3</v>
      </c>
      <c r="F27" t="s">
        <v>67</v>
      </c>
      <c r="G27" t="s">
        <v>68</v>
      </c>
    </row>
    <row r="28" spans="1:8" x14ac:dyDescent="0.3">
      <c r="A28">
        <v>26</v>
      </c>
      <c r="B28">
        <v>27</v>
      </c>
      <c r="C28">
        <v>3</v>
      </c>
      <c r="D28" t="s">
        <v>69</v>
      </c>
      <c r="E28">
        <v>5</v>
      </c>
      <c r="F28" t="s">
        <v>69</v>
      </c>
      <c r="G28" t="s">
        <v>70</v>
      </c>
      <c r="H28" t="s">
        <v>71</v>
      </c>
    </row>
    <row r="29" spans="1:8" x14ac:dyDescent="0.3">
      <c r="A29">
        <v>27</v>
      </c>
      <c r="B29">
        <v>28</v>
      </c>
      <c r="C29">
        <v>3</v>
      </c>
      <c r="D29" t="s">
        <v>72</v>
      </c>
      <c r="E29">
        <v>3</v>
      </c>
      <c r="F29" t="s">
        <v>72</v>
      </c>
      <c r="G29" t="s">
        <v>73</v>
      </c>
      <c r="H29" t="s">
        <v>34</v>
      </c>
    </row>
    <row r="30" spans="1:8" x14ac:dyDescent="0.3">
      <c r="A30">
        <v>28</v>
      </c>
      <c r="B30">
        <v>29</v>
      </c>
      <c r="C30">
        <v>3</v>
      </c>
      <c r="D30" t="s">
        <v>74</v>
      </c>
      <c r="E30">
        <v>5</v>
      </c>
      <c r="F30" t="s">
        <v>74</v>
      </c>
      <c r="G30" t="s">
        <v>75</v>
      </c>
    </row>
    <row r="31" spans="1:8" x14ac:dyDescent="0.3">
      <c r="A31">
        <v>29</v>
      </c>
      <c r="B31">
        <v>30</v>
      </c>
      <c r="C31">
        <v>3</v>
      </c>
      <c r="D31" t="s">
        <v>76</v>
      </c>
      <c r="E31">
        <v>4</v>
      </c>
      <c r="F31" t="s">
        <v>76</v>
      </c>
      <c r="G31" t="s">
        <v>77</v>
      </c>
    </row>
    <row r="32" spans="1:8" x14ac:dyDescent="0.3">
      <c r="A32">
        <v>30</v>
      </c>
      <c r="B32">
        <v>31</v>
      </c>
      <c r="C32">
        <v>4</v>
      </c>
      <c r="D32" t="s">
        <v>78</v>
      </c>
      <c r="E32">
        <v>4</v>
      </c>
      <c r="F32" t="s">
        <v>78</v>
      </c>
      <c r="G32" t="s">
        <v>79</v>
      </c>
      <c r="H32" t="s">
        <v>80</v>
      </c>
    </row>
    <row r="33" spans="1:8" x14ac:dyDescent="0.3">
      <c r="A33">
        <v>31</v>
      </c>
      <c r="B33">
        <v>32</v>
      </c>
      <c r="C33">
        <v>4</v>
      </c>
      <c r="D33" t="s">
        <v>81</v>
      </c>
      <c r="E33">
        <v>5</v>
      </c>
      <c r="F33" t="s">
        <v>81</v>
      </c>
      <c r="G33" t="s">
        <v>82</v>
      </c>
      <c r="H33" t="s">
        <v>83</v>
      </c>
    </row>
    <row r="34" spans="1:8" x14ac:dyDescent="0.3">
      <c r="A34">
        <v>32</v>
      </c>
      <c r="B34">
        <v>33</v>
      </c>
      <c r="C34">
        <v>4</v>
      </c>
      <c r="D34" t="s">
        <v>84</v>
      </c>
      <c r="E34">
        <v>2</v>
      </c>
      <c r="F34" t="s">
        <v>84</v>
      </c>
      <c r="G34" t="s">
        <v>85</v>
      </c>
      <c r="H34" t="s">
        <v>86</v>
      </c>
    </row>
    <row r="35" spans="1:8" x14ac:dyDescent="0.3">
      <c r="A35">
        <v>33</v>
      </c>
      <c r="B35">
        <v>34</v>
      </c>
      <c r="C35">
        <v>4</v>
      </c>
      <c r="D35" t="s">
        <v>87</v>
      </c>
      <c r="E35">
        <v>4</v>
      </c>
      <c r="F35" t="s">
        <v>87</v>
      </c>
      <c r="G35" t="s">
        <v>88</v>
      </c>
      <c r="H35" t="s">
        <v>89</v>
      </c>
    </row>
    <row r="36" spans="1:8" x14ac:dyDescent="0.3">
      <c r="A36">
        <v>34</v>
      </c>
      <c r="B36">
        <v>35</v>
      </c>
      <c r="C36">
        <v>4</v>
      </c>
      <c r="D36" t="s">
        <v>90</v>
      </c>
      <c r="E36">
        <v>2</v>
      </c>
      <c r="F36" t="s">
        <v>90</v>
      </c>
      <c r="G36" t="s">
        <v>91</v>
      </c>
    </row>
    <row r="37" spans="1:8" x14ac:dyDescent="0.3">
      <c r="A37">
        <v>35</v>
      </c>
      <c r="B37">
        <v>36</v>
      </c>
      <c r="C37">
        <v>4</v>
      </c>
      <c r="D37" t="s">
        <v>92</v>
      </c>
      <c r="E37">
        <v>3</v>
      </c>
      <c r="F37" t="s">
        <v>92</v>
      </c>
      <c r="G37" t="s">
        <v>93</v>
      </c>
    </row>
    <row r="38" spans="1:8" x14ac:dyDescent="0.3">
      <c r="A38">
        <v>36</v>
      </c>
      <c r="B38">
        <v>37</v>
      </c>
      <c r="C38">
        <v>4</v>
      </c>
      <c r="D38" t="s">
        <v>94</v>
      </c>
      <c r="E38">
        <v>5</v>
      </c>
      <c r="F38" t="s">
        <v>94</v>
      </c>
      <c r="G38" t="s">
        <v>95</v>
      </c>
      <c r="H38" t="s">
        <v>96</v>
      </c>
    </row>
    <row r="39" spans="1:8" x14ac:dyDescent="0.3">
      <c r="A39">
        <v>37</v>
      </c>
      <c r="B39">
        <v>38</v>
      </c>
      <c r="C39">
        <v>4</v>
      </c>
      <c r="D39" t="s">
        <v>97</v>
      </c>
      <c r="E39">
        <v>3</v>
      </c>
      <c r="F39" t="s">
        <v>97</v>
      </c>
      <c r="G39" t="s">
        <v>97</v>
      </c>
      <c r="H39" t="s">
        <v>98</v>
      </c>
    </row>
    <row r="40" spans="1:8" x14ac:dyDescent="0.3">
      <c r="A40">
        <v>38</v>
      </c>
      <c r="B40">
        <v>39</v>
      </c>
      <c r="C40">
        <v>4</v>
      </c>
      <c r="D40" t="s">
        <v>99</v>
      </c>
      <c r="E40">
        <v>5</v>
      </c>
      <c r="F40" t="s">
        <v>99</v>
      </c>
      <c r="G40" t="s">
        <v>100</v>
      </c>
      <c r="H40" t="s">
        <v>54</v>
      </c>
    </row>
    <row r="41" spans="1:8" x14ac:dyDescent="0.3">
      <c r="A41">
        <v>39</v>
      </c>
      <c r="B41">
        <v>40</v>
      </c>
      <c r="C41">
        <v>4</v>
      </c>
      <c r="D41" t="s">
        <v>101</v>
      </c>
      <c r="E41">
        <v>4</v>
      </c>
      <c r="F41" t="s">
        <v>101</v>
      </c>
      <c r="G41" t="s">
        <v>101</v>
      </c>
      <c r="H41" t="s">
        <v>20</v>
      </c>
    </row>
    <row r="42" spans="1:8" x14ac:dyDescent="0.3">
      <c r="A42">
        <v>40</v>
      </c>
      <c r="B42">
        <v>41</v>
      </c>
      <c r="C42">
        <v>5</v>
      </c>
      <c r="D42" t="s">
        <v>102</v>
      </c>
      <c r="E42">
        <v>4</v>
      </c>
      <c r="F42" t="s">
        <v>102</v>
      </c>
      <c r="G42" t="s">
        <v>103</v>
      </c>
    </row>
    <row r="43" spans="1:8" x14ac:dyDescent="0.3">
      <c r="A43">
        <v>41</v>
      </c>
      <c r="B43">
        <v>42</v>
      </c>
      <c r="C43">
        <v>5</v>
      </c>
      <c r="D43" t="s">
        <v>104</v>
      </c>
      <c r="E43">
        <v>5</v>
      </c>
      <c r="F43" t="s">
        <v>104</v>
      </c>
      <c r="G43" t="s">
        <v>105</v>
      </c>
      <c r="H43" t="s">
        <v>106</v>
      </c>
    </row>
    <row r="44" spans="1:8" x14ac:dyDescent="0.3">
      <c r="A44">
        <v>42</v>
      </c>
      <c r="B44">
        <v>43</v>
      </c>
      <c r="C44">
        <v>5</v>
      </c>
      <c r="D44" t="s">
        <v>107</v>
      </c>
      <c r="E44">
        <v>2</v>
      </c>
      <c r="F44" t="s">
        <v>107</v>
      </c>
      <c r="G44" t="s">
        <v>108</v>
      </c>
      <c r="H44" t="s">
        <v>109</v>
      </c>
    </row>
    <row r="45" spans="1:8" x14ac:dyDescent="0.3">
      <c r="A45">
        <v>43</v>
      </c>
      <c r="B45">
        <v>44</v>
      </c>
      <c r="C45">
        <v>5</v>
      </c>
      <c r="D45" t="s">
        <v>110</v>
      </c>
      <c r="E45">
        <v>4</v>
      </c>
      <c r="F45" t="s">
        <v>110</v>
      </c>
      <c r="G45" t="s">
        <v>111</v>
      </c>
    </row>
    <row r="46" spans="1:8" x14ac:dyDescent="0.3">
      <c r="A46">
        <v>44</v>
      </c>
      <c r="B46">
        <v>45</v>
      </c>
      <c r="C46">
        <v>5</v>
      </c>
      <c r="D46" t="s">
        <v>112</v>
      </c>
      <c r="E46">
        <v>2</v>
      </c>
      <c r="F46" t="s">
        <v>112</v>
      </c>
      <c r="G46" t="s">
        <v>113</v>
      </c>
    </row>
    <row r="47" spans="1:8" x14ac:dyDescent="0.3">
      <c r="A47">
        <v>45</v>
      </c>
      <c r="B47">
        <v>46</v>
      </c>
      <c r="C47">
        <v>5</v>
      </c>
      <c r="D47" t="s">
        <v>114</v>
      </c>
      <c r="E47">
        <v>3</v>
      </c>
      <c r="F47" t="s">
        <v>114</v>
      </c>
      <c r="G47" t="s">
        <v>115</v>
      </c>
    </row>
    <row r="48" spans="1:8" x14ac:dyDescent="0.3">
      <c r="A48">
        <v>46</v>
      </c>
      <c r="B48">
        <v>47</v>
      </c>
      <c r="C48">
        <v>5</v>
      </c>
      <c r="D48" t="s">
        <v>116</v>
      </c>
      <c r="E48">
        <v>5</v>
      </c>
      <c r="F48" t="s">
        <v>116</v>
      </c>
      <c r="G48" t="s">
        <v>117</v>
      </c>
      <c r="H48" t="s">
        <v>118</v>
      </c>
    </row>
    <row r="49" spans="1:8" x14ac:dyDescent="0.3">
      <c r="A49">
        <v>47</v>
      </c>
      <c r="B49">
        <v>48</v>
      </c>
      <c r="C49">
        <v>5</v>
      </c>
      <c r="D49" t="s">
        <v>119</v>
      </c>
      <c r="E49">
        <v>3</v>
      </c>
      <c r="F49" t="s">
        <v>119</v>
      </c>
      <c r="G49" t="s">
        <v>120</v>
      </c>
      <c r="H49" t="s">
        <v>121</v>
      </c>
    </row>
    <row r="50" spans="1:8" x14ac:dyDescent="0.3">
      <c r="A50">
        <v>48</v>
      </c>
      <c r="B50">
        <v>49</v>
      </c>
      <c r="C50">
        <v>5</v>
      </c>
      <c r="D50" t="s">
        <v>122</v>
      </c>
      <c r="E50">
        <v>5</v>
      </c>
      <c r="F50" t="s">
        <v>122</v>
      </c>
      <c r="G50" t="s">
        <v>123</v>
      </c>
    </row>
    <row r="51" spans="1:8" x14ac:dyDescent="0.3">
      <c r="A51">
        <v>49</v>
      </c>
      <c r="B51">
        <v>50</v>
      </c>
      <c r="C51">
        <v>5</v>
      </c>
      <c r="D51" t="s">
        <v>124</v>
      </c>
      <c r="E51">
        <v>4</v>
      </c>
      <c r="F51" t="s">
        <v>124</v>
      </c>
      <c r="G51" t="s">
        <v>125</v>
      </c>
      <c r="H51" t="s">
        <v>126</v>
      </c>
    </row>
    <row r="52" spans="1:8" x14ac:dyDescent="0.3">
      <c r="A52">
        <v>50</v>
      </c>
      <c r="B52">
        <v>51</v>
      </c>
      <c r="C52">
        <v>6</v>
      </c>
      <c r="D52" t="s">
        <v>124</v>
      </c>
      <c r="E52">
        <v>4</v>
      </c>
      <c r="F52" t="s">
        <v>124</v>
      </c>
      <c r="G52" t="s">
        <v>125</v>
      </c>
      <c r="H52" t="s">
        <v>126</v>
      </c>
    </row>
    <row r="53" spans="1:8" x14ac:dyDescent="0.3">
      <c r="A53">
        <v>51</v>
      </c>
      <c r="B53">
        <v>52</v>
      </c>
      <c r="C53">
        <v>6</v>
      </c>
      <c r="D53" t="s">
        <v>127</v>
      </c>
      <c r="E53">
        <v>5</v>
      </c>
      <c r="F53" t="s">
        <v>127</v>
      </c>
      <c r="G53" t="s">
        <v>128</v>
      </c>
      <c r="H53" t="s">
        <v>129</v>
      </c>
    </row>
    <row r="54" spans="1:8" x14ac:dyDescent="0.3">
      <c r="A54">
        <v>52</v>
      </c>
      <c r="B54">
        <v>53</v>
      </c>
      <c r="C54">
        <v>6</v>
      </c>
      <c r="D54" t="s">
        <v>130</v>
      </c>
      <c r="E54">
        <v>2</v>
      </c>
      <c r="F54" t="s">
        <v>130</v>
      </c>
      <c r="G54" t="s">
        <v>131</v>
      </c>
      <c r="H54" t="s">
        <v>9</v>
      </c>
    </row>
    <row r="55" spans="1:8" x14ac:dyDescent="0.3">
      <c r="A55">
        <v>53</v>
      </c>
      <c r="B55">
        <v>54</v>
      </c>
      <c r="C55">
        <v>6</v>
      </c>
      <c r="D55" t="s">
        <v>132</v>
      </c>
      <c r="E55">
        <v>4</v>
      </c>
      <c r="F55" t="s">
        <v>132</v>
      </c>
      <c r="G55" t="s">
        <v>133</v>
      </c>
      <c r="H55" t="s">
        <v>134</v>
      </c>
    </row>
    <row r="56" spans="1:8" x14ac:dyDescent="0.3">
      <c r="A56">
        <v>54</v>
      </c>
      <c r="B56">
        <v>55</v>
      </c>
      <c r="C56">
        <v>6</v>
      </c>
      <c r="D56" t="s">
        <v>135</v>
      </c>
      <c r="E56">
        <v>2</v>
      </c>
      <c r="F56" t="s">
        <v>135</v>
      </c>
      <c r="G56" t="s">
        <v>136</v>
      </c>
    </row>
    <row r="57" spans="1:8" x14ac:dyDescent="0.3">
      <c r="A57">
        <v>55</v>
      </c>
      <c r="B57">
        <v>56</v>
      </c>
      <c r="C57">
        <v>6</v>
      </c>
      <c r="D57" t="s">
        <v>137</v>
      </c>
      <c r="E57">
        <v>3</v>
      </c>
      <c r="F57" t="s">
        <v>137</v>
      </c>
      <c r="G57" t="s">
        <v>138</v>
      </c>
      <c r="H57" t="s">
        <v>139</v>
      </c>
    </row>
    <row r="58" spans="1:8" x14ac:dyDescent="0.3">
      <c r="A58">
        <v>56</v>
      </c>
      <c r="B58">
        <v>57</v>
      </c>
      <c r="C58">
        <v>6</v>
      </c>
      <c r="D58" t="s">
        <v>140</v>
      </c>
      <c r="E58">
        <v>5</v>
      </c>
      <c r="F58" t="s">
        <v>140</v>
      </c>
      <c r="G58" t="s">
        <v>141</v>
      </c>
    </row>
    <row r="59" spans="1:8" x14ac:dyDescent="0.3">
      <c r="A59">
        <v>57</v>
      </c>
      <c r="B59">
        <v>58</v>
      </c>
      <c r="C59">
        <v>6</v>
      </c>
      <c r="D59" t="s">
        <v>142</v>
      </c>
      <c r="E59">
        <v>3</v>
      </c>
      <c r="F59" t="s">
        <v>142</v>
      </c>
      <c r="G59" t="s">
        <v>143</v>
      </c>
    </row>
    <row r="60" spans="1:8" x14ac:dyDescent="0.3">
      <c r="A60">
        <v>58</v>
      </c>
      <c r="B60">
        <v>59</v>
      </c>
      <c r="C60">
        <v>6</v>
      </c>
      <c r="D60" t="s">
        <v>144</v>
      </c>
      <c r="E60">
        <v>5</v>
      </c>
      <c r="F60" t="s">
        <v>144</v>
      </c>
      <c r="G60" t="s">
        <v>145</v>
      </c>
      <c r="H60" t="s">
        <v>146</v>
      </c>
    </row>
    <row r="61" spans="1:8" x14ac:dyDescent="0.3">
      <c r="A61">
        <v>59</v>
      </c>
      <c r="B61">
        <v>60</v>
      </c>
      <c r="C61">
        <v>6</v>
      </c>
      <c r="D61" t="s">
        <v>147</v>
      </c>
      <c r="E61">
        <v>4</v>
      </c>
      <c r="F61" t="s">
        <v>147</v>
      </c>
      <c r="G61" t="s">
        <v>148</v>
      </c>
      <c r="H61" t="s">
        <v>149</v>
      </c>
    </row>
    <row r="62" spans="1:8" x14ac:dyDescent="0.3">
      <c r="A62">
        <v>60</v>
      </c>
      <c r="B62">
        <v>61</v>
      </c>
      <c r="C62">
        <v>8</v>
      </c>
      <c r="D62" t="s">
        <v>150</v>
      </c>
      <c r="E62">
        <v>4</v>
      </c>
      <c r="F62" t="s">
        <v>150</v>
      </c>
      <c r="G62" t="s">
        <v>151</v>
      </c>
      <c r="H62" t="s">
        <v>152</v>
      </c>
    </row>
    <row r="63" spans="1:8" x14ac:dyDescent="0.3">
      <c r="A63">
        <v>61</v>
      </c>
      <c r="B63">
        <v>62</v>
      </c>
      <c r="C63">
        <v>8</v>
      </c>
      <c r="D63" t="s">
        <v>153</v>
      </c>
      <c r="E63">
        <v>5</v>
      </c>
      <c r="F63" t="s">
        <v>153</v>
      </c>
      <c r="G63" t="s">
        <v>154</v>
      </c>
      <c r="H63" t="s">
        <v>155</v>
      </c>
    </row>
    <row r="64" spans="1:8" x14ac:dyDescent="0.3">
      <c r="A64">
        <v>62</v>
      </c>
      <c r="B64">
        <v>63</v>
      </c>
      <c r="C64">
        <v>8</v>
      </c>
      <c r="D64" t="s">
        <v>156</v>
      </c>
      <c r="E64">
        <v>2</v>
      </c>
      <c r="F64" t="s">
        <v>156</v>
      </c>
      <c r="G64" t="s">
        <v>157</v>
      </c>
    </row>
    <row r="65" spans="1:8" x14ac:dyDescent="0.3">
      <c r="A65">
        <v>63</v>
      </c>
      <c r="B65">
        <v>64</v>
      </c>
      <c r="C65">
        <v>8</v>
      </c>
      <c r="D65" t="s">
        <v>158</v>
      </c>
      <c r="E65">
        <v>4</v>
      </c>
      <c r="F65" t="s">
        <v>158</v>
      </c>
      <c r="G65" t="s">
        <v>159</v>
      </c>
      <c r="H65" t="s">
        <v>29</v>
      </c>
    </row>
    <row r="66" spans="1:8" x14ac:dyDescent="0.3">
      <c r="A66">
        <v>64</v>
      </c>
      <c r="B66">
        <v>65</v>
      </c>
      <c r="C66">
        <v>8</v>
      </c>
      <c r="D66" t="s">
        <v>160</v>
      </c>
      <c r="E66">
        <v>2</v>
      </c>
      <c r="F66" t="s">
        <v>160</v>
      </c>
      <c r="G66" t="s">
        <v>161</v>
      </c>
      <c r="H66" t="s">
        <v>162</v>
      </c>
    </row>
    <row r="67" spans="1:8" x14ac:dyDescent="0.3">
      <c r="A67">
        <v>65</v>
      </c>
      <c r="B67">
        <v>66</v>
      </c>
      <c r="C67">
        <v>8</v>
      </c>
      <c r="D67" t="s">
        <v>163</v>
      </c>
      <c r="E67">
        <v>3</v>
      </c>
      <c r="F67" t="s">
        <v>163</v>
      </c>
      <c r="G67" t="s">
        <v>164</v>
      </c>
    </row>
    <row r="68" spans="1:8" x14ac:dyDescent="0.3">
      <c r="A68">
        <v>66</v>
      </c>
      <c r="B68">
        <v>67</v>
      </c>
      <c r="C68">
        <v>8</v>
      </c>
      <c r="D68" t="s">
        <v>165</v>
      </c>
      <c r="E68">
        <v>5</v>
      </c>
      <c r="F68" t="s">
        <v>165</v>
      </c>
      <c r="G68" t="s">
        <v>166</v>
      </c>
      <c r="H68" t="s">
        <v>167</v>
      </c>
    </row>
    <row r="69" spans="1:8" x14ac:dyDescent="0.3">
      <c r="A69">
        <v>67</v>
      </c>
      <c r="B69">
        <v>68</v>
      </c>
      <c r="C69">
        <v>8</v>
      </c>
      <c r="D69" t="s">
        <v>168</v>
      </c>
      <c r="E69">
        <v>3</v>
      </c>
      <c r="F69" t="s">
        <v>168</v>
      </c>
      <c r="G69" t="s">
        <v>169</v>
      </c>
    </row>
    <row r="70" spans="1:8" x14ac:dyDescent="0.3">
      <c r="A70">
        <v>68</v>
      </c>
      <c r="B70">
        <v>69</v>
      </c>
      <c r="C70">
        <v>8</v>
      </c>
      <c r="D70" t="s">
        <v>170</v>
      </c>
      <c r="E70">
        <v>5</v>
      </c>
      <c r="F70" t="s">
        <v>170</v>
      </c>
      <c r="G70" t="s">
        <v>171</v>
      </c>
    </row>
    <row r="71" spans="1:8" x14ac:dyDescent="0.3">
      <c r="A71">
        <v>69</v>
      </c>
      <c r="B71">
        <v>70</v>
      </c>
      <c r="C71">
        <v>8</v>
      </c>
      <c r="D71" t="s">
        <v>172</v>
      </c>
      <c r="E71">
        <v>4</v>
      </c>
      <c r="F71" t="s">
        <v>172</v>
      </c>
      <c r="G71" t="s">
        <v>173</v>
      </c>
      <c r="H71" t="s">
        <v>174</v>
      </c>
    </row>
    <row r="72" spans="1:8" x14ac:dyDescent="0.3">
      <c r="A72">
        <v>70</v>
      </c>
      <c r="B72">
        <v>71</v>
      </c>
      <c r="C72">
        <v>9</v>
      </c>
      <c r="D72" t="s">
        <v>175</v>
      </c>
      <c r="E72">
        <v>4</v>
      </c>
      <c r="F72" t="s">
        <v>175</v>
      </c>
      <c r="G72" t="s">
        <v>175</v>
      </c>
      <c r="H72" t="s">
        <v>176</v>
      </c>
    </row>
    <row r="73" spans="1:8" x14ac:dyDescent="0.3">
      <c r="A73">
        <v>71</v>
      </c>
      <c r="B73">
        <v>72</v>
      </c>
      <c r="C73">
        <v>9</v>
      </c>
      <c r="D73" t="s">
        <v>177</v>
      </c>
      <c r="E73">
        <v>5</v>
      </c>
      <c r="F73" t="s">
        <v>177</v>
      </c>
      <c r="G73" t="s">
        <v>178</v>
      </c>
    </row>
    <row r="74" spans="1:8" x14ac:dyDescent="0.3">
      <c r="A74">
        <v>72</v>
      </c>
      <c r="B74">
        <v>73</v>
      </c>
      <c r="C74">
        <v>9</v>
      </c>
      <c r="D74" t="s">
        <v>179</v>
      </c>
      <c r="E74">
        <v>2</v>
      </c>
      <c r="F74" t="s">
        <v>179</v>
      </c>
      <c r="G74" t="s">
        <v>180</v>
      </c>
    </row>
    <row r="75" spans="1:8" x14ac:dyDescent="0.3">
      <c r="A75">
        <v>73</v>
      </c>
      <c r="B75">
        <v>74</v>
      </c>
      <c r="C75">
        <v>9</v>
      </c>
      <c r="D75" t="s">
        <v>181</v>
      </c>
      <c r="E75">
        <v>4</v>
      </c>
      <c r="F75" t="s">
        <v>181</v>
      </c>
      <c r="G75" t="s">
        <v>182</v>
      </c>
      <c r="H75" t="s">
        <v>183</v>
      </c>
    </row>
    <row r="76" spans="1:8" x14ac:dyDescent="0.3">
      <c r="A76">
        <v>74</v>
      </c>
      <c r="B76">
        <v>75</v>
      </c>
      <c r="C76">
        <v>9</v>
      </c>
      <c r="D76" t="s">
        <v>184</v>
      </c>
      <c r="E76">
        <v>2</v>
      </c>
      <c r="F76" t="s">
        <v>184</v>
      </c>
      <c r="G76" t="s">
        <v>185</v>
      </c>
    </row>
    <row r="77" spans="1:8" x14ac:dyDescent="0.3">
      <c r="A77">
        <v>75</v>
      </c>
      <c r="B77">
        <v>76</v>
      </c>
      <c r="C77">
        <v>9</v>
      </c>
      <c r="D77" t="s">
        <v>186</v>
      </c>
      <c r="E77">
        <v>3</v>
      </c>
      <c r="F77" t="s">
        <v>186</v>
      </c>
      <c r="G77" t="s">
        <v>187</v>
      </c>
    </row>
    <row r="78" spans="1:8" x14ac:dyDescent="0.3">
      <c r="A78">
        <v>76</v>
      </c>
      <c r="B78">
        <v>77</v>
      </c>
      <c r="C78">
        <v>9</v>
      </c>
      <c r="D78" t="s">
        <v>188</v>
      </c>
      <c r="E78">
        <v>5</v>
      </c>
      <c r="F78" t="s">
        <v>188</v>
      </c>
      <c r="G78" t="s">
        <v>189</v>
      </c>
    </row>
    <row r="79" spans="1:8" x14ac:dyDescent="0.3">
      <c r="A79">
        <v>77</v>
      </c>
      <c r="B79">
        <v>78</v>
      </c>
      <c r="C79">
        <v>9</v>
      </c>
      <c r="D79" t="s">
        <v>190</v>
      </c>
      <c r="E79">
        <v>3</v>
      </c>
      <c r="F79" t="s">
        <v>190</v>
      </c>
      <c r="G79" t="s">
        <v>191</v>
      </c>
    </row>
    <row r="80" spans="1:8" x14ac:dyDescent="0.3">
      <c r="A80">
        <v>78</v>
      </c>
      <c r="B80">
        <v>79</v>
      </c>
      <c r="C80">
        <v>9</v>
      </c>
      <c r="D80" t="s">
        <v>192</v>
      </c>
      <c r="E80">
        <v>5</v>
      </c>
      <c r="F80" t="s">
        <v>192</v>
      </c>
      <c r="G80" t="s">
        <v>193</v>
      </c>
      <c r="H80" t="s">
        <v>25</v>
      </c>
    </row>
    <row r="81" spans="1:8" x14ac:dyDescent="0.3">
      <c r="A81">
        <v>79</v>
      </c>
      <c r="B81">
        <v>80</v>
      </c>
      <c r="C81">
        <v>9</v>
      </c>
      <c r="D81" t="s">
        <v>194</v>
      </c>
      <c r="E81">
        <v>4</v>
      </c>
      <c r="F81" t="s">
        <v>194</v>
      </c>
      <c r="G81" t="s">
        <v>195</v>
      </c>
      <c r="H81" t="s">
        <v>29</v>
      </c>
    </row>
    <row r="82" spans="1:8" x14ac:dyDescent="0.3">
      <c r="A82">
        <v>80</v>
      </c>
      <c r="B82">
        <v>81</v>
      </c>
      <c r="C82">
        <v>10</v>
      </c>
      <c r="D82" t="s">
        <v>196</v>
      </c>
      <c r="E82">
        <v>4</v>
      </c>
      <c r="F82" t="s">
        <v>196</v>
      </c>
      <c r="G82" t="s">
        <v>197</v>
      </c>
      <c r="H82" t="s">
        <v>198</v>
      </c>
    </row>
    <row r="83" spans="1:8" x14ac:dyDescent="0.3">
      <c r="A83">
        <v>81</v>
      </c>
      <c r="B83">
        <v>82</v>
      </c>
      <c r="C83">
        <v>10</v>
      </c>
      <c r="D83" t="s">
        <v>199</v>
      </c>
      <c r="E83">
        <v>5</v>
      </c>
      <c r="F83" t="s">
        <v>199</v>
      </c>
      <c r="G83" t="s">
        <v>200</v>
      </c>
      <c r="H83" t="s">
        <v>17</v>
      </c>
    </row>
    <row r="84" spans="1:8" x14ac:dyDescent="0.3">
      <c r="A84">
        <v>82</v>
      </c>
      <c r="B84">
        <v>83</v>
      </c>
      <c r="C84">
        <v>10</v>
      </c>
      <c r="D84" t="s">
        <v>201</v>
      </c>
      <c r="E84">
        <v>2</v>
      </c>
      <c r="F84" t="s">
        <v>201</v>
      </c>
      <c r="G84" t="s">
        <v>202</v>
      </c>
      <c r="H84" t="s">
        <v>118</v>
      </c>
    </row>
    <row r="85" spans="1:8" x14ac:dyDescent="0.3">
      <c r="A85">
        <v>83</v>
      </c>
      <c r="B85">
        <v>84</v>
      </c>
      <c r="C85">
        <v>10</v>
      </c>
      <c r="D85" t="s">
        <v>203</v>
      </c>
      <c r="E85">
        <v>4</v>
      </c>
      <c r="F85" t="s">
        <v>203</v>
      </c>
      <c r="G85" t="s">
        <v>204</v>
      </c>
      <c r="H85" t="s">
        <v>174</v>
      </c>
    </row>
    <row r="86" spans="1:8" x14ac:dyDescent="0.3">
      <c r="A86">
        <v>84</v>
      </c>
      <c r="B86">
        <v>85</v>
      </c>
      <c r="C86">
        <v>10</v>
      </c>
      <c r="D86" t="s">
        <v>205</v>
      </c>
      <c r="E86">
        <v>2</v>
      </c>
      <c r="F86" t="s">
        <v>205</v>
      </c>
      <c r="G86" t="s">
        <v>206</v>
      </c>
      <c r="H86" t="s">
        <v>9</v>
      </c>
    </row>
    <row r="87" spans="1:8" x14ac:dyDescent="0.3">
      <c r="A87">
        <v>85</v>
      </c>
      <c r="B87">
        <v>86</v>
      </c>
      <c r="C87">
        <v>10</v>
      </c>
      <c r="D87" t="s">
        <v>207</v>
      </c>
      <c r="E87">
        <v>3</v>
      </c>
      <c r="F87" t="s">
        <v>207</v>
      </c>
      <c r="G87" t="s">
        <v>208</v>
      </c>
      <c r="H87" t="s">
        <v>41</v>
      </c>
    </row>
    <row r="88" spans="1:8" x14ac:dyDescent="0.3">
      <c r="A88">
        <v>86</v>
      </c>
      <c r="B88">
        <v>87</v>
      </c>
      <c r="C88">
        <v>10</v>
      </c>
      <c r="D88" t="s">
        <v>209</v>
      </c>
      <c r="E88">
        <v>5</v>
      </c>
      <c r="F88" t="s">
        <v>209</v>
      </c>
      <c r="G88" t="s">
        <v>210</v>
      </c>
    </row>
    <row r="89" spans="1:8" x14ac:dyDescent="0.3">
      <c r="A89">
        <v>87</v>
      </c>
      <c r="B89">
        <v>88</v>
      </c>
      <c r="C89">
        <v>10</v>
      </c>
      <c r="D89" t="s">
        <v>211</v>
      </c>
      <c r="E89">
        <v>3</v>
      </c>
      <c r="F89" t="s">
        <v>211</v>
      </c>
      <c r="G89" t="s">
        <v>212</v>
      </c>
      <c r="H89" t="s">
        <v>213</v>
      </c>
    </row>
    <row r="90" spans="1:8" x14ac:dyDescent="0.3">
      <c r="A90">
        <v>88</v>
      </c>
      <c r="B90">
        <v>89</v>
      </c>
      <c r="C90">
        <v>10</v>
      </c>
      <c r="D90" t="e">
        <f>- Bloomberg and Thomson Reuters (Refinitiv) dominate the market data sector. Both have steady cashflows, while BBG is somewhat better managed. - Perks like free snacks and drinks, nice offices around the world - Well-established training programs for</f>
        <v>#NAME?</v>
      </c>
      <c r="E90">
        <v>5</v>
      </c>
      <c r="F90" t="e">
        <f>- Bloomberg and Thomson Reuters (Refinitiv) dominate the market data sector. Both have steady cashflows, while BBG is somewhat better managed. - Perks like free snacks and drinks, nice offices around the world - Well-established training programs for</f>
        <v>#NAME?</v>
      </c>
      <c r="G90" t="s">
        <v>214</v>
      </c>
      <c r="H90" t="s">
        <v>109</v>
      </c>
    </row>
    <row r="91" spans="1:8" x14ac:dyDescent="0.3">
      <c r="A91">
        <v>89</v>
      </c>
      <c r="B91">
        <v>90</v>
      </c>
      <c r="C91">
        <v>10</v>
      </c>
      <c r="D91" t="s">
        <v>215</v>
      </c>
      <c r="E91">
        <v>4</v>
      </c>
      <c r="F91" t="s">
        <v>215</v>
      </c>
      <c r="G91" t="s">
        <v>216</v>
      </c>
      <c r="H91" t="s">
        <v>217</v>
      </c>
    </row>
    <row r="92" spans="1:8" x14ac:dyDescent="0.3">
      <c r="A92">
        <v>90</v>
      </c>
      <c r="B92">
        <v>91</v>
      </c>
      <c r="C92">
        <v>11</v>
      </c>
      <c r="D92" t="s">
        <v>218</v>
      </c>
      <c r="E92">
        <v>4</v>
      </c>
      <c r="F92" t="s">
        <v>218</v>
      </c>
      <c r="G92" t="s">
        <v>219</v>
      </c>
    </row>
    <row r="93" spans="1:8" x14ac:dyDescent="0.3">
      <c r="A93">
        <v>91</v>
      </c>
      <c r="B93">
        <v>92</v>
      </c>
      <c r="C93">
        <v>11</v>
      </c>
      <c r="D93" t="s">
        <v>220</v>
      </c>
      <c r="E93">
        <v>5</v>
      </c>
      <c r="F93" t="s">
        <v>220</v>
      </c>
      <c r="G93" t="s">
        <v>221</v>
      </c>
      <c r="H93" t="s">
        <v>217</v>
      </c>
    </row>
    <row r="94" spans="1:8" x14ac:dyDescent="0.3">
      <c r="A94">
        <v>92</v>
      </c>
      <c r="B94">
        <v>93</v>
      </c>
      <c r="C94">
        <v>11</v>
      </c>
      <c r="D94" t="s">
        <v>222</v>
      </c>
      <c r="E94">
        <v>2</v>
      </c>
      <c r="F94" t="s">
        <v>222</v>
      </c>
      <c r="G94" t="s">
        <v>223</v>
      </c>
    </row>
    <row r="95" spans="1:8" x14ac:dyDescent="0.3">
      <c r="A95">
        <v>93</v>
      </c>
      <c r="B95">
        <v>94</v>
      </c>
      <c r="C95">
        <v>11</v>
      </c>
      <c r="D95" t="s">
        <v>224</v>
      </c>
      <c r="E95">
        <v>4</v>
      </c>
      <c r="F95" t="s">
        <v>225</v>
      </c>
      <c r="G95" t="s">
        <v>226</v>
      </c>
      <c r="H95" t="s">
        <v>227</v>
      </c>
    </row>
    <row r="96" spans="1:8" x14ac:dyDescent="0.3">
      <c r="A96">
        <v>94</v>
      </c>
      <c r="B96">
        <v>95</v>
      </c>
      <c r="C96">
        <v>11</v>
      </c>
      <c r="D96" t="s">
        <v>228</v>
      </c>
      <c r="E96">
        <v>2</v>
      </c>
      <c r="F96" t="s">
        <v>228</v>
      </c>
      <c r="G96" t="s">
        <v>229</v>
      </c>
      <c r="H96" t="s">
        <v>25</v>
      </c>
    </row>
    <row r="97" spans="1:8" x14ac:dyDescent="0.3">
      <c r="A97">
        <v>95</v>
      </c>
      <c r="B97">
        <v>96</v>
      </c>
      <c r="C97">
        <v>11</v>
      </c>
      <c r="D97" t="s">
        <v>230</v>
      </c>
      <c r="E97">
        <v>3</v>
      </c>
      <c r="F97" t="s">
        <v>230</v>
      </c>
      <c r="G97" t="s">
        <v>231</v>
      </c>
    </row>
    <row r="98" spans="1:8" x14ac:dyDescent="0.3">
      <c r="A98">
        <v>96</v>
      </c>
      <c r="B98">
        <v>97</v>
      </c>
      <c r="C98">
        <v>11</v>
      </c>
      <c r="D98" t="s">
        <v>232</v>
      </c>
      <c r="E98">
        <v>5</v>
      </c>
      <c r="F98" t="s">
        <v>232</v>
      </c>
      <c r="G98" t="s">
        <v>233</v>
      </c>
    </row>
    <row r="99" spans="1:8" x14ac:dyDescent="0.3">
      <c r="A99">
        <v>97</v>
      </c>
      <c r="B99">
        <v>98</v>
      </c>
      <c r="C99">
        <v>11</v>
      </c>
      <c r="D99" t="e">
        <f>-nice office with good views -pretty good work life balance -Decent pay</f>
        <v>#NAME?</v>
      </c>
      <c r="E99">
        <v>3</v>
      </c>
      <c r="F99" t="e">
        <f>-nice office with good views -pretty good work life balance -Decent pay</f>
        <v>#NAME?</v>
      </c>
      <c r="G99" t="s">
        <v>234</v>
      </c>
      <c r="H99" t="s">
        <v>235</v>
      </c>
    </row>
    <row r="100" spans="1:8" x14ac:dyDescent="0.3">
      <c r="A100">
        <v>98</v>
      </c>
      <c r="B100">
        <v>99</v>
      </c>
      <c r="C100">
        <v>11</v>
      </c>
      <c r="D100" t="s">
        <v>236</v>
      </c>
      <c r="E100">
        <v>5</v>
      </c>
      <c r="F100" t="s">
        <v>236</v>
      </c>
      <c r="G100" t="s">
        <v>237</v>
      </c>
      <c r="H100" t="s">
        <v>238</v>
      </c>
    </row>
    <row r="101" spans="1:8" x14ac:dyDescent="0.3">
      <c r="A101">
        <v>99</v>
      </c>
      <c r="B101">
        <v>100</v>
      </c>
      <c r="C101">
        <v>11</v>
      </c>
      <c r="D101" t="s">
        <v>239</v>
      </c>
      <c r="E101">
        <v>4</v>
      </c>
      <c r="F101" t="s">
        <v>239</v>
      </c>
      <c r="G101" t="s">
        <v>240</v>
      </c>
      <c r="H101" t="s">
        <v>118</v>
      </c>
    </row>
    <row r="102" spans="1:8" x14ac:dyDescent="0.3">
      <c r="A102">
        <v>100</v>
      </c>
      <c r="B102">
        <v>101</v>
      </c>
      <c r="C102">
        <v>12</v>
      </c>
      <c r="D102" t="s">
        <v>241</v>
      </c>
      <c r="E102">
        <v>4</v>
      </c>
      <c r="F102" t="s">
        <v>241</v>
      </c>
      <c r="G102" t="s">
        <v>242</v>
      </c>
    </row>
    <row r="103" spans="1:8" x14ac:dyDescent="0.3">
      <c r="A103">
        <v>101</v>
      </c>
      <c r="B103">
        <v>102</v>
      </c>
      <c r="C103">
        <v>12</v>
      </c>
      <c r="D103" t="s">
        <v>243</v>
      </c>
      <c r="E103">
        <v>5</v>
      </c>
      <c r="F103" t="s">
        <v>243</v>
      </c>
      <c r="G103" t="s">
        <v>244</v>
      </c>
      <c r="H103" t="s">
        <v>245</v>
      </c>
    </row>
    <row r="104" spans="1:8" x14ac:dyDescent="0.3">
      <c r="A104">
        <v>102</v>
      </c>
      <c r="B104">
        <v>103</v>
      </c>
      <c r="C104">
        <v>12</v>
      </c>
      <c r="D104" t="s">
        <v>246</v>
      </c>
      <c r="E104">
        <v>2</v>
      </c>
      <c r="F104" t="s">
        <v>246</v>
      </c>
      <c r="G104" t="s">
        <v>247</v>
      </c>
      <c r="H104" t="s">
        <v>25</v>
      </c>
    </row>
    <row r="105" spans="1:8" x14ac:dyDescent="0.3">
      <c r="A105">
        <v>103</v>
      </c>
      <c r="B105">
        <v>104</v>
      </c>
      <c r="C105">
        <v>12</v>
      </c>
      <c r="D105" t="s">
        <v>248</v>
      </c>
      <c r="E105">
        <v>4</v>
      </c>
      <c r="F105" t="s">
        <v>248</v>
      </c>
      <c r="G105" t="s">
        <v>249</v>
      </c>
      <c r="H105" t="s">
        <v>250</v>
      </c>
    </row>
    <row r="106" spans="1:8" x14ac:dyDescent="0.3">
      <c r="A106">
        <v>104</v>
      </c>
      <c r="B106">
        <v>105</v>
      </c>
      <c r="C106">
        <v>12</v>
      </c>
      <c r="D106" t="s">
        <v>251</v>
      </c>
      <c r="E106">
        <v>2</v>
      </c>
      <c r="F106" t="s">
        <v>251</v>
      </c>
      <c r="G106" t="s">
        <v>252</v>
      </c>
    </row>
    <row r="107" spans="1:8" x14ac:dyDescent="0.3">
      <c r="A107">
        <v>105</v>
      </c>
      <c r="B107">
        <v>106</v>
      </c>
      <c r="C107">
        <v>12</v>
      </c>
      <c r="D107" t="s">
        <v>253</v>
      </c>
      <c r="E107">
        <v>3</v>
      </c>
      <c r="F107" t="s">
        <v>253</v>
      </c>
      <c r="G107" t="s">
        <v>254</v>
      </c>
      <c r="H107" t="s">
        <v>20</v>
      </c>
    </row>
    <row r="108" spans="1:8" x14ac:dyDescent="0.3">
      <c r="A108">
        <v>106</v>
      </c>
      <c r="B108">
        <v>107</v>
      </c>
      <c r="C108">
        <v>12</v>
      </c>
      <c r="D108" t="s">
        <v>255</v>
      </c>
      <c r="E108">
        <v>5</v>
      </c>
      <c r="F108" t="s">
        <v>255</v>
      </c>
      <c r="G108" t="s">
        <v>256</v>
      </c>
      <c r="H108" t="s">
        <v>217</v>
      </c>
    </row>
    <row r="109" spans="1:8" x14ac:dyDescent="0.3">
      <c r="A109">
        <v>107</v>
      </c>
      <c r="B109">
        <v>108</v>
      </c>
      <c r="C109">
        <v>12</v>
      </c>
      <c r="D109" t="s">
        <v>257</v>
      </c>
      <c r="E109">
        <v>3</v>
      </c>
      <c r="F109" t="s">
        <v>257</v>
      </c>
      <c r="G109" t="s">
        <v>258</v>
      </c>
      <c r="H109" t="s">
        <v>25</v>
      </c>
    </row>
    <row r="110" spans="1:8" x14ac:dyDescent="0.3">
      <c r="A110">
        <v>108</v>
      </c>
      <c r="B110">
        <v>109</v>
      </c>
      <c r="C110">
        <v>12</v>
      </c>
      <c r="D110" t="s">
        <v>259</v>
      </c>
      <c r="E110">
        <v>5</v>
      </c>
      <c r="F110" t="s">
        <v>259</v>
      </c>
      <c r="G110" t="s">
        <v>260</v>
      </c>
      <c r="H110" t="s">
        <v>261</v>
      </c>
    </row>
    <row r="111" spans="1:8" x14ac:dyDescent="0.3">
      <c r="A111">
        <v>109</v>
      </c>
      <c r="B111">
        <v>110</v>
      </c>
      <c r="C111">
        <v>12</v>
      </c>
      <c r="D111" t="s">
        <v>262</v>
      </c>
      <c r="E111">
        <v>4</v>
      </c>
      <c r="F111" t="s">
        <v>262</v>
      </c>
      <c r="G111" t="s">
        <v>263</v>
      </c>
      <c r="H111" t="s">
        <v>264</v>
      </c>
    </row>
    <row r="112" spans="1:8" x14ac:dyDescent="0.3">
      <c r="A112">
        <v>110</v>
      </c>
      <c r="B112">
        <v>111</v>
      </c>
      <c r="C112">
        <v>14</v>
      </c>
      <c r="D112" t="s">
        <v>265</v>
      </c>
      <c r="E112">
        <v>4</v>
      </c>
      <c r="F112" t="s">
        <v>265</v>
      </c>
      <c r="G112" t="s">
        <v>266</v>
      </c>
      <c r="H112" t="s">
        <v>267</v>
      </c>
    </row>
    <row r="113" spans="1:8" x14ac:dyDescent="0.3">
      <c r="A113">
        <v>111</v>
      </c>
      <c r="B113">
        <v>112</v>
      </c>
      <c r="C113">
        <v>14</v>
      </c>
      <c r="D113" t="s">
        <v>268</v>
      </c>
      <c r="E113">
        <v>5</v>
      </c>
      <c r="F113" t="s">
        <v>268</v>
      </c>
      <c r="G113" t="s">
        <v>269</v>
      </c>
      <c r="H113" t="s">
        <v>270</v>
      </c>
    </row>
    <row r="114" spans="1:8" x14ac:dyDescent="0.3">
      <c r="A114">
        <v>112</v>
      </c>
      <c r="B114">
        <v>113</v>
      </c>
      <c r="C114">
        <v>14</v>
      </c>
      <c r="D114" t="s">
        <v>271</v>
      </c>
      <c r="E114">
        <v>2</v>
      </c>
      <c r="F114" t="s">
        <v>271</v>
      </c>
      <c r="G114" t="s">
        <v>272</v>
      </c>
    </row>
    <row r="115" spans="1:8" x14ac:dyDescent="0.3">
      <c r="A115">
        <v>113</v>
      </c>
      <c r="B115">
        <v>114</v>
      </c>
      <c r="C115">
        <v>14</v>
      </c>
      <c r="D115" t="s">
        <v>273</v>
      </c>
      <c r="E115">
        <v>4</v>
      </c>
      <c r="F115" t="s">
        <v>273</v>
      </c>
      <c r="G115" t="s">
        <v>274</v>
      </c>
    </row>
    <row r="116" spans="1:8" x14ac:dyDescent="0.3">
      <c r="A116">
        <v>114</v>
      </c>
      <c r="B116">
        <v>115</v>
      </c>
      <c r="C116">
        <v>14</v>
      </c>
      <c r="D116" t="s">
        <v>275</v>
      </c>
      <c r="E116">
        <v>2</v>
      </c>
      <c r="F116" t="s">
        <v>275</v>
      </c>
      <c r="G116" t="s">
        <v>276</v>
      </c>
    </row>
    <row r="117" spans="1:8" x14ac:dyDescent="0.3">
      <c r="A117">
        <v>115</v>
      </c>
      <c r="B117">
        <v>116</v>
      </c>
      <c r="C117">
        <v>14</v>
      </c>
      <c r="D117" t="s">
        <v>277</v>
      </c>
      <c r="E117">
        <v>3</v>
      </c>
      <c r="F117" t="s">
        <v>277</v>
      </c>
      <c r="G117" t="s">
        <v>278</v>
      </c>
      <c r="H117" t="s">
        <v>279</v>
      </c>
    </row>
    <row r="118" spans="1:8" x14ac:dyDescent="0.3">
      <c r="A118">
        <v>116</v>
      </c>
      <c r="B118">
        <v>117</v>
      </c>
      <c r="C118">
        <v>14</v>
      </c>
      <c r="D118" t="s">
        <v>280</v>
      </c>
      <c r="E118">
        <v>5</v>
      </c>
      <c r="F118" t="s">
        <v>280</v>
      </c>
      <c r="G118" t="s">
        <v>281</v>
      </c>
      <c r="H118" t="s">
        <v>282</v>
      </c>
    </row>
    <row r="119" spans="1:8" x14ac:dyDescent="0.3">
      <c r="A119">
        <v>117</v>
      </c>
      <c r="B119">
        <v>118</v>
      </c>
      <c r="C119">
        <v>14</v>
      </c>
      <c r="D119" t="s">
        <v>283</v>
      </c>
      <c r="E119">
        <v>3</v>
      </c>
      <c r="F119" t="s">
        <v>283</v>
      </c>
      <c r="G119" t="s">
        <v>284</v>
      </c>
      <c r="H119" t="s">
        <v>17</v>
      </c>
    </row>
    <row r="120" spans="1:8" x14ac:dyDescent="0.3">
      <c r="A120">
        <v>118</v>
      </c>
      <c r="B120">
        <v>119</v>
      </c>
      <c r="C120">
        <v>14</v>
      </c>
      <c r="D120" t="s">
        <v>285</v>
      </c>
      <c r="E120">
        <v>5</v>
      </c>
      <c r="F120" t="s">
        <v>285</v>
      </c>
      <c r="G120" t="s">
        <v>286</v>
      </c>
      <c r="H120" t="s">
        <v>287</v>
      </c>
    </row>
    <row r="121" spans="1:8" x14ac:dyDescent="0.3">
      <c r="A121">
        <v>119</v>
      </c>
      <c r="B121">
        <v>120</v>
      </c>
      <c r="C121">
        <v>14</v>
      </c>
      <c r="D121" t="s">
        <v>288</v>
      </c>
      <c r="E121">
        <v>4</v>
      </c>
      <c r="F121" t="s">
        <v>288</v>
      </c>
      <c r="G121" t="s">
        <v>289</v>
      </c>
    </row>
    <row r="122" spans="1:8" x14ac:dyDescent="0.3">
      <c r="A122">
        <v>120</v>
      </c>
      <c r="B122">
        <v>121</v>
      </c>
      <c r="C122">
        <v>15</v>
      </c>
      <c r="D122" t="s">
        <v>288</v>
      </c>
      <c r="E122">
        <v>4</v>
      </c>
      <c r="F122" t="s">
        <v>288</v>
      </c>
      <c r="G122" t="s">
        <v>289</v>
      </c>
    </row>
    <row r="123" spans="1:8" x14ac:dyDescent="0.3">
      <c r="A123">
        <v>121</v>
      </c>
      <c r="B123">
        <v>122</v>
      </c>
      <c r="C123">
        <v>15</v>
      </c>
      <c r="D123" t="s">
        <v>290</v>
      </c>
      <c r="E123">
        <v>5</v>
      </c>
      <c r="F123" t="s">
        <v>290</v>
      </c>
      <c r="G123" t="s">
        <v>291</v>
      </c>
      <c r="H123" t="s">
        <v>292</v>
      </c>
    </row>
    <row r="124" spans="1:8" x14ac:dyDescent="0.3">
      <c r="A124">
        <v>122</v>
      </c>
      <c r="B124">
        <v>123</v>
      </c>
      <c r="C124">
        <v>15</v>
      </c>
      <c r="D124" t="s">
        <v>293</v>
      </c>
      <c r="E124">
        <v>2</v>
      </c>
      <c r="F124" t="s">
        <v>293</v>
      </c>
      <c r="G124" t="s">
        <v>294</v>
      </c>
    </row>
    <row r="125" spans="1:8" x14ac:dyDescent="0.3">
      <c r="A125">
        <v>123</v>
      </c>
      <c r="B125">
        <v>124</v>
      </c>
      <c r="C125">
        <v>15</v>
      </c>
      <c r="D125" t="s">
        <v>295</v>
      </c>
      <c r="E125">
        <v>4</v>
      </c>
      <c r="F125" t="s">
        <v>295</v>
      </c>
      <c r="G125" t="s">
        <v>296</v>
      </c>
      <c r="H125" t="s">
        <v>29</v>
      </c>
    </row>
    <row r="126" spans="1:8" x14ac:dyDescent="0.3">
      <c r="A126">
        <v>124</v>
      </c>
      <c r="B126">
        <v>125</v>
      </c>
      <c r="C126">
        <v>15</v>
      </c>
      <c r="D126" t="s">
        <v>297</v>
      </c>
      <c r="E126">
        <v>2</v>
      </c>
      <c r="F126" t="s">
        <v>297</v>
      </c>
      <c r="G126" t="s">
        <v>298</v>
      </c>
      <c r="H126" t="s">
        <v>299</v>
      </c>
    </row>
    <row r="127" spans="1:8" x14ac:dyDescent="0.3">
      <c r="A127">
        <v>125</v>
      </c>
      <c r="B127">
        <v>126</v>
      </c>
      <c r="C127">
        <v>15</v>
      </c>
      <c r="D127" t="s">
        <v>300</v>
      </c>
      <c r="E127">
        <v>3</v>
      </c>
      <c r="F127" t="s">
        <v>300</v>
      </c>
      <c r="G127" t="s">
        <v>301</v>
      </c>
      <c r="H127" t="s">
        <v>302</v>
      </c>
    </row>
    <row r="128" spans="1:8" x14ac:dyDescent="0.3">
      <c r="A128">
        <v>126</v>
      </c>
      <c r="B128">
        <v>127</v>
      </c>
      <c r="C128">
        <v>15</v>
      </c>
      <c r="D128" t="s">
        <v>303</v>
      </c>
      <c r="E128">
        <v>5</v>
      </c>
      <c r="F128" t="s">
        <v>303</v>
      </c>
      <c r="G128" t="s">
        <v>304</v>
      </c>
      <c r="H128" t="s">
        <v>305</v>
      </c>
    </row>
    <row r="129" spans="1:8" x14ac:dyDescent="0.3">
      <c r="A129">
        <v>127</v>
      </c>
      <c r="B129">
        <v>128</v>
      </c>
      <c r="C129">
        <v>15</v>
      </c>
      <c r="D129" t="s">
        <v>306</v>
      </c>
      <c r="E129">
        <v>3</v>
      </c>
      <c r="F129" t="s">
        <v>306</v>
      </c>
      <c r="G129" t="s">
        <v>307</v>
      </c>
      <c r="H129" t="s">
        <v>25</v>
      </c>
    </row>
    <row r="130" spans="1:8" x14ac:dyDescent="0.3">
      <c r="A130">
        <v>128</v>
      </c>
      <c r="B130">
        <v>129</v>
      </c>
      <c r="C130">
        <v>15</v>
      </c>
      <c r="D130" t="s">
        <v>308</v>
      </c>
      <c r="E130">
        <v>5</v>
      </c>
      <c r="F130" t="s">
        <v>308</v>
      </c>
      <c r="G130" t="s">
        <v>309</v>
      </c>
      <c r="H130" t="s">
        <v>118</v>
      </c>
    </row>
    <row r="131" spans="1:8" x14ac:dyDescent="0.3">
      <c r="A131">
        <v>129</v>
      </c>
      <c r="B131">
        <v>130</v>
      </c>
      <c r="C131">
        <v>15</v>
      </c>
      <c r="D131" t="s">
        <v>310</v>
      </c>
      <c r="E131">
        <v>4</v>
      </c>
      <c r="F131" t="s">
        <v>310</v>
      </c>
      <c r="G131" t="s">
        <v>311</v>
      </c>
      <c r="H131" t="s">
        <v>312</v>
      </c>
    </row>
    <row r="132" spans="1:8" x14ac:dyDescent="0.3">
      <c r="A132">
        <v>130</v>
      </c>
      <c r="B132">
        <v>131</v>
      </c>
      <c r="C132">
        <v>16</v>
      </c>
      <c r="D132" t="s">
        <v>313</v>
      </c>
      <c r="E132">
        <v>4</v>
      </c>
      <c r="F132" t="s">
        <v>313</v>
      </c>
      <c r="G132" t="s">
        <v>314</v>
      </c>
    </row>
    <row r="133" spans="1:8" x14ac:dyDescent="0.3">
      <c r="A133">
        <v>131</v>
      </c>
      <c r="B133">
        <v>132</v>
      </c>
      <c r="C133">
        <v>16</v>
      </c>
      <c r="D133" t="s">
        <v>315</v>
      </c>
      <c r="E133">
        <v>5</v>
      </c>
      <c r="F133" t="s">
        <v>315</v>
      </c>
      <c r="G133" t="s">
        <v>316</v>
      </c>
      <c r="H133" t="s">
        <v>317</v>
      </c>
    </row>
    <row r="134" spans="1:8" x14ac:dyDescent="0.3">
      <c r="A134">
        <v>132</v>
      </c>
      <c r="B134">
        <v>133</v>
      </c>
      <c r="C134">
        <v>16</v>
      </c>
      <c r="D134" t="s">
        <v>318</v>
      </c>
      <c r="E134">
        <v>2</v>
      </c>
      <c r="F134" t="s">
        <v>318</v>
      </c>
      <c r="G134" t="s">
        <v>319</v>
      </c>
    </row>
    <row r="135" spans="1:8" x14ac:dyDescent="0.3">
      <c r="A135">
        <v>133</v>
      </c>
      <c r="B135">
        <v>134</v>
      </c>
      <c r="C135">
        <v>16</v>
      </c>
      <c r="D135" t="s">
        <v>320</v>
      </c>
      <c r="E135">
        <v>4</v>
      </c>
      <c r="F135" t="s">
        <v>320</v>
      </c>
      <c r="G135" t="s">
        <v>321</v>
      </c>
      <c r="H135" t="s">
        <v>322</v>
      </c>
    </row>
    <row r="136" spans="1:8" x14ac:dyDescent="0.3">
      <c r="A136">
        <v>134</v>
      </c>
      <c r="B136">
        <v>135</v>
      </c>
      <c r="C136">
        <v>16</v>
      </c>
      <c r="D136" t="s">
        <v>323</v>
      </c>
      <c r="E136">
        <v>2</v>
      </c>
      <c r="F136" t="s">
        <v>323</v>
      </c>
      <c r="G136" t="s">
        <v>324</v>
      </c>
      <c r="H136" t="s">
        <v>325</v>
      </c>
    </row>
    <row r="137" spans="1:8" x14ac:dyDescent="0.3">
      <c r="A137">
        <v>135</v>
      </c>
      <c r="B137">
        <v>136</v>
      </c>
      <c r="C137">
        <v>16</v>
      </c>
      <c r="D137" t="s">
        <v>326</v>
      </c>
      <c r="E137">
        <v>3</v>
      </c>
      <c r="F137" t="s">
        <v>326</v>
      </c>
      <c r="G137" t="s">
        <v>327</v>
      </c>
      <c r="H137" t="s">
        <v>328</v>
      </c>
    </row>
    <row r="138" spans="1:8" x14ac:dyDescent="0.3">
      <c r="A138">
        <v>136</v>
      </c>
      <c r="B138">
        <v>137</v>
      </c>
      <c r="C138">
        <v>16</v>
      </c>
      <c r="D138" t="s">
        <v>329</v>
      </c>
      <c r="E138">
        <v>5</v>
      </c>
      <c r="F138" t="s">
        <v>329</v>
      </c>
      <c r="G138" t="s">
        <v>330</v>
      </c>
      <c r="H138" t="s">
        <v>29</v>
      </c>
    </row>
    <row r="139" spans="1:8" x14ac:dyDescent="0.3">
      <c r="A139">
        <v>137</v>
      </c>
      <c r="B139">
        <v>138</v>
      </c>
      <c r="C139">
        <v>16</v>
      </c>
      <c r="D139" t="s">
        <v>331</v>
      </c>
      <c r="E139">
        <v>3</v>
      </c>
      <c r="F139" t="s">
        <v>332</v>
      </c>
      <c r="G139" t="s">
        <v>333</v>
      </c>
    </row>
    <row r="140" spans="1:8" x14ac:dyDescent="0.3">
      <c r="A140">
        <v>138</v>
      </c>
      <c r="B140">
        <v>139</v>
      </c>
      <c r="C140">
        <v>16</v>
      </c>
      <c r="D140" t="s">
        <v>334</v>
      </c>
      <c r="E140">
        <v>5</v>
      </c>
      <c r="F140" t="s">
        <v>334</v>
      </c>
      <c r="G140" t="s">
        <v>335</v>
      </c>
      <c r="H140" t="s">
        <v>217</v>
      </c>
    </row>
    <row r="141" spans="1:8" x14ac:dyDescent="0.3">
      <c r="A141">
        <v>139</v>
      </c>
      <c r="B141">
        <v>140</v>
      </c>
      <c r="C141">
        <v>16</v>
      </c>
      <c r="D141" t="s">
        <v>336</v>
      </c>
      <c r="E141">
        <v>4</v>
      </c>
      <c r="F141" t="s">
        <v>337</v>
      </c>
      <c r="G141" t="s">
        <v>338</v>
      </c>
      <c r="H141" t="s">
        <v>339</v>
      </c>
    </row>
    <row r="142" spans="1:8" x14ac:dyDescent="0.3">
      <c r="A142">
        <v>140</v>
      </c>
      <c r="B142">
        <v>141</v>
      </c>
      <c r="C142">
        <v>17</v>
      </c>
      <c r="D142" t="s">
        <v>340</v>
      </c>
      <c r="E142">
        <v>4</v>
      </c>
      <c r="F142" t="s">
        <v>340</v>
      </c>
      <c r="G142" t="s">
        <v>341</v>
      </c>
    </row>
    <row r="143" spans="1:8" x14ac:dyDescent="0.3">
      <c r="A143">
        <v>141</v>
      </c>
      <c r="B143">
        <v>142</v>
      </c>
      <c r="C143">
        <v>17</v>
      </c>
      <c r="D143" t="s">
        <v>342</v>
      </c>
      <c r="E143">
        <v>5</v>
      </c>
      <c r="F143" t="s">
        <v>342</v>
      </c>
      <c r="G143" t="s">
        <v>343</v>
      </c>
    </row>
    <row r="144" spans="1:8" x14ac:dyDescent="0.3">
      <c r="A144">
        <v>142</v>
      </c>
      <c r="B144">
        <v>143</v>
      </c>
      <c r="C144">
        <v>17</v>
      </c>
      <c r="D144" t="s">
        <v>344</v>
      </c>
      <c r="E144">
        <v>2</v>
      </c>
      <c r="F144" t="s">
        <v>344</v>
      </c>
      <c r="G144" t="s">
        <v>345</v>
      </c>
    </row>
    <row r="145" spans="1:8" x14ac:dyDescent="0.3">
      <c r="A145">
        <v>143</v>
      </c>
      <c r="B145">
        <v>144</v>
      </c>
      <c r="C145">
        <v>17</v>
      </c>
      <c r="D145" t="s">
        <v>346</v>
      </c>
      <c r="E145">
        <v>4</v>
      </c>
      <c r="F145" t="s">
        <v>346</v>
      </c>
      <c r="G145" t="s">
        <v>347</v>
      </c>
      <c r="H145" t="s">
        <v>29</v>
      </c>
    </row>
    <row r="146" spans="1:8" x14ac:dyDescent="0.3">
      <c r="A146">
        <v>144</v>
      </c>
      <c r="B146">
        <v>145</v>
      </c>
      <c r="C146">
        <v>17</v>
      </c>
      <c r="D146" t="s">
        <v>348</v>
      </c>
      <c r="E146">
        <v>2</v>
      </c>
      <c r="F146" t="s">
        <v>348</v>
      </c>
      <c r="G146" t="s">
        <v>349</v>
      </c>
    </row>
    <row r="147" spans="1:8" x14ac:dyDescent="0.3">
      <c r="A147">
        <v>145</v>
      </c>
      <c r="B147">
        <v>146</v>
      </c>
      <c r="C147">
        <v>17</v>
      </c>
      <c r="D147" t="s">
        <v>350</v>
      </c>
      <c r="E147">
        <v>3</v>
      </c>
      <c r="F147" t="s">
        <v>350</v>
      </c>
      <c r="G147" t="s">
        <v>351</v>
      </c>
      <c r="H147" t="s">
        <v>302</v>
      </c>
    </row>
    <row r="148" spans="1:8" x14ac:dyDescent="0.3">
      <c r="A148">
        <v>146</v>
      </c>
      <c r="B148">
        <v>147</v>
      </c>
      <c r="C148">
        <v>17</v>
      </c>
      <c r="D148" t="s">
        <v>352</v>
      </c>
      <c r="E148">
        <v>5</v>
      </c>
      <c r="F148" t="s">
        <v>352</v>
      </c>
      <c r="G148" t="s">
        <v>353</v>
      </c>
    </row>
    <row r="149" spans="1:8" x14ac:dyDescent="0.3">
      <c r="A149">
        <v>147</v>
      </c>
      <c r="B149">
        <v>148</v>
      </c>
      <c r="C149">
        <v>17</v>
      </c>
      <c r="D149" t="s">
        <v>354</v>
      </c>
      <c r="E149">
        <v>3</v>
      </c>
      <c r="F149" t="s">
        <v>354</v>
      </c>
      <c r="G149" t="s">
        <v>355</v>
      </c>
      <c r="H149" t="s">
        <v>25</v>
      </c>
    </row>
    <row r="150" spans="1:8" x14ac:dyDescent="0.3">
      <c r="A150">
        <v>148</v>
      </c>
      <c r="B150">
        <v>149</v>
      </c>
      <c r="C150">
        <v>17</v>
      </c>
      <c r="D150" t="s">
        <v>356</v>
      </c>
      <c r="E150">
        <v>5</v>
      </c>
      <c r="F150" t="s">
        <v>356</v>
      </c>
      <c r="G150" t="s">
        <v>356</v>
      </c>
      <c r="H150" t="s">
        <v>357</v>
      </c>
    </row>
    <row r="151" spans="1:8" x14ac:dyDescent="0.3">
      <c r="A151">
        <v>149</v>
      </c>
      <c r="B151">
        <v>150</v>
      </c>
      <c r="C151">
        <v>17</v>
      </c>
      <c r="D151" t="s">
        <v>358</v>
      </c>
      <c r="E151">
        <v>4</v>
      </c>
      <c r="F151" t="s">
        <v>358</v>
      </c>
      <c r="G151" t="s">
        <v>359</v>
      </c>
    </row>
    <row r="152" spans="1:8" x14ac:dyDescent="0.3">
      <c r="A152">
        <v>150</v>
      </c>
      <c r="B152">
        <v>151</v>
      </c>
      <c r="C152">
        <v>18</v>
      </c>
      <c r="D152" t="s">
        <v>360</v>
      </c>
      <c r="E152">
        <v>4</v>
      </c>
      <c r="F152" t="s">
        <v>360</v>
      </c>
      <c r="G152" t="s">
        <v>361</v>
      </c>
    </row>
    <row r="153" spans="1:8" x14ac:dyDescent="0.3">
      <c r="A153">
        <v>151</v>
      </c>
      <c r="B153">
        <v>152</v>
      </c>
      <c r="C153">
        <v>18</v>
      </c>
      <c r="D153" t="s">
        <v>362</v>
      </c>
      <c r="E153">
        <v>5</v>
      </c>
      <c r="F153" t="s">
        <v>362</v>
      </c>
      <c r="G153" t="s">
        <v>363</v>
      </c>
      <c r="H153" t="s">
        <v>126</v>
      </c>
    </row>
    <row r="154" spans="1:8" x14ac:dyDescent="0.3">
      <c r="A154">
        <v>152</v>
      </c>
      <c r="B154">
        <v>153</v>
      </c>
      <c r="C154">
        <v>18</v>
      </c>
      <c r="D154" t="s">
        <v>364</v>
      </c>
      <c r="E154">
        <v>2</v>
      </c>
      <c r="F154" t="s">
        <v>364</v>
      </c>
      <c r="G154" t="s">
        <v>365</v>
      </c>
    </row>
    <row r="155" spans="1:8" x14ac:dyDescent="0.3">
      <c r="A155">
        <v>153</v>
      </c>
      <c r="B155">
        <v>154</v>
      </c>
      <c r="C155">
        <v>18</v>
      </c>
      <c r="D155" t="s">
        <v>366</v>
      </c>
      <c r="E155">
        <v>4</v>
      </c>
      <c r="F155" t="s">
        <v>366</v>
      </c>
      <c r="G155" t="s">
        <v>367</v>
      </c>
      <c r="H155" t="s">
        <v>368</v>
      </c>
    </row>
    <row r="156" spans="1:8" x14ac:dyDescent="0.3">
      <c r="A156">
        <v>154</v>
      </c>
      <c r="B156">
        <v>155</v>
      </c>
      <c r="C156">
        <v>18</v>
      </c>
      <c r="D156" t="s">
        <v>369</v>
      </c>
      <c r="E156">
        <v>2</v>
      </c>
      <c r="F156" t="s">
        <v>369</v>
      </c>
      <c r="G156" t="s">
        <v>370</v>
      </c>
    </row>
    <row r="157" spans="1:8" x14ac:dyDescent="0.3">
      <c r="A157">
        <v>155</v>
      </c>
      <c r="B157">
        <v>156</v>
      </c>
      <c r="C157">
        <v>18</v>
      </c>
      <c r="D157" t="s">
        <v>371</v>
      </c>
      <c r="E157">
        <v>3</v>
      </c>
      <c r="F157" t="s">
        <v>371</v>
      </c>
      <c r="G157" t="s">
        <v>372</v>
      </c>
      <c r="H157" t="s">
        <v>373</v>
      </c>
    </row>
    <row r="158" spans="1:8" x14ac:dyDescent="0.3">
      <c r="A158">
        <v>156</v>
      </c>
      <c r="B158">
        <v>157</v>
      </c>
      <c r="C158">
        <v>18</v>
      </c>
      <c r="D158" t="s">
        <v>374</v>
      </c>
      <c r="E158">
        <v>5</v>
      </c>
      <c r="F158" t="s">
        <v>374</v>
      </c>
      <c r="G158" t="s">
        <v>375</v>
      </c>
    </row>
    <row r="159" spans="1:8" x14ac:dyDescent="0.3">
      <c r="A159">
        <v>157</v>
      </c>
      <c r="B159">
        <v>158</v>
      </c>
      <c r="C159">
        <v>18</v>
      </c>
      <c r="D159" t="s">
        <v>376</v>
      </c>
      <c r="E159">
        <v>3</v>
      </c>
      <c r="F159" t="s">
        <v>376</v>
      </c>
      <c r="G159" t="s">
        <v>377</v>
      </c>
    </row>
    <row r="160" spans="1:8" x14ac:dyDescent="0.3">
      <c r="A160">
        <v>158</v>
      </c>
      <c r="B160">
        <v>159</v>
      </c>
      <c r="C160">
        <v>18</v>
      </c>
      <c r="D160" t="s">
        <v>378</v>
      </c>
      <c r="E160">
        <v>5</v>
      </c>
      <c r="F160" t="s">
        <v>378</v>
      </c>
      <c r="G160" t="s">
        <v>379</v>
      </c>
      <c r="H160" t="s">
        <v>380</v>
      </c>
    </row>
    <row r="161" spans="1:8" x14ac:dyDescent="0.3">
      <c r="A161">
        <v>159</v>
      </c>
      <c r="B161">
        <v>160</v>
      </c>
      <c r="C161">
        <v>18</v>
      </c>
      <c r="D161" t="s">
        <v>381</v>
      </c>
      <c r="E161">
        <v>4</v>
      </c>
      <c r="F161" t="s">
        <v>381</v>
      </c>
      <c r="G161" t="s">
        <v>382</v>
      </c>
      <c r="H161" t="s">
        <v>383</v>
      </c>
    </row>
    <row r="162" spans="1:8" x14ac:dyDescent="0.3">
      <c r="A162">
        <v>160</v>
      </c>
      <c r="B162">
        <v>161</v>
      </c>
      <c r="C162">
        <v>19</v>
      </c>
      <c r="D162" t="s">
        <v>381</v>
      </c>
      <c r="E162">
        <v>4</v>
      </c>
      <c r="F162" t="s">
        <v>381</v>
      </c>
      <c r="G162" t="s">
        <v>382</v>
      </c>
      <c r="H162" t="s">
        <v>383</v>
      </c>
    </row>
    <row r="163" spans="1:8" x14ac:dyDescent="0.3">
      <c r="A163">
        <v>161</v>
      </c>
      <c r="B163">
        <v>162</v>
      </c>
      <c r="C163">
        <v>19</v>
      </c>
      <c r="D163" t="s">
        <v>384</v>
      </c>
      <c r="E163">
        <v>5</v>
      </c>
      <c r="F163" t="s">
        <v>384</v>
      </c>
      <c r="G163" t="s">
        <v>385</v>
      </c>
    </row>
    <row r="164" spans="1:8" x14ac:dyDescent="0.3">
      <c r="A164">
        <v>162</v>
      </c>
      <c r="B164">
        <v>163</v>
      </c>
      <c r="C164">
        <v>19</v>
      </c>
      <c r="D164" t="s">
        <v>386</v>
      </c>
      <c r="E164">
        <v>2</v>
      </c>
      <c r="F164" t="s">
        <v>386</v>
      </c>
      <c r="G164" t="s">
        <v>387</v>
      </c>
      <c r="H164" t="s">
        <v>217</v>
      </c>
    </row>
    <row r="165" spans="1:8" x14ac:dyDescent="0.3">
      <c r="A165">
        <v>163</v>
      </c>
      <c r="B165">
        <v>164</v>
      </c>
      <c r="C165">
        <v>19</v>
      </c>
      <c r="D165" t="s">
        <v>388</v>
      </c>
      <c r="E165">
        <v>4</v>
      </c>
      <c r="F165" t="s">
        <v>388</v>
      </c>
      <c r="G165" t="s">
        <v>389</v>
      </c>
      <c r="H165" t="s">
        <v>390</v>
      </c>
    </row>
    <row r="166" spans="1:8" x14ac:dyDescent="0.3">
      <c r="A166">
        <v>164</v>
      </c>
      <c r="B166">
        <v>165</v>
      </c>
      <c r="C166">
        <v>19</v>
      </c>
      <c r="D166" t="s">
        <v>391</v>
      </c>
      <c r="E166">
        <v>2</v>
      </c>
      <c r="F166" t="s">
        <v>391</v>
      </c>
      <c r="G166" t="s">
        <v>392</v>
      </c>
      <c r="H166" t="s">
        <v>299</v>
      </c>
    </row>
    <row r="167" spans="1:8" x14ac:dyDescent="0.3">
      <c r="A167">
        <v>165</v>
      </c>
      <c r="B167">
        <v>166</v>
      </c>
      <c r="C167">
        <v>19</v>
      </c>
      <c r="D167" t="e">
        <f>- Central London location - Amazing building - good Perks - Diverse teams - nice pantry with snacks - training is very Well structured</f>
        <v>#NAME?</v>
      </c>
      <c r="E167">
        <v>3</v>
      </c>
      <c r="F167" t="e">
        <f>- Central London location - Amazing building - good Perks - Diverse teams - nice pantry with snacks - training is very Well structured</f>
        <v>#NAME?</v>
      </c>
      <c r="G167" t="s">
        <v>393</v>
      </c>
      <c r="H167" t="s">
        <v>394</v>
      </c>
    </row>
    <row r="168" spans="1:8" x14ac:dyDescent="0.3">
      <c r="A168">
        <v>166</v>
      </c>
      <c r="B168">
        <v>167</v>
      </c>
      <c r="C168">
        <v>19</v>
      </c>
      <c r="D168" t="e">
        <f>- Culture - office environment and Well equipped pantry - people - multinational full of young and bright minds - a lot of responsibilities and growth opportunity</f>
        <v>#NAME?</v>
      </c>
      <c r="E168">
        <v>5</v>
      </c>
      <c r="F168" t="e">
        <f>- Culture - office environment and Well equipped pantry - people - multinational full of young and bright minds - a lot of responsibilities and growth opportunity</f>
        <v>#NAME?</v>
      </c>
      <c r="G168" t="s">
        <v>395</v>
      </c>
      <c r="H168" t="s">
        <v>9</v>
      </c>
    </row>
    <row r="169" spans="1:8" x14ac:dyDescent="0.3">
      <c r="A169">
        <v>167</v>
      </c>
      <c r="B169">
        <v>168</v>
      </c>
      <c r="C169">
        <v>19</v>
      </c>
      <c r="D169" t="s">
        <v>396</v>
      </c>
      <c r="E169">
        <v>3</v>
      </c>
      <c r="F169" t="s">
        <v>396</v>
      </c>
      <c r="G169" t="s">
        <v>397</v>
      </c>
    </row>
    <row r="170" spans="1:8" x14ac:dyDescent="0.3">
      <c r="A170">
        <v>168</v>
      </c>
      <c r="B170">
        <v>169</v>
      </c>
      <c r="C170">
        <v>19</v>
      </c>
      <c r="D170" t="s">
        <v>398</v>
      </c>
      <c r="E170">
        <v>5</v>
      </c>
      <c r="F170" t="s">
        <v>398</v>
      </c>
      <c r="G170" t="s">
        <v>399</v>
      </c>
    </row>
    <row r="171" spans="1:8" x14ac:dyDescent="0.3">
      <c r="A171">
        <v>169</v>
      </c>
      <c r="B171">
        <v>170</v>
      </c>
      <c r="C171">
        <v>19</v>
      </c>
      <c r="D171" t="s">
        <v>400</v>
      </c>
      <c r="E171">
        <v>4</v>
      </c>
      <c r="F171" t="s">
        <v>400</v>
      </c>
      <c r="G171" t="s">
        <v>401</v>
      </c>
      <c r="H171" t="s">
        <v>402</v>
      </c>
    </row>
    <row r="172" spans="1:8" x14ac:dyDescent="0.3">
      <c r="A172">
        <v>170</v>
      </c>
      <c r="B172">
        <v>171</v>
      </c>
      <c r="C172">
        <v>20</v>
      </c>
      <c r="D172" t="s">
        <v>403</v>
      </c>
      <c r="E172">
        <v>4</v>
      </c>
      <c r="F172" t="s">
        <v>403</v>
      </c>
      <c r="G172" t="s">
        <v>404</v>
      </c>
      <c r="H172" t="s">
        <v>264</v>
      </c>
    </row>
    <row r="173" spans="1:8" x14ac:dyDescent="0.3">
      <c r="A173">
        <v>171</v>
      </c>
      <c r="B173">
        <v>172</v>
      </c>
      <c r="C173">
        <v>20</v>
      </c>
      <c r="D173" t="s">
        <v>405</v>
      </c>
      <c r="E173">
        <v>5</v>
      </c>
      <c r="F173" t="s">
        <v>405</v>
      </c>
      <c r="G173" t="s">
        <v>406</v>
      </c>
      <c r="H173" t="s">
        <v>118</v>
      </c>
    </row>
    <row r="174" spans="1:8" x14ac:dyDescent="0.3">
      <c r="A174">
        <v>172</v>
      </c>
      <c r="B174">
        <v>173</v>
      </c>
      <c r="C174">
        <v>20</v>
      </c>
      <c r="D174" t="s">
        <v>407</v>
      </c>
      <c r="E174">
        <v>2</v>
      </c>
      <c r="F174" t="s">
        <v>407</v>
      </c>
      <c r="G174" t="s">
        <v>408</v>
      </c>
      <c r="H174" t="s">
        <v>409</v>
      </c>
    </row>
    <row r="175" spans="1:8" x14ac:dyDescent="0.3">
      <c r="A175">
        <v>173</v>
      </c>
      <c r="B175">
        <v>174</v>
      </c>
      <c r="C175">
        <v>20</v>
      </c>
      <c r="D175" t="s">
        <v>410</v>
      </c>
      <c r="E175">
        <v>4</v>
      </c>
      <c r="F175" t="s">
        <v>410</v>
      </c>
      <c r="G175" t="s">
        <v>411</v>
      </c>
      <c r="H175" t="s">
        <v>380</v>
      </c>
    </row>
    <row r="176" spans="1:8" x14ac:dyDescent="0.3">
      <c r="A176">
        <v>174</v>
      </c>
      <c r="B176">
        <v>175</v>
      </c>
      <c r="C176">
        <v>20</v>
      </c>
      <c r="D176" t="s">
        <v>412</v>
      </c>
      <c r="E176">
        <v>2</v>
      </c>
      <c r="F176" t="s">
        <v>412</v>
      </c>
      <c r="G176" t="s">
        <v>413</v>
      </c>
      <c r="H176" t="s">
        <v>29</v>
      </c>
    </row>
    <row r="177" spans="1:8" x14ac:dyDescent="0.3">
      <c r="A177">
        <v>175</v>
      </c>
      <c r="B177">
        <v>176</v>
      </c>
      <c r="C177">
        <v>20</v>
      </c>
      <c r="D177" t="s">
        <v>414</v>
      </c>
      <c r="E177">
        <v>3</v>
      </c>
      <c r="F177" t="s">
        <v>414</v>
      </c>
      <c r="G177" t="s">
        <v>415</v>
      </c>
      <c r="H177" t="s">
        <v>29</v>
      </c>
    </row>
    <row r="178" spans="1:8" x14ac:dyDescent="0.3">
      <c r="A178">
        <v>176</v>
      </c>
      <c r="B178">
        <v>177</v>
      </c>
      <c r="C178">
        <v>20</v>
      </c>
      <c r="D178" t="s">
        <v>416</v>
      </c>
      <c r="E178">
        <v>5</v>
      </c>
      <c r="F178" t="s">
        <v>416</v>
      </c>
      <c r="G178" t="s">
        <v>417</v>
      </c>
      <c r="H178" t="s">
        <v>418</v>
      </c>
    </row>
    <row r="179" spans="1:8" x14ac:dyDescent="0.3">
      <c r="A179">
        <v>177</v>
      </c>
      <c r="B179">
        <v>178</v>
      </c>
      <c r="C179">
        <v>20</v>
      </c>
      <c r="D179" t="s">
        <v>419</v>
      </c>
      <c r="E179">
        <v>3</v>
      </c>
      <c r="F179" t="s">
        <v>419</v>
      </c>
      <c r="G179" t="s">
        <v>420</v>
      </c>
      <c r="H179" t="s">
        <v>235</v>
      </c>
    </row>
    <row r="180" spans="1:8" x14ac:dyDescent="0.3">
      <c r="A180">
        <v>178</v>
      </c>
      <c r="B180">
        <v>179</v>
      </c>
      <c r="C180">
        <v>20</v>
      </c>
      <c r="D180" t="s">
        <v>421</v>
      </c>
      <c r="E180">
        <v>5</v>
      </c>
      <c r="F180" t="s">
        <v>421</v>
      </c>
      <c r="G180" t="s">
        <v>422</v>
      </c>
      <c r="H180" t="s">
        <v>167</v>
      </c>
    </row>
    <row r="181" spans="1:8" x14ac:dyDescent="0.3">
      <c r="A181">
        <v>179</v>
      </c>
      <c r="B181">
        <v>180</v>
      </c>
      <c r="C181">
        <v>20</v>
      </c>
      <c r="D181" t="s">
        <v>423</v>
      </c>
      <c r="E181">
        <v>4</v>
      </c>
      <c r="F181" t="s">
        <v>423</v>
      </c>
      <c r="G181" t="s">
        <v>424</v>
      </c>
      <c r="H181" t="s">
        <v>425</v>
      </c>
    </row>
    <row r="182" spans="1:8" x14ac:dyDescent="0.3">
      <c r="A182">
        <v>180</v>
      </c>
      <c r="B182">
        <v>181</v>
      </c>
      <c r="C182">
        <v>21</v>
      </c>
      <c r="D182" t="s">
        <v>426</v>
      </c>
      <c r="E182">
        <v>4</v>
      </c>
      <c r="F182" t="s">
        <v>426</v>
      </c>
      <c r="G182" t="s">
        <v>427</v>
      </c>
      <c r="H182" t="s">
        <v>25</v>
      </c>
    </row>
    <row r="183" spans="1:8" x14ac:dyDescent="0.3">
      <c r="A183">
        <v>181</v>
      </c>
      <c r="B183">
        <v>182</v>
      </c>
      <c r="C183">
        <v>21</v>
      </c>
      <c r="D183" t="s">
        <v>428</v>
      </c>
      <c r="E183">
        <v>5</v>
      </c>
      <c r="F183" t="s">
        <v>428</v>
      </c>
      <c r="G183" t="s">
        <v>429</v>
      </c>
    </row>
    <row r="184" spans="1:8" x14ac:dyDescent="0.3">
      <c r="A184">
        <v>182</v>
      </c>
      <c r="B184">
        <v>183</v>
      </c>
      <c r="C184">
        <v>21</v>
      </c>
      <c r="D184" t="s">
        <v>430</v>
      </c>
      <c r="E184">
        <v>2</v>
      </c>
      <c r="F184" t="s">
        <v>431</v>
      </c>
      <c r="G184" t="s">
        <v>432</v>
      </c>
      <c r="H184" t="s">
        <v>433</v>
      </c>
    </row>
    <row r="185" spans="1:8" x14ac:dyDescent="0.3">
      <c r="A185">
        <v>183</v>
      </c>
      <c r="B185">
        <v>184</v>
      </c>
      <c r="C185">
        <v>21</v>
      </c>
      <c r="D185" t="s">
        <v>434</v>
      </c>
      <c r="E185">
        <v>4</v>
      </c>
      <c r="F185" t="s">
        <v>434</v>
      </c>
      <c r="G185" t="s">
        <v>435</v>
      </c>
      <c r="H185" t="s">
        <v>217</v>
      </c>
    </row>
    <row r="186" spans="1:8" x14ac:dyDescent="0.3">
      <c r="A186">
        <v>184</v>
      </c>
      <c r="B186">
        <v>185</v>
      </c>
      <c r="C186">
        <v>21</v>
      </c>
      <c r="D186" t="s">
        <v>436</v>
      </c>
      <c r="E186">
        <v>2</v>
      </c>
      <c r="F186" t="s">
        <v>436</v>
      </c>
      <c r="G186" t="s">
        <v>437</v>
      </c>
    </row>
    <row r="187" spans="1:8" x14ac:dyDescent="0.3">
      <c r="A187">
        <v>185</v>
      </c>
      <c r="B187">
        <v>186</v>
      </c>
      <c r="C187">
        <v>21</v>
      </c>
      <c r="D187" t="s">
        <v>438</v>
      </c>
      <c r="E187">
        <v>3</v>
      </c>
      <c r="F187" t="s">
        <v>439</v>
      </c>
      <c r="G187" t="s">
        <v>440</v>
      </c>
      <c r="H187" t="s">
        <v>126</v>
      </c>
    </row>
    <row r="188" spans="1:8" x14ac:dyDescent="0.3">
      <c r="A188">
        <v>186</v>
      </c>
      <c r="B188">
        <v>187</v>
      </c>
      <c r="C188">
        <v>21</v>
      </c>
      <c r="D188" t="s">
        <v>441</v>
      </c>
      <c r="E188">
        <v>5</v>
      </c>
      <c r="F188" t="s">
        <v>441</v>
      </c>
      <c r="G188" t="s">
        <v>442</v>
      </c>
    </row>
    <row r="189" spans="1:8" x14ac:dyDescent="0.3">
      <c r="A189">
        <v>187</v>
      </c>
      <c r="B189">
        <v>188</v>
      </c>
      <c r="C189">
        <v>21</v>
      </c>
      <c r="D189" t="s">
        <v>443</v>
      </c>
      <c r="E189">
        <v>3</v>
      </c>
      <c r="F189" t="s">
        <v>443</v>
      </c>
      <c r="G189" t="s">
        <v>444</v>
      </c>
      <c r="H189" t="s">
        <v>380</v>
      </c>
    </row>
    <row r="190" spans="1:8" x14ac:dyDescent="0.3">
      <c r="A190">
        <v>188</v>
      </c>
      <c r="B190">
        <v>189</v>
      </c>
      <c r="C190">
        <v>21</v>
      </c>
      <c r="D190" t="s">
        <v>445</v>
      </c>
      <c r="E190">
        <v>5</v>
      </c>
      <c r="F190" t="s">
        <v>445</v>
      </c>
      <c r="G190" t="s">
        <v>446</v>
      </c>
      <c r="H190" t="s">
        <v>217</v>
      </c>
    </row>
    <row r="191" spans="1:8" x14ac:dyDescent="0.3">
      <c r="A191">
        <v>189</v>
      </c>
      <c r="B191">
        <v>190</v>
      </c>
      <c r="C191">
        <v>21</v>
      </c>
      <c r="D191" t="e">
        <f>- lots of focus on development, growth - Great opportunities to work across teams - Strong, supportive Culture that seeks to build bridges - Outstanding benefits</f>
        <v>#NAME?</v>
      </c>
      <c r="E191">
        <v>4</v>
      </c>
      <c r="F191" t="e">
        <f>- lots of focus on development, growth - Great opportunities to work across teams - Strong, supportive Culture that seeks to build bridges - Outstanding benefits</f>
        <v>#NAME?</v>
      </c>
      <c r="G191" t="s">
        <v>447</v>
      </c>
      <c r="H191" t="s">
        <v>448</v>
      </c>
    </row>
    <row r="192" spans="1:8" x14ac:dyDescent="0.3">
      <c r="A192">
        <v>190</v>
      </c>
      <c r="B192">
        <v>191</v>
      </c>
      <c r="C192">
        <v>23</v>
      </c>
      <c r="D192" t="s">
        <v>449</v>
      </c>
      <c r="E192">
        <v>4</v>
      </c>
      <c r="F192" t="s">
        <v>449</v>
      </c>
      <c r="G192" t="s">
        <v>449</v>
      </c>
      <c r="H192" t="s">
        <v>9</v>
      </c>
    </row>
    <row r="193" spans="1:8" x14ac:dyDescent="0.3">
      <c r="A193">
        <v>191</v>
      </c>
      <c r="B193">
        <v>192</v>
      </c>
      <c r="C193">
        <v>23</v>
      </c>
      <c r="D193" t="s">
        <v>450</v>
      </c>
      <c r="E193">
        <v>5</v>
      </c>
      <c r="F193" t="s">
        <v>450</v>
      </c>
      <c r="G193" t="s">
        <v>451</v>
      </c>
      <c r="H193" t="s">
        <v>452</v>
      </c>
    </row>
    <row r="194" spans="1:8" x14ac:dyDescent="0.3">
      <c r="A194">
        <v>192</v>
      </c>
      <c r="B194">
        <v>193</v>
      </c>
      <c r="C194">
        <v>23</v>
      </c>
      <c r="D194" t="s">
        <v>453</v>
      </c>
      <c r="E194">
        <v>2</v>
      </c>
      <c r="F194" t="s">
        <v>453</v>
      </c>
      <c r="G194" t="s">
        <v>454</v>
      </c>
      <c r="H194" t="s">
        <v>25</v>
      </c>
    </row>
    <row r="195" spans="1:8" x14ac:dyDescent="0.3">
      <c r="A195">
        <v>193</v>
      </c>
      <c r="B195">
        <v>194</v>
      </c>
      <c r="C195">
        <v>23</v>
      </c>
      <c r="D195" t="s">
        <v>455</v>
      </c>
      <c r="E195">
        <v>4</v>
      </c>
      <c r="F195" t="s">
        <v>455</v>
      </c>
      <c r="G195" t="s">
        <v>456</v>
      </c>
    </row>
    <row r="196" spans="1:8" x14ac:dyDescent="0.3">
      <c r="A196">
        <v>194</v>
      </c>
      <c r="B196">
        <v>195</v>
      </c>
      <c r="C196">
        <v>23</v>
      </c>
      <c r="D196" t="s">
        <v>457</v>
      </c>
      <c r="E196">
        <v>2</v>
      </c>
      <c r="F196" t="s">
        <v>457</v>
      </c>
      <c r="G196" t="s">
        <v>458</v>
      </c>
      <c r="H196" t="s">
        <v>459</v>
      </c>
    </row>
    <row r="197" spans="1:8" x14ac:dyDescent="0.3">
      <c r="A197">
        <v>195</v>
      </c>
      <c r="B197">
        <v>196</v>
      </c>
      <c r="C197">
        <v>23</v>
      </c>
      <c r="D197" t="s">
        <v>460</v>
      </c>
      <c r="E197">
        <v>3</v>
      </c>
      <c r="F197" t="s">
        <v>460</v>
      </c>
      <c r="G197" t="s">
        <v>461</v>
      </c>
      <c r="H197" t="s">
        <v>462</v>
      </c>
    </row>
    <row r="198" spans="1:8" x14ac:dyDescent="0.3">
      <c r="A198">
        <v>196</v>
      </c>
      <c r="B198">
        <v>197</v>
      </c>
      <c r="C198">
        <v>23</v>
      </c>
      <c r="D198" t="s">
        <v>463</v>
      </c>
      <c r="E198">
        <v>5</v>
      </c>
      <c r="F198" t="s">
        <v>463</v>
      </c>
      <c r="G198" t="s">
        <v>464</v>
      </c>
      <c r="H198" t="s">
        <v>465</v>
      </c>
    </row>
    <row r="199" spans="1:8" x14ac:dyDescent="0.3">
      <c r="A199">
        <v>197</v>
      </c>
      <c r="B199">
        <v>198</v>
      </c>
      <c r="C199">
        <v>23</v>
      </c>
      <c r="D199" t="s">
        <v>466</v>
      </c>
      <c r="E199">
        <v>3</v>
      </c>
      <c r="F199" t="s">
        <v>466</v>
      </c>
      <c r="G199" t="s">
        <v>467</v>
      </c>
    </row>
    <row r="200" spans="1:8" x14ac:dyDescent="0.3">
      <c r="A200">
        <v>198</v>
      </c>
      <c r="B200">
        <v>199</v>
      </c>
      <c r="C200">
        <v>23</v>
      </c>
      <c r="D200" t="s">
        <v>468</v>
      </c>
      <c r="E200">
        <v>5</v>
      </c>
      <c r="F200" t="s">
        <v>468</v>
      </c>
      <c r="G200" t="s">
        <v>469</v>
      </c>
      <c r="H200" t="s">
        <v>470</v>
      </c>
    </row>
    <row r="201" spans="1:8" x14ac:dyDescent="0.3">
      <c r="A201">
        <v>199</v>
      </c>
      <c r="B201">
        <v>200</v>
      </c>
      <c r="C201">
        <v>23</v>
      </c>
      <c r="D201" t="s">
        <v>471</v>
      </c>
      <c r="E201">
        <v>4</v>
      </c>
      <c r="F201" t="s">
        <v>471</v>
      </c>
      <c r="G201" t="s">
        <v>471</v>
      </c>
      <c r="H201" t="s">
        <v>118</v>
      </c>
    </row>
    <row r="202" spans="1:8" x14ac:dyDescent="0.3">
      <c r="A202">
        <v>200</v>
      </c>
      <c r="B202">
        <v>201</v>
      </c>
      <c r="C202">
        <v>24</v>
      </c>
      <c r="D202" t="s">
        <v>472</v>
      </c>
      <c r="E202">
        <v>4</v>
      </c>
      <c r="F202" t="s">
        <v>472</v>
      </c>
      <c r="G202" t="s">
        <v>473</v>
      </c>
      <c r="H202" t="s">
        <v>167</v>
      </c>
    </row>
    <row r="203" spans="1:8" x14ac:dyDescent="0.3">
      <c r="A203">
        <v>201</v>
      </c>
      <c r="B203">
        <v>202</v>
      </c>
      <c r="C203">
        <v>24</v>
      </c>
      <c r="D203" t="s">
        <v>474</v>
      </c>
      <c r="E203">
        <v>5</v>
      </c>
      <c r="F203" t="s">
        <v>474</v>
      </c>
      <c r="G203" t="s">
        <v>475</v>
      </c>
      <c r="H203" t="s">
        <v>476</v>
      </c>
    </row>
    <row r="204" spans="1:8" x14ac:dyDescent="0.3">
      <c r="A204">
        <v>202</v>
      </c>
      <c r="B204">
        <v>203</v>
      </c>
      <c r="C204">
        <v>24</v>
      </c>
      <c r="D204" t="s">
        <v>477</v>
      </c>
      <c r="E204">
        <v>2</v>
      </c>
      <c r="F204" t="s">
        <v>477</v>
      </c>
      <c r="G204" t="s">
        <v>478</v>
      </c>
      <c r="H204" t="s">
        <v>479</v>
      </c>
    </row>
    <row r="205" spans="1:8" x14ac:dyDescent="0.3">
      <c r="A205">
        <v>203</v>
      </c>
      <c r="B205">
        <v>204</v>
      </c>
      <c r="C205">
        <v>24</v>
      </c>
      <c r="D205" t="s">
        <v>480</v>
      </c>
      <c r="E205">
        <v>4</v>
      </c>
      <c r="F205" t="s">
        <v>480</v>
      </c>
      <c r="G205" t="s">
        <v>481</v>
      </c>
      <c r="H205" t="s">
        <v>482</v>
      </c>
    </row>
    <row r="206" spans="1:8" x14ac:dyDescent="0.3">
      <c r="A206">
        <v>204</v>
      </c>
      <c r="B206">
        <v>205</v>
      </c>
      <c r="C206">
        <v>24</v>
      </c>
      <c r="D206" t="s">
        <v>483</v>
      </c>
      <c r="E206">
        <v>2</v>
      </c>
      <c r="F206" t="s">
        <v>484</v>
      </c>
      <c r="G206" t="s">
        <v>485</v>
      </c>
      <c r="H206" t="s">
        <v>486</v>
      </c>
    </row>
    <row r="207" spans="1:8" x14ac:dyDescent="0.3">
      <c r="A207">
        <v>205</v>
      </c>
      <c r="B207">
        <v>206</v>
      </c>
      <c r="C207">
        <v>24</v>
      </c>
      <c r="D207" t="s">
        <v>487</v>
      </c>
      <c r="E207">
        <v>3</v>
      </c>
      <c r="F207" t="s">
        <v>487</v>
      </c>
      <c r="G207" t="s">
        <v>488</v>
      </c>
    </row>
    <row r="208" spans="1:8" x14ac:dyDescent="0.3">
      <c r="A208">
        <v>206</v>
      </c>
      <c r="B208">
        <v>207</v>
      </c>
      <c r="C208">
        <v>24</v>
      </c>
      <c r="D208" t="s">
        <v>489</v>
      </c>
      <c r="E208">
        <v>5</v>
      </c>
      <c r="F208" t="s">
        <v>489</v>
      </c>
      <c r="G208" t="s">
        <v>490</v>
      </c>
      <c r="H208" t="s">
        <v>109</v>
      </c>
    </row>
    <row r="209" spans="1:8" x14ac:dyDescent="0.3">
      <c r="A209">
        <v>207</v>
      </c>
      <c r="B209">
        <v>208</v>
      </c>
      <c r="C209">
        <v>24</v>
      </c>
      <c r="D209" t="s">
        <v>491</v>
      </c>
      <c r="E209">
        <v>3</v>
      </c>
      <c r="F209" t="s">
        <v>491</v>
      </c>
      <c r="G209" t="s">
        <v>492</v>
      </c>
    </row>
    <row r="210" spans="1:8" x14ac:dyDescent="0.3">
      <c r="A210">
        <v>208</v>
      </c>
      <c r="B210">
        <v>209</v>
      </c>
      <c r="C210">
        <v>24</v>
      </c>
      <c r="D210" t="s">
        <v>493</v>
      </c>
      <c r="E210">
        <v>5</v>
      </c>
      <c r="F210" t="s">
        <v>493</v>
      </c>
      <c r="G210" t="s">
        <v>494</v>
      </c>
      <c r="H210" t="s">
        <v>118</v>
      </c>
    </row>
    <row r="211" spans="1:8" x14ac:dyDescent="0.3">
      <c r="A211">
        <v>209</v>
      </c>
      <c r="B211">
        <v>210</v>
      </c>
      <c r="C211">
        <v>24</v>
      </c>
      <c r="D211" t="s">
        <v>495</v>
      </c>
      <c r="E211">
        <v>4</v>
      </c>
      <c r="F211" t="s">
        <v>495</v>
      </c>
      <c r="G211" t="s">
        <v>496</v>
      </c>
      <c r="H211" t="s">
        <v>497</v>
      </c>
    </row>
    <row r="212" spans="1:8" x14ac:dyDescent="0.3">
      <c r="A212">
        <v>210</v>
      </c>
      <c r="B212">
        <v>211</v>
      </c>
      <c r="C212">
        <v>25</v>
      </c>
      <c r="D212" t="s">
        <v>498</v>
      </c>
      <c r="E212">
        <v>4</v>
      </c>
      <c r="F212" t="s">
        <v>498</v>
      </c>
      <c r="G212" t="s">
        <v>499</v>
      </c>
    </row>
    <row r="213" spans="1:8" x14ac:dyDescent="0.3">
      <c r="A213">
        <v>211</v>
      </c>
      <c r="B213">
        <v>212</v>
      </c>
      <c r="C213">
        <v>25</v>
      </c>
      <c r="D213" t="s">
        <v>500</v>
      </c>
      <c r="E213">
        <v>5</v>
      </c>
      <c r="F213" t="s">
        <v>500</v>
      </c>
      <c r="G213" t="s">
        <v>501</v>
      </c>
      <c r="H213" t="s">
        <v>502</v>
      </c>
    </row>
    <row r="214" spans="1:8" x14ac:dyDescent="0.3">
      <c r="A214">
        <v>212</v>
      </c>
      <c r="B214">
        <v>213</v>
      </c>
      <c r="C214">
        <v>25</v>
      </c>
      <c r="D214" t="s">
        <v>503</v>
      </c>
      <c r="E214">
        <v>2</v>
      </c>
      <c r="F214" t="s">
        <v>503</v>
      </c>
      <c r="G214" t="s">
        <v>504</v>
      </c>
      <c r="H214" t="s">
        <v>505</v>
      </c>
    </row>
    <row r="215" spans="1:8" x14ac:dyDescent="0.3">
      <c r="A215">
        <v>213</v>
      </c>
      <c r="B215">
        <v>214</v>
      </c>
      <c r="C215">
        <v>25</v>
      </c>
      <c r="D215" t="s">
        <v>506</v>
      </c>
      <c r="E215">
        <v>4</v>
      </c>
      <c r="F215" t="s">
        <v>506</v>
      </c>
      <c r="G215" t="s">
        <v>507</v>
      </c>
      <c r="H215" t="s">
        <v>508</v>
      </c>
    </row>
    <row r="216" spans="1:8" x14ac:dyDescent="0.3">
      <c r="A216">
        <v>214</v>
      </c>
      <c r="B216">
        <v>215</v>
      </c>
      <c r="C216">
        <v>25</v>
      </c>
      <c r="D216" t="s">
        <v>509</v>
      </c>
      <c r="E216">
        <v>2</v>
      </c>
      <c r="F216" t="s">
        <v>509</v>
      </c>
      <c r="G216" t="s">
        <v>510</v>
      </c>
    </row>
    <row r="217" spans="1:8" x14ac:dyDescent="0.3">
      <c r="A217">
        <v>215</v>
      </c>
      <c r="B217">
        <v>216</v>
      </c>
      <c r="C217">
        <v>25</v>
      </c>
      <c r="D217" t="s">
        <v>511</v>
      </c>
      <c r="E217">
        <v>3</v>
      </c>
      <c r="F217" t="s">
        <v>511</v>
      </c>
      <c r="G217" t="s">
        <v>512</v>
      </c>
      <c r="H217" t="s">
        <v>322</v>
      </c>
    </row>
    <row r="218" spans="1:8" x14ac:dyDescent="0.3">
      <c r="A218">
        <v>216</v>
      </c>
      <c r="B218">
        <v>217</v>
      </c>
      <c r="C218">
        <v>25</v>
      </c>
      <c r="D218" t="s">
        <v>513</v>
      </c>
      <c r="E218">
        <v>5</v>
      </c>
      <c r="F218" t="s">
        <v>513</v>
      </c>
      <c r="G218" t="s">
        <v>514</v>
      </c>
      <c r="H218" t="s">
        <v>29</v>
      </c>
    </row>
    <row r="219" spans="1:8" x14ac:dyDescent="0.3">
      <c r="A219">
        <v>217</v>
      </c>
      <c r="B219">
        <v>218</v>
      </c>
      <c r="C219">
        <v>25</v>
      </c>
      <c r="D219" t="s">
        <v>515</v>
      </c>
      <c r="E219">
        <v>3</v>
      </c>
      <c r="F219" t="s">
        <v>515</v>
      </c>
      <c r="G219" t="s">
        <v>516</v>
      </c>
    </row>
    <row r="220" spans="1:8" x14ac:dyDescent="0.3">
      <c r="A220">
        <v>218</v>
      </c>
      <c r="B220">
        <v>219</v>
      </c>
      <c r="C220">
        <v>25</v>
      </c>
      <c r="D220" t="s">
        <v>517</v>
      </c>
      <c r="E220">
        <v>5</v>
      </c>
      <c r="F220" t="s">
        <v>517</v>
      </c>
      <c r="G220" t="s">
        <v>518</v>
      </c>
    </row>
    <row r="221" spans="1:8" x14ac:dyDescent="0.3">
      <c r="A221">
        <v>219</v>
      </c>
      <c r="B221">
        <v>220</v>
      </c>
      <c r="C221">
        <v>25</v>
      </c>
      <c r="D221" t="s">
        <v>519</v>
      </c>
      <c r="E221">
        <v>4</v>
      </c>
      <c r="F221" t="s">
        <v>519</v>
      </c>
      <c r="G221" t="s">
        <v>519</v>
      </c>
      <c r="H221" t="s">
        <v>380</v>
      </c>
    </row>
    <row r="222" spans="1:8" x14ac:dyDescent="0.3">
      <c r="A222">
        <v>220</v>
      </c>
      <c r="B222">
        <v>221</v>
      </c>
      <c r="C222">
        <v>26</v>
      </c>
      <c r="D222" t="s">
        <v>520</v>
      </c>
      <c r="E222">
        <v>4</v>
      </c>
      <c r="F222" t="s">
        <v>520</v>
      </c>
      <c r="G222" t="s">
        <v>521</v>
      </c>
      <c r="H222" t="s">
        <v>217</v>
      </c>
    </row>
    <row r="223" spans="1:8" x14ac:dyDescent="0.3">
      <c r="A223">
        <v>221</v>
      </c>
      <c r="B223">
        <v>222</v>
      </c>
      <c r="C223">
        <v>26</v>
      </c>
      <c r="D223" t="s">
        <v>522</v>
      </c>
      <c r="E223">
        <v>5</v>
      </c>
      <c r="F223" t="s">
        <v>522</v>
      </c>
      <c r="G223" t="s">
        <v>523</v>
      </c>
    </row>
    <row r="224" spans="1:8" x14ac:dyDescent="0.3">
      <c r="A224">
        <v>222</v>
      </c>
      <c r="B224">
        <v>223</v>
      </c>
      <c r="C224">
        <v>26</v>
      </c>
      <c r="D224" t="s">
        <v>524</v>
      </c>
      <c r="E224">
        <v>2</v>
      </c>
      <c r="F224" t="s">
        <v>524</v>
      </c>
      <c r="G224" t="s">
        <v>525</v>
      </c>
      <c r="H224" t="s">
        <v>526</v>
      </c>
    </row>
    <row r="225" spans="1:8" x14ac:dyDescent="0.3">
      <c r="A225">
        <v>223</v>
      </c>
      <c r="B225">
        <v>224</v>
      </c>
      <c r="C225">
        <v>26</v>
      </c>
      <c r="D225" t="s">
        <v>527</v>
      </c>
      <c r="E225">
        <v>4</v>
      </c>
      <c r="F225" t="s">
        <v>527</v>
      </c>
      <c r="G225" t="s">
        <v>528</v>
      </c>
      <c r="H225" t="s">
        <v>121</v>
      </c>
    </row>
    <row r="226" spans="1:8" x14ac:dyDescent="0.3">
      <c r="A226">
        <v>224</v>
      </c>
      <c r="B226">
        <v>225</v>
      </c>
      <c r="C226">
        <v>26</v>
      </c>
      <c r="D226" t="s">
        <v>529</v>
      </c>
      <c r="E226">
        <v>2</v>
      </c>
      <c r="F226" t="s">
        <v>530</v>
      </c>
      <c r="G226" t="s">
        <v>531</v>
      </c>
      <c r="H226" t="s">
        <v>86</v>
      </c>
    </row>
    <row r="227" spans="1:8" x14ac:dyDescent="0.3">
      <c r="A227">
        <v>225</v>
      </c>
      <c r="B227">
        <v>226</v>
      </c>
      <c r="C227">
        <v>26</v>
      </c>
      <c r="D227" t="s">
        <v>532</v>
      </c>
      <c r="E227">
        <v>3</v>
      </c>
      <c r="F227" t="s">
        <v>532</v>
      </c>
      <c r="G227" t="s">
        <v>533</v>
      </c>
    </row>
    <row r="228" spans="1:8" x14ac:dyDescent="0.3">
      <c r="A228">
        <v>226</v>
      </c>
      <c r="B228">
        <v>227</v>
      </c>
      <c r="C228">
        <v>26</v>
      </c>
      <c r="D228" t="s">
        <v>534</v>
      </c>
      <c r="E228">
        <v>5</v>
      </c>
      <c r="F228" t="s">
        <v>534</v>
      </c>
      <c r="G228" t="s">
        <v>535</v>
      </c>
      <c r="H228" t="s">
        <v>17</v>
      </c>
    </row>
    <row r="229" spans="1:8" x14ac:dyDescent="0.3">
      <c r="A229">
        <v>227</v>
      </c>
      <c r="B229">
        <v>228</v>
      </c>
      <c r="C229">
        <v>26</v>
      </c>
      <c r="D229" t="s">
        <v>536</v>
      </c>
      <c r="E229">
        <v>3</v>
      </c>
      <c r="F229" t="s">
        <v>536</v>
      </c>
      <c r="G229" t="s">
        <v>537</v>
      </c>
      <c r="H229" t="s">
        <v>526</v>
      </c>
    </row>
    <row r="230" spans="1:8" x14ac:dyDescent="0.3">
      <c r="A230">
        <v>228</v>
      </c>
      <c r="B230">
        <v>229</v>
      </c>
      <c r="C230">
        <v>26</v>
      </c>
      <c r="D230" t="s">
        <v>538</v>
      </c>
      <c r="E230">
        <v>5</v>
      </c>
      <c r="F230" t="s">
        <v>538</v>
      </c>
      <c r="G230" t="s">
        <v>539</v>
      </c>
    </row>
    <row r="231" spans="1:8" x14ac:dyDescent="0.3">
      <c r="A231">
        <v>229</v>
      </c>
      <c r="B231">
        <v>230</v>
      </c>
      <c r="C231">
        <v>26</v>
      </c>
      <c r="D231" t="s">
        <v>540</v>
      </c>
      <c r="E231">
        <v>4</v>
      </c>
      <c r="F231" t="s">
        <v>540</v>
      </c>
      <c r="G231" t="s">
        <v>541</v>
      </c>
      <c r="H231" t="s">
        <v>51</v>
      </c>
    </row>
    <row r="232" spans="1:8" x14ac:dyDescent="0.3">
      <c r="A232">
        <v>230</v>
      </c>
      <c r="B232">
        <v>231</v>
      </c>
      <c r="C232">
        <v>28</v>
      </c>
      <c r="D232" t="s">
        <v>542</v>
      </c>
      <c r="E232">
        <v>4</v>
      </c>
      <c r="F232" t="s">
        <v>543</v>
      </c>
      <c r="G232" t="s">
        <v>544</v>
      </c>
      <c r="H232" t="s">
        <v>118</v>
      </c>
    </row>
    <row r="233" spans="1:8" x14ac:dyDescent="0.3">
      <c r="A233">
        <v>231</v>
      </c>
      <c r="B233">
        <v>232</v>
      </c>
      <c r="C233">
        <v>28</v>
      </c>
      <c r="D233" t="s">
        <v>545</v>
      </c>
      <c r="E233">
        <v>5</v>
      </c>
      <c r="F233" t="s">
        <v>545</v>
      </c>
      <c r="G233" t="s">
        <v>546</v>
      </c>
      <c r="H233" t="s">
        <v>17</v>
      </c>
    </row>
    <row r="234" spans="1:8" x14ac:dyDescent="0.3">
      <c r="A234">
        <v>232</v>
      </c>
      <c r="B234">
        <v>233</v>
      </c>
      <c r="C234">
        <v>28</v>
      </c>
      <c r="D234" t="s">
        <v>547</v>
      </c>
      <c r="E234">
        <v>2</v>
      </c>
      <c r="F234" t="s">
        <v>547</v>
      </c>
      <c r="G234" t="s">
        <v>548</v>
      </c>
      <c r="H234" t="s">
        <v>549</v>
      </c>
    </row>
    <row r="235" spans="1:8" x14ac:dyDescent="0.3">
      <c r="A235">
        <v>233</v>
      </c>
      <c r="B235">
        <v>234</v>
      </c>
      <c r="C235">
        <v>28</v>
      </c>
      <c r="D235" t="s">
        <v>550</v>
      </c>
      <c r="E235">
        <v>4</v>
      </c>
      <c r="F235" t="s">
        <v>550</v>
      </c>
      <c r="G235" t="s">
        <v>551</v>
      </c>
      <c r="H235" t="s">
        <v>121</v>
      </c>
    </row>
    <row r="236" spans="1:8" x14ac:dyDescent="0.3">
      <c r="A236">
        <v>234</v>
      </c>
      <c r="B236">
        <v>235</v>
      </c>
      <c r="C236">
        <v>28</v>
      </c>
      <c r="D236" t="s">
        <v>552</v>
      </c>
      <c r="E236">
        <v>2</v>
      </c>
      <c r="F236" t="s">
        <v>552</v>
      </c>
      <c r="G236" t="s">
        <v>553</v>
      </c>
      <c r="H236" t="s">
        <v>9</v>
      </c>
    </row>
    <row r="237" spans="1:8" x14ac:dyDescent="0.3">
      <c r="A237">
        <v>235</v>
      </c>
      <c r="B237">
        <v>236</v>
      </c>
      <c r="C237">
        <v>28</v>
      </c>
      <c r="D237" t="s">
        <v>554</v>
      </c>
      <c r="E237">
        <v>3</v>
      </c>
      <c r="F237" t="s">
        <v>554</v>
      </c>
      <c r="G237" t="s">
        <v>555</v>
      </c>
      <c r="H237" t="s">
        <v>556</v>
      </c>
    </row>
    <row r="238" spans="1:8" x14ac:dyDescent="0.3">
      <c r="A238">
        <v>236</v>
      </c>
      <c r="B238">
        <v>237</v>
      </c>
      <c r="C238">
        <v>28</v>
      </c>
      <c r="D238" t="s">
        <v>557</v>
      </c>
      <c r="E238">
        <v>5</v>
      </c>
      <c r="F238" t="s">
        <v>557</v>
      </c>
      <c r="G238" t="s">
        <v>558</v>
      </c>
    </row>
    <row r="239" spans="1:8" x14ac:dyDescent="0.3">
      <c r="A239">
        <v>237</v>
      </c>
      <c r="B239">
        <v>238</v>
      </c>
      <c r="C239">
        <v>28</v>
      </c>
      <c r="D239" t="s">
        <v>559</v>
      </c>
      <c r="E239">
        <v>3</v>
      </c>
      <c r="F239" t="s">
        <v>560</v>
      </c>
      <c r="G239" t="s">
        <v>561</v>
      </c>
      <c r="H239" t="s">
        <v>146</v>
      </c>
    </row>
    <row r="240" spans="1:8" x14ac:dyDescent="0.3">
      <c r="A240">
        <v>238</v>
      </c>
      <c r="B240">
        <v>239</v>
      </c>
      <c r="C240">
        <v>28</v>
      </c>
      <c r="D240" t="s">
        <v>562</v>
      </c>
      <c r="E240">
        <v>5</v>
      </c>
      <c r="F240" t="s">
        <v>562</v>
      </c>
      <c r="G240" t="s">
        <v>563</v>
      </c>
      <c r="H240" t="s">
        <v>564</v>
      </c>
    </row>
    <row r="241" spans="1:8" x14ac:dyDescent="0.3">
      <c r="A241">
        <v>239</v>
      </c>
      <c r="B241">
        <v>240</v>
      </c>
      <c r="C241">
        <v>28</v>
      </c>
      <c r="D241" t="s">
        <v>565</v>
      </c>
      <c r="E241">
        <v>4</v>
      </c>
      <c r="F241" t="s">
        <v>565</v>
      </c>
      <c r="G241" t="s">
        <v>566</v>
      </c>
      <c r="H241" t="s">
        <v>567</v>
      </c>
    </row>
    <row r="242" spans="1:8" x14ac:dyDescent="0.3">
      <c r="A242">
        <v>240</v>
      </c>
      <c r="B242">
        <v>241</v>
      </c>
      <c r="C242">
        <v>29</v>
      </c>
      <c r="D242" t="s">
        <v>565</v>
      </c>
      <c r="E242">
        <v>4</v>
      </c>
      <c r="F242" t="s">
        <v>565</v>
      </c>
      <c r="G242" t="s">
        <v>566</v>
      </c>
      <c r="H242" t="s">
        <v>567</v>
      </c>
    </row>
    <row r="243" spans="1:8" x14ac:dyDescent="0.3">
      <c r="A243">
        <v>241</v>
      </c>
      <c r="B243">
        <v>242</v>
      </c>
      <c r="C243">
        <v>29</v>
      </c>
      <c r="D243" t="s">
        <v>568</v>
      </c>
      <c r="E243">
        <v>5</v>
      </c>
      <c r="F243" t="s">
        <v>568</v>
      </c>
      <c r="G243" t="s">
        <v>569</v>
      </c>
    </row>
    <row r="244" spans="1:8" x14ac:dyDescent="0.3">
      <c r="A244">
        <v>242</v>
      </c>
      <c r="B244">
        <v>243</v>
      </c>
      <c r="C244">
        <v>29</v>
      </c>
      <c r="D244" t="s">
        <v>570</v>
      </c>
      <c r="E244">
        <v>2</v>
      </c>
      <c r="F244" t="s">
        <v>570</v>
      </c>
      <c r="G244" t="s">
        <v>571</v>
      </c>
      <c r="H244" t="s">
        <v>572</v>
      </c>
    </row>
    <row r="245" spans="1:8" x14ac:dyDescent="0.3">
      <c r="A245">
        <v>243</v>
      </c>
      <c r="B245">
        <v>244</v>
      </c>
      <c r="C245">
        <v>29</v>
      </c>
      <c r="D245" t="s">
        <v>573</v>
      </c>
      <c r="E245">
        <v>4</v>
      </c>
      <c r="F245" t="s">
        <v>573</v>
      </c>
      <c r="G245" t="s">
        <v>574</v>
      </c>
      <c r="H245" t="s">
        <v>575</v>
      </c>
    </row>
    <row r="246" spans="1:8" x14ac:dyDescent="0.3">
      <c r="A246">
        <v>244</v>
      </c>
      <c r="B246">
        <v>245</v>
      </c>
      <c r="C246">
        <v>29</v>
      </c>
      <c r="D246" t="s">
        <v>576</v>
      </c>
      <c r="E246">
        <v>2</v>
      </c>
      <c r="F246" t="e">
        <f>- everyone is generally very willing to help each other - good working hours - generous insurance scheme and K - generous pay rises if you perform</f>
        <v>#NAME?</v>
      </c>
      <c r="G246" t="s">
        <v>577</v>
      </c>
      <c r="H246" t="s">
        <v>578</v>
      </c>
    </row>
    <row r="247" spans="1:8" x14ac:dyDescent="0.3">
      <c r="A247">
        <v>245</v>
      </c>
      <c r="B247">
        <v>246</v>
      </c>
      <c r="C247">
        <v>29</v>
      </c>
      <c r="D247" t="s">
        <v>579</v>
      </c>
      <c r="E247">
        <v>3</v>
      </c>
      <c r="F247" t="s">
        <v>579</v>
      </c>
      <c r="G247" t="s">
        <v>580</v>
      </c>
      <c r="H247" t="s">
        <v>581</v>
      </c>
    </row>
    <row r="248" spans="1:8" x14ac:dyDescent="0.3">
      <c r="A248">
        <v>246</v>
      </c>
      <c r="B248">
        <v>247</v>
      </c>
      <c r="C248">
        <v>29</v>
      </c>
      <c r="D248" t="s">
        <v>582</v>
      </c>
      <c r="E248">
        <v>5</v>
      </c>
      <c r="F248" t="s">
        <v>582</v>
      </c>
      <c r="G248" t="s">
        <v>583</v>
      </c>
      <c r="H248" t="s">
        <v>584</v>
      </c>
    </row>
    <row r="249" spans="1:8" x14ac:dyDescent="0.3">
      <c r="A249">
        <v>247</v>
      </c>
      <c r="B249">
        <v>248</v>
      </c>
      <c r="C249">
        <v>29</v>
      </c>
      <c r="D249" t="s">
        <v>585</v>
      </c>
      <c r="E249">
        <v>3</v>
      </c>
      <c r="F249" t="s">
        <v>585</v>
      </c>
      <c r="G249" t="s">
        <v>586</v>
      </c>
      <c r="H249" t="s">
        <v>25</v>
      </c>
    </row>
    <row r="250" spans="1:8" x14ac:dyDescent="0.3">
      <c r="A250">
        <v>248</v>
      </c>
      <c r="B250">
        <v>249</v>
      </c>
      <c r="C250">
        <v>29</v>
      </c>
      <c r="D250" t="s">
        <v>587</v>
      </c>
      <c r="E250">
        <v>5</v>
      </c>
      <c r="F250" t="s">
        <v>587</v>
      </c>
      <c r="G250" t="s">
        <v>588</v>
      </c>
    </row>
    <row r="251" spans="1:8" x14ac:dyDescent="0.3">
      <c r="A251">
        <v>249</v>
      </c>
      <c r="B251">
        <v>250</v>
      </c>
      <c r="C251">
        <v>29</v>
      </c>
      <c r="D251" t="s">
        <v>589</v>
      </c>
      <c r="E251">
        <v>4</v>
      </c>
      <c r="F251" t="s">
        <v>589</v>
      </c>
      <c r="G251" t="s">
        <v>590</v>
      </c>
      <c r="H251" t="s">
        <v>9</v>
      </c>
    </row>
    <row r="252" spans="1:8" x14ac:dyDescent="0.3">
      <c r="A252">
        <v>250</v>
      </c>
      <c r="B252">
        <v>251</v>
      </c>
      <c r="C252">
        <v>30</v>
      </c>
      <c r="D252" t="e">
        <f>- Great benefits -hours are reasonable - the younger employees are highly motivated and intelligent</f>
        <v>#NAME?</v>
      </c>
      <c r="E252">
        <v>4</v>
      </c>
      <c r="F252" t="e">
        <f>- Great benefits -hours are reasonable - the younger employees are highly motivated and intelligent</f>
        <v>#NAME?</v>
      </c>
      <c r="G252" t="s">
        <v>591</v>
      </c>
      <c r="H252" t="s">
        <v>126</v>
      </c>
    </row>
    <row r="253" spans="1:8" x14ac:dyDescent="0.3">
      <c r="A253">
        <v>251</v>
      </c>
      <c r="B253">
        <v>252</v>
      </c>
      <c r="C253">
        <v>30</v>
      </c>
      <c r="D253" t="s">
        <v>592</v>
      </c>
      <c r="E253">
        <v>5</v>
      </c>
      <c r="F253" t="s">
        <v>592</v>
      </c>
      <c r="G253" t="s">
        <v>593</v>
      </c>
      <c r="H253" t="s">
        <v>594</v>
      </c>
    </row>
    <row r="254" spans="1:8" x14ac:dyDescent="0.3">
      <c r="A254">
        <v>252</v>
      </c>
      <c r="B254">
        <v>253</v>
      </c>
      <c r="C254">
        <v>30</v>
      </c>
      <c r="D254" t="s">
        <v>595</v>
      </c>
      <c r="E254">
        <v>2</v>
      </c>
      <c r="F254" t="s">
        <v>595</v>
      </c>
      <c r="G254" t="s">
        <v>596</v>
      </c>
      <c r="H254" t="s">
        <v>29</v>
      </c>
    </row>
    <row r="255" spans="1:8" x14ac:dyDescent="0.3">
      <c r="A255">
        <v>253</v>
      </c>
      <c r="B255">
        <v>254</v>
      </c>
      <c r="C255">
        <v>30</v>
      </c>
      <c r="D255" t="s">
        <v>597</v>
      </c>
      <c r="E255">
        <v>4</v>
      </c>
      <c r="F255" t="s">
        <v>597</v>
      </c>
      <c r="G255" t="s">
        <v>598</v>
      </c>
      <c r="H255" t="s">
        <v>599</v>
      </c>
    </row>
    <row r="256" spans="1:8" x14ac:dyDescent="0.3">
      <c r="A256">
        <v>254</v>
      </c>
      <c r="B256">
        <v>255</v>
      </c>
      <c r="C256">
        <v>30</v>
      </c>
      <c r="D256" t="s">
        <v>600</v>
      </c>
      <c r="E256">
        <v>2</v>
      </c>
      <c r="F256" t="s">
        <v>600</v>
      </c>
      <c r="G256" t="s">
        <v>601</v>
      </c>
      <c r="H256" t="s">
        <v>299</v>
      </c>
    </row>
    <row r="257" spans="1:8" x14ac:dyDescent="0.3">
      <c r="A257">
        <v>255</v>
      </c>
      <c r="B257">
        <v>256</v>
      </c>
      <c r="C257">
        <v>30</v>
      </c>
      <c r="D257" t="s">
        <v>602</v>
      </c>
      <c r="E257">
        <v>3</v>
      </c>
      <c r="F257" t="s">
        <v>602</v>
      </c>
      <c r="G257" t="s">
        <v>603</v>
      </c>
      <c r="H257" t="s">
        <v>174</v>
      </c>
    </row>
    <row r="258" spans="1:8" x14ac:dyDescent="0.3">
      <c r="A258">
        <v>256</v>
      </c>
      <c r="B258">
        <v>257</v>
      </c>
      <c r="C258">
        <v>30</v>
      </c>
      <c r="D258" t="s">
        <v>604</v>
      </c>
      <c r="E258">
        <v>5</v>
      </c>
      <c r="F258" t="s">
        <v>604</v>
      </c>
      <c r="G258" t="s">
        <v>605</v>
      </c>
    </row>
    <row r="259" spans="1:8" x14ac:dyDescent="0.3">
      <c r="A259">
        <v>257</v>
      </c>
      <c r="B259">
        <v>258</v>
      </c>
      <c r="C259">
        <v>30</v>
      </c>
      <c r="D259" t="s">
        <v>606</v>
      </c>
      <c r="E259">
        <v>3</v>
      </c>
      <c r="F259" t="s">
        <v>606</v>
      </c>
      <c r="G259" t="s">
        <v>607</v>
      </c>
      <c r="H259" t="s">
        <v>264</v>
      </c>
    </row>
    <row r="260" spans="1:8" x14ac:dyDescent="0.3">
      <c r="A260">
        <v>258</v>
      </c>
      <c r="B260">
        <v>259</v>
      </c>
      <c r="C260">
        <v>30</v>
      </c>
      <c r="D260" t="s">
        <v>608</v>
      </c>
      <c r="E260">
        <v>5</v>
      </c>
      <c r="F260" t="s">
        <v>608</v>
      </c>
      <c r="G260" t="s">
        <v>609</v>
      </c>
      <c r="H260" t="s">
        <v>121</v>
      </c>
    </row>
    <row r="261" spans="1:8" x14ac:dyDescent="0.3">
      <c r="A261">
        <v>259</v>
      </c>
      <c r="B261">
        <v>260</v>
      </c>
      <c r="C261">
        <v>30</v>
      </c>
      <c r="D261" t="s">
        <v>610</v>
      </c>
      <c r="E261">
        <v>4</v>
      </c>
      <c r="F261" t="s">
        <v>610</v>
      </c>
      <c r="G261" t="s">
        <v>611</v>
      </c>
      <c r="H261" t="s">
        <v>612</v>
      </c>
    </row>
    <row r="262" spans="1:8" x14ac:dyDescent="0.3">
      <c r="A262">
        <v>260</v>
      </c>
      <c r="B262">
        <v>261</v>
      </c>
      <c r="C262">
        <v>31</v>
      </c>
      <c r="D262" t="s">
        <v>610</v>
      </c>
      <c r="E262">
        <v>4</v>
      </c>
      <c r="F262" t="s">
        <v>610</v>
      </c>
      <c r="G262" t="s">
        <v>611</v>
      </c>
      <c r="H262" t="s">
        <v>612</v>
      </c>
    </row>
    <row r="263" spans="1:8" x14ac:dyDescent="0.3">
      <c r="A263">
        <v>261</v>
      </c>
      <c r="B263">
        <v>262</v>
      </c>
      <c r="C263">
        <v>31</v>
      </c>
      <c r="D263" t="s">
        <v>613</v>
      </c>
      <c r="E263">
        <v>5</v>
      </c>
      <c r="F263" t="s">
        <v>613</v>
      </c>
      <c r="G263" t="s">
        <v>614</v>
      </c>
      <c r="H263" t="s">
        <v>86</v>
      </c>
    </row>
    <row r="264" spans="1:8" x14ac:dyDescent="0.3">
      <c r="A264">
        <v>262</v>
      </c>
      <c r="B264">
        <v>263</v>
      </c>
      <c r="C264">
        <v>31</v>
      </c>
      <c r="D264" t="s">
        <v>615</v>
      </c>
      <c r="E264">
        <v>2</v>
      </c>
      <c r="F264" t="s">
        <v>615</v>
      </c>
      <c r="G264" t="s">
        <v>616</v>
      </c>
      <c r="H264" t="s">
        <v>617</v>
      </c>
    </row>
    <row r="265" spans="1:8" x14ac:dyDescent="0.3">
      <c r="A265">
        <v>263</v>
      </c>
      <c r="B265">
        <v>264</v>
      </c>
      <c r="C265">
        <v>31</v>
      </c>
      <c r="D265" t="s">
        <v>618</v>
      </c>
      <c r="E265">
        <v>4</v>
      </c>
      <c r="F265" t="s">
        <v>618</v>
      </c>
      <c r="G265" t="s">
        <v>619</v>
      </c>
    </row>
    <row r="266" spans="1:8" x14ac:dyDescent="0.3">
      <c r="A266">
        <v>264</v>
      </c>
      <c r="B266">
        <v>265</v>
      </c>
      <c r="C266">
        <v>31</v>
      </c>
      <c r="D266" t="s">
        <v>620</v>
      </c>
      <c r="E266">
        <v>2</v>
      </c>
      <c r="F266" t="s">
        <v>621</v>
      </c>
      <c r="G266" t="s">
        <v>622</v>
      </c>
      <c r="H266" t="s">
        <v>126</v>
      </c>
    </row>
    <row r="267" spans="1:8" x14ac:dyDescent="0.3">
      <c r="A267">
        <v>265</v>
      </c>
      <c r="B267">
        <v>266</v>
      </c>
      <c r="C267">
        <v>31</v>
      </c>
      <c r="D267" t="s">
        <v>623</v>
      </c>
      <c r="E267">
        <v>3</v>
      </c>
      <c r="F267" t="s">
        <v>623</v>
      </c>
      <c r="G267" t="s">
        <v>624</v>
      </c>
      <c r="H267" t="s">
        <v>625</v>
      </c>
    </row>
    <row r="268" spans="1:8" x14ac:dyDescent="0.3">
      <c r="A268">
        <v>266</v>
      </c>
      <c r="B268">
        <v>267</v>
      </c>
      <c r="C268">
        <v>31</v>
      </c>
      <c r="D268" t="s">
        <v>626</v>
      </c>
      <c r="E268">
        <v>5</v>
      </c>
      <c r="F268" t="s">
        <v>627</v>
      </c>
      <c r="G268" t="s">
        <v>628</v>
      </c>
    </row>
    <row r="269" spans="1:8" x14ac:dyDescent="0.3">
      <c r="A269">
        <v>267</v>
      </c>
      <c r="B269">
        <v>268</v>
      </c>
      <c r="C269">
        <v>31</v>
      </c>
      <c r="D269" t="s">
        <v>629</v>
      </c>
      <c r="E269">
        <v>3</v>
      </c>
      <c r="F269" t="s">
        <v>629</v>
      </c>
      <c r="G269" t="s">
        <v>630</v>
      </c>
      <c r="H269" t="s">
        <v>631</v>
      </c>
    </row>
    <row r="270" spans="1:8" x14ac:dyDescent="0.3">
      <c r="A270">
        <v>268</v>
      </c>
      <c r="B270">
        <v>269</v>
      </c>
      <c r="C270">
        <v>31</v>
      </c>
      <c r="D270" t="s">
        <v>632</v>
      </c>
      <c r="E270">
        <v>5</v>
      </c>
      <c r="F270" t="s">
        <v>632</v>
      </c>
      <c r="G270" t="s">
        <v>633</v>
      </c>
    </row>
    <row r="271" spans="1:8" x14ac:dyDescent="0.3">
      <c r="A271">
        <v>269</v>
      </c>
      <c r="B271">
        <v>270</v>
      </c>
      <c r="C271">
        <v>31</v>
      </c>
      <c r="D271" t="s">
        <v>634</v>
      </c>
      <c r="E271">
        <v>4</v>
      </c>
      <c r="F271" t="s">
        <v>634</v>
      </c>
      <c r="G271" t="s">
        <v>635</v>
      </c>
      <c r="H271" t="s">
        <v>636</v>
      </c>
    </row>
    <row r="272" spans="1:8" x14ac:dyDescent="0.3">
      <c r="A272">
        <v>270</v>
      </c>
      <c r="B272">
        <v>271</v>
      </c>
      <c r="C272">
        <v>32</v>
      </c>
      <c r="D272" t="s">
        <v>637</v>
      </c>
      <c r="E272">
        <v>4</v>
      </c>
      <c r="F272" t="s">
        <v>637</v>
      </c>
      <c r="G272" t="s">
        <v>638</v>
      </c>
      <c r="H272" t="s">
        <v>639</v>
      </c>
    </row>
    <row r="273" spans="1:8" x14ac:dyDescent="0.3">
      <c r="A273">
        <v>271</v>
      </c>
      <c r="B273">
        <v>272</v>
      </c>
      <c r="C273">
        <v>32</v>
      </c>
      <c r="D273" t="s">
        <v>640</v>
      </c>
      <c r="E273">
        <v>5</v>
      </c>
      <c r="F273" t="s">
        <v>640</v>
      </c>
      <c r="G273" t="s">
        <v>641</v>
      </c>
    </row>
    <row r="274" spans="1:8" x14ac:dyDescent="0.3">
      <c r="A274">
        <v>272</v>
      </c>
      <c r="B274">
        <v>273</v>
      </c>
      <c r="C274">
        <v>32</v>
      </c>
      <c r="D274" t="s">
        <v>642</v>
      </c>
      <c r="E274">
        <v>2</v>
      </c>
      <c r="F274" t="s">
        <v>642</v>
      </c>
      <c r="G274" t="s">
        <v>643</v>
      </c>
      <c r="H274" t="s">
        <v>644</v>
      </c>
    </row>
    <row r="275" spans="1:8" x14ac:dyDescent="0.3">
      <c r="A275">
        <v>273</v>
      </c>
      <c r="B275">
        <v>274</v>
      </c>
      <c r="C275">
        <v>32</v>
      </c>
      <c r="D275" t="s">
        <v>645</v>
      </c>
      <c r="E275">
        <v>4</v>
      </c>
      <c r="F275" t="s">
        <v>645</v>
      </c>
      <c r="G275" t="s">
        <v>646</v>
      </c>
      <c r="H275" t="s">
        <v>647</v>
      </c>
    </row>
    <row r="276" spans="1:8" x14ac:dyDescent="0.3">
      <c r="A276">
        <v>274</v>
      </c>
      <c r="B276">
        <v>275</v>
      </c>
      <c r="C276">
        <v>32</v>
      </c>
      <c r="D276" t="s">
        <v>648</v>
      </c>
      <c r="E276">
        <v>2</v>
      </c>
      <c r="F276" t="s">
        <v>648</v>
      </c>
      <c r="G276" t="s">
        <v>649</v>
      </c>
    </row>
    <row r="277" spans="1:8" x14ac:dyDescent="0.3">
      <c r="A277">
        <v>275</v>
      </c>
      <c r="B277">
        <v>276</v>
      </c>
      <c r="C277">
        <v>32</v>
      </c>
      <c r="D277" t="s">
        <v>650</v>
      </c>
      <c r="E277">
        <v>3</v>
      </c>
      <c r="F277" t="s">
        <v>650</v>
      </c>
      <c r="G277" t="s">
        <v>651</v>
      </c>
      <c r="H277" t="s">
        <v>652</v>
      </c>
    </row>
    <row r="278" spans="1:8" x14ac:dyDescent="0.3">
      <c r="A278">
        <v>276</v>
      </c>
      <c r="B278">
        <v>277</v>
      </c>
      <c r="C278">
        <v>32</v>
      </c>
      <c r="D278" t="s">
        <v>653</v>
      </c>
      <c r="E278">
        <v>5</v>
      </c>
      <c r="F278" t="s">
        <v>653</v>
      </c>
      <c r="G278" t="s">
        <v>654</v>
      </c>
    </row>
    <row r="279" spans="1:8" x14ac:dyDescent="0.3">
      <c r="A279">
        <v>277</v>
      </c>
      <c r="B279">
        <v>278</v>
      </c>
      <c r="C279">
        <v>32</v>
      </c>
      <c r="D279" t="e">
        <f>- Great salary/bonus - pantry with lots of Food and drinks - lots of people to network with - Beautiful office</f>
        <v>#NAME?</v>
      </c>
      <c r="E279">
        <v>3</v>
      </c>
      <c r="F279" t="e">
        <f>- Great salary/bonus - pantry with lots of Food and drinks - lots of people to network with - Beautiful office</f>
        <v>#NAME?</v>
      </c>
      <c r="G279" t="s">
        <v>655</v>
      </c>
      <c r="H279" t="s">
        <v>644</v>
      </c>
    </row>
    <row r="280" spans="1:8" x14ac:dyDescent="0.3">
      <c r="A280">
        <v>278</v>
      </c>
      <c r="B280">
        <v>279</v>
      </c>
      <c r="C280">
        <v>32</v>
      </c>
      <c r="D280" t="s">
        <v>656</v>
      </c>
      <c r="E280">
        <v>5</v>
      </c>
      <c r="F280" t="s">
        <v>656</v>
      </c>
      <c r="G280" t="s">
        <v>657</v>
      </c>
    </row>
    <row r="281" spans="1:8" x14ac:dyDescent="0.3">
      <c r="A281">
        <v>279</v>
      </c>
      <c r="B281">
        <v>280</v>
      </c>
      <c r="C281">
        <v>32</v>
      </c>
      <c r="D281" t="s">
        <v>658</v>
      </c>
      <c r="E281">
        <v>4</v>
      </c>
      <c r="F281" t="s">
        <v>658</v>
      </c>
      <c r="G281" t="s">
        <v>659</v>
      </c>
      <c r="H281" t="s">
        <v>660</v>
      </c>
    </row>
    <row r="282" spans="1:8" x14ac:dyDescent="0.3">
      <c r="A282">
        <v>280</v>
      </c>
      <c r="B282">
        <v>281</v>
      </c>
      <c r="C282">
        <v>33</v>
      </c>
      <c r="D282" t="e">
        <f>- pantry - nice office in Central location</f>
        <v>#NAME?</v>
      </c>
      <c r="E282">
        <v>4</v>
      </c>
      <c r="F282" t="e">
        <f>- pantry - nice office in Central location</f>
        <v>#NAME?</v>
      </c>
      <c r="G282" t="s">
        <v>661</v>
      </c>
    </row>
    <row r="283" spans="1:8" x14ac:dyDescent="0.3">
      <c r="A283">
        <v>281</v>
      </c>
      <c r="B283">
        <v>282</v>
      </c>
      <c r="C283">
        <v>33</v>
      </c>
      <c r="D283" t="s">
        <v>662</v>
      </c>
      <c r="E283">
        <v>5</v>
      </c>
      <c r="F283" t="s">
        <v>662</v>
      </c>
      <c r="G283" t="s">
        <v>663</v>
      </c>
    </row>
    <row r="284" spans="1:8" x14ac:dyDescent="0.3">
      <c r="A284">
        <v>282</v>
      </c>
      <c r="B284">
        <v>283</v>
      </c>
      <c r="C284">
        <v>33</v>
      </c>
      <c r="D284" t="s">
        <v>664</v>
      </c>
      <c r="E284">
        <v>2</v>
      </c>
      <c r="F284" t="s">
        <v>664</v>
      </c>
      <c r="G284" t="s">
        <v>665</v>
      </c>
    </row>
    <row r="285" spans="1:8" x14ac:dyDescent="0.3">
      <c r="A285">
        <v>283</v>
      </c>
      <c r="B285">
        <v>284</v>
      </c>
      <c r="C285">
        <v>33</v>
      </c>
      <c r="D285" t="s">
        <v>666</v>
      </c>
      <c r="E285">
        <v>4</v>
      </c>
      <c r="F285" t="s">
        <v>666</v>
      </c>
      <c r="G285" t="s">
        <v>667</v>
      </c>
    </row>
    <row r="286" spans="1:8" x14ac:dyDescent="0.3">
      <c r="A286">
        <v>284</v>
      </c>
      <c r="B286">
        <v>285</v>
      </c>
      <c r="C286">
        <v>33</v>
      </c>
      <c r="D286" t="s">
        <v>668</v>
      </c>
      <c r="E286">
        <v>2</v>
      </c>
      <c r="F286" t="s">
        <v>668</v>
      </c>
      <c r="G286" t="s">
        <v>669</v>
      </c>
      <c r="H286" t="s">
        <v>59</v>
      </c>
    </row>
    <row r="287" spans="1:8" x14ac:dyDescent="0.3">
      <c r="A287">
        <v>285</v>
      </c>
      <c r="B287">
        <v>286</v>
      </c>
      <c r="C287">
        <v>33</v>
      </c>
      <c r="D287" t="s">
        <v>670</v>
      </c>
      <c r="E287">
        <v>3</v>
      </c>
      <c r="F287" t="s">
        <v>670</v>
      </c>
      <c r="G287" t="s">
        <v>671</v>
      </c>
      <c r="H287" t="s">
        <v>672</v>
      </c>
    </row>
    <row r="288" spans="1:8" x14ac:dyDescent="0.3">
      <c r="A288">
        <v>286</v>
      </c>
      <c r="B288">
        <v>287</v>
      </c>
      <c r="C288">
        <v>33</v>
      </c>
      <c r="D288" t="s">
        <v>673</v>
      </c>
      <c r="E288">
        <v>5</v>
      </c>
      <c r="F288" t="s">
        <v>673</v>
      </c>
      <c r="G288" t="s">
        <v>674</v>
      </c>
      <c r="H288" t="s">
        <v>675</v>
      </c>
    </row>
    <row r="289" spans="1:8" x14ac:dyDescent="0.3">
      <c r="A289">
        <v>287</v>
      </c>
      <c r="B289">
        <v>288</v>
      </c>
      <c r="C289">
        <v>33</v>
      </c>
      <c r="D289" t="s">
        <v>676</v>
      </c>
      <c r="E289">
        <v>3</v>
      </c>
      <c r="F289" t="s">
        <v>676</v>
      </c>
      <c r="G289" t="s">
        <v>677</v>
      </c>
      <c r="H289" t="s">
        <v>678</v>
      </c>
    </row>
    <row r="290" spans="1:8" x14ac:dyDescent="0.3">
      <c r="A290">
        <v>288</v>
      </c>
      <c r="B290">
        <v>289</v>
      </c>
      <c r="C290">
        <v>33</v>
      </c>
      <c r="D290" t="e">
        <f>- Great work life balance - lots of interesting problems - Fast paced - Great emphasis on mentorship/ on-the-job training - Fantastic Perks - Great philanthropy programs</f>
        <v>#NAME?</v>
      </c>
      <c r="E290">
        <v>5</v>
      </c>
      <c r="F290" t="e">
        <f>- Great work life balance - lots of interesting problems - Fast paced - Great emphasis on mentorship/ on-the-job training - Fantastic Perks - Great philanthropy programs</f>
        <v>#NAME?</v>
      </c>
      <c r="G290" t="s">
        <v>679</v>
      </c>
      <c r="H290" t="s">
        <v>680</v>
      </c>
    </row>
    <row r="291" spans="1:8" x14ac:dyDescent="0.3">
      <c r="A291">
        <v>289</v>
      </c>
      <c r="B291">
        <v>290</v>
      </c>
      <c r="C291">
        <v>33</v>
      </c>
      <c r="D291" t="s">
        <v>681</v>
      </c>
      <c r="E291">
        <v>4</v>
      </c>
      <c r="F291" t="s">
        <v>681</v>
      </c>
      <c r="G291" t="s">
        <v>681</v>
      </c>
      <c r="H291" t="s">
        <v>9</v>
      </c>
    </row>
    <row r="292" spans="1:8" x14ac:dyDescent="0.3">
      <c r="A292">
        <v>290</v>
      </c>
      <c r="B292">
        <v>291</v>
      </c>
      <c r="C292">
        <v>34</v>
      </c>
      <c r="D292" t="s">
        <v>681</v>
      </c>
      <c r="E292">
        <v>4</v>
      </c>
      <c r="F292" t="s">
        <v>681</v>
      </c>
      <c r="G292" t="s">
        <v>681</v>
      </c>
      <c r="H292" t="s">
        <v>9</v>
      </c>
    </row>
    <row r="293" spans="1:8" x14ac:dyDescent="0.3">
      <c r="A293">
        <v>291</v>
      </c>
      <c r="B293">
        <v>292</v>
      </c>
      <c r="C293">
        <v>34</v>
      </c>
      <c r="D293" t="s">
        <v>682</v>
      </c>
      <c r="E293">
        <v>5</v>
      </c>
      <c r="F293" t="s">
        <v>683</v>
      </c>
      <c r="G293" t="s">
        <v>684</v>
      </c>
      <c r="H293" t="s">
        <v>685</v>
      </c>
    </row>
    <row r="294" spans="1:8" x14ac:dyDescent="0.3">
      <c r="A294">
        <v>292</v>
      </c>
      <c r="B294">
        <v>293</v>
      </c>
      <c r="C294">
        <v>34</v>
      </c>
      <c r="D294" t="e">
        <f>- Great Culture -lots of opportunity for growth - Meritocracy - Amazing benefits</f>
        <v>#NAME?</v>
      </c>
      <c r="E294">
        <v>2</v>
      </c>
      <c r="F294" t="e">
        <f>- Great Culture -lots of opportunity for growth - Meritocracy - Amazing benefits</f>
        <v>#NAME?</v>
      </c>
      <c r="G294" t="s">
        <v>686</v>
      </c>
      <c r="H294" t="s">
        <v>118</v>
      </c>
    </row>
    <row r="295" spans="1:8" x14ac:dyDescent="0.3">
      <c r="A295">
        <v>293</v>
      </c>
      <c r="B295">
        <v>294</v>
      </c>
      <c r="C295">
        <v>34</v>
      </c>
      <c r="D295" t="s">
        <v>687</v>
      </c>
      <c r="E295">
        <v>4</v>
      </c>
      <c r="F295" t="s">
        <v>687</v>
      </c>
      <c r="G295" t="s">
        <v>688</v>
      </c>
    </row>
    <row r="296" spans="1:8" x14ac:dyDescent="0.3">
      <c r="A296">
        <v>294</v>
      </c>
      <c r="B296">
        <v>295</v>
      </c>
      <c r="C296">
        <v>34</v>
      </c>
      <c r="D296" t="s">
        <v>689</v>
      </c>
      <c r="E296">
        <v>2</v>
      </c>
      <c r="F296" t="s">
        <v>689</v>
      </c>
      <c r="G296" t="s">
        <v>690</v>
      </c>
      <c r="H296" t="s">
        <v>299</v>
      </c>
    </row>
    <row r="297" spans="1:8" x14ac:dyDescent="0.3">
      <c r="A297">
        <v>295</v>
      </c>
      <c r="B297">
        <v>296</v>
      </c>
      <c r="C297">
        <v>34</v>
      </c>
      <c r="D297" t="s">
        <v>691</v>
      </c>
      <c r="E297">
        <v>3</v>
      </c>
      <c r="F297" t="s">
        <v>691</v>
      </c>
      <c r="G297" t="s">
        <v>692</v>
      </c>
      <c r="H297" t="s">
        <v>693</v>
      </c>
    </row>
    <row r="298" spans="1:8" x14ac:dyDescent="0.3">
      <c r="A298">
        <v>296</v>
      </c>
      <c r="B298">
        <v>297</v>
      </c>
      <c r="C298">
        <v>34</v>
      </c>
      <c r="D298" t="s">
        <v>694</v>
      </c>
      <c r="E298">
        <v>5</v>
      </c>
      <c r="F298" t="s">
        <v>694</v>
      </c>
      <c r="G298" t="s">
        <v>695</v>
      </c>
      <c r="H298" t="s">
        <v>217</v>
      </c>
    </row>
    <row r="299" spans="1:8" x14ac:dyDescent="0.3">
      <c r="A299">
        <v>297</v>
      </c>
      <c r="B299">
        <v>298</v>
      </c>
      <c r="C299">
        <v>34</v>
      </c>
      <c r="D299" t="s">
        <v>696</v>
      </c>
      <c r="E299">
        <v>3</v>
      </c>
      <c r="F299" t="s">
        <v>696</v>
      </c>
      <c r="G299" t="s">
        <v>697</v>
      </c>
      <c r="H299" t="s">
        <v>29</v>
      </c>
    </row>
    <row r="300" spans="1:8" x14ac:dyDescent="0.3">
      <c r="A300">
        <v>298</v>
      </c>
      <c r="B300">
        <v>299</v>
      </c>
      <c r="C300">
        <v>34</v>
      </c>
      <c r="D300" t="s">
        <v>698</v>
      </c>
      <c r="E300">
        <v>5</v>
      </c>
      <c r="F300" t="s">
        <v>698</v>
      </c>
      <c r="G300" t="s">
        <v>699</v>
      </c>
    </row>
    <row r="301" spans="1:8" x14ac:dyDescent="0.3">
      <c r="A301">
        <v>299</v>
      </c>
      <c r="B301">
        <v>300</v>
      </c>
      <c r="C301">
        <v>34</v>
      </c>
      <c r="D301" t="s">
        <v>700</v>
      </c>
      <c r="E301">
        <v>4</v>
      </c>
      <c r="F301" t="s">
        <v>700</v>
      </c>
      <c r="G301" t="s">
        <v>701</v>
      </c>
      <c r="H301" t="s">
        <v>126</v>
      </c>
    </row>
    <row r="302" spans="1:8" x14ac:dyDescent="0.3">
      <c r="A302">
        <v>300</v>
      </c>
      <c r="B302">
        <v>301</v>
      </c>
      <c r="C302">
        <v>35</v>
      </c>
      <c r="D302" t="s">
        <v>702</v>
      </c>
      <c r="E302">
        <v>4</v>
      </c>
      <c r="F302" t="s">
        <v>702</v>
      </c>
      <c r="G302" t="s">
        <v>703</v>
      </c>
      <c r="H302" t="s">
        <v>261</v>
      </c>
    </row>
    <row r="303" spans="1:8" x14ac:dyDescent="0.3">
      <c r="A303">
        <v>301</v>
      </c>
      <c r="B303">
        <v>302</v>
      </c>
      <c r="C303">
        <v>35</v>
      </c>
      <c r="D303" t="s">
        <v>704</v>
      </c>
      <c r="E303">
        <v>5</v>
      </c>
      <c r="F303" t="s">
        <v>704</v>
      </c>
      <c r="G303" t="s">
        <v>705</v>
      </c>
      <c r="H303" t="s">
        <v>706</v>
      </c>
    </row>
    <row r="304" spans="1:8" x14ac:dyDescent="0.3">
      <c r="A304">
        <v>302</v>
      </c>
      <c r="B304">
        <v>303</v>
      </c>
      <c r="C304">
        <v>35</v>
      </c>
      <c r="D304" t="s">
        <v>707</v>
      </c>
      <c r="E304">
        <v>2</v>
      </c>
      <c r="F304" t="s">
        <v>707</v>
      </c>
      <c r="G304" t="s">
        <v>708</v>
      </c>
      <c r="H304" t="s">
        <v>261</v>
      </c>
    </row>
    <row r="305" spans="1:8" x14ac:dyDescent="0.3">
      <c r="A305">
        <v>303</v>
      </c>
      <c r="B305">
        <v>304</v>
      </c>
      <c r="C305">
        <v>35</v>
      </c>
      <c r="D305" t="s">
        <v>709</v>
      </c>
      <c r="E305">
        <v>4</v>
      </c>
      <c r="F305" t="s">
        <v>709</v>
      </c>
      <c r="G305" t="s">
        <v>710</v>
      </c>
      <c r="H305" t="s">
        <v>711</v>
      </c>
    </row>
    <row r="306" spans="1:8" x14ac:dyDescent="0.3">
      <c r="A306">
        <v>304</v>
      </c>
      <c r="B306">
        <v>305</v>
      </c>
      <c r="C306">
        <v>35</v>
      </c>
      <c r="D306" t="s">
        <v>712</v>
      </c>
      <c r="E306">
        <v>2</v>
      </c>
      <c r="F306" t="s">
        <v>712</v>
      </c>
      <c r="G306" t="s">
        <v>713</v>
      </c>
      <c r="H306" t="s">
        <v>714</v>
      </c>
    </row>
    <row r="307" spans="1:8" x14ac:dyDescent="0.3">
      <c r="A307">
        <v>305</v>
      </c>
      <c r="B307">
        <v>306</v>
      </c>
      <c r="C307">
        <v>35</v>
      </c>
      <c r="D307" t="s">
        <v>715</v>
      </c>
      <c r="E307">
        <v>3</v>
      </c>
      <c r="F307" t="s">
        <v>715</v>
      </c>
      <c r="G307" t="s">
        <v>716</v>
      </c>
      <c r="H307" t="s">
        <v>717</v>
      </c>
    </row>
    <row r="308" spans="1:8" x14ac:dyDescent="0.3">
      <c r="A308">
        <v>306</v>
      </c>
      <c r="B308">
        <v>307</v>
      </c>
      <c r="C308">
        <v>35</v>
      </c>
      <c r="D308" t="s">
        <v>718</v>
      </c>
      <c r="E308">
        <v>5</v>
      </c>
      <c r="F308" t="s">
        <v>718</v>
      </c>
      <c r="G308" t="s">
        <v>719</v>
      </c>
      <c r="H308" t="s">
        <v>380</v>
      </c>
    </row>
    <row r="309" spans="1:8" x14ac:dyDescent="0.3">
      <c r="A309">
        <v>307</v>
      </c>
      <c r="B309">
        <v>308</v>
      </c>
      <c r="C309">
        <v>35</v>
      </c>
      <c r="D309" t="s">
        <v>720</v>
      </c>
      <c r="E309">
        <v>3</v>
      </c>
      <c r="F309" t="s">
        <v>720</v>
      </c>
      <c r="G309" t="s">
        <v>721</v>
      </c>
      <c r="H309" t="s">
        <v>9</v>
      </c>
    </row>
    <row r="310" spans="1:8" x14ac:dyDescent="0.3">
      <c r="A310">
        <v>308</v>
      </c>
      <c r="B310">
        <v>309</v>
      </c>
      <c r="C310">
        <v>35</v>
      </c>
      <c r="D310" t="s">
        <v>722</v>
      </c>
      <c r="E310">
        <v>5</v>
      </c>
      <c r="F310" t="s">
        <v>722</v>
      </c>
      <c r="G310" t="s">
        <v>723</v>
      </c>
      <c r="H310" t="s">
        <v>217</v>
      </c>
    </row>
    <row r="311" spans="1:8" x14ac:dyDescent="0.3">
      <c r="A311">
        <v>309</v>
      </c>
      <c r="B311">
        <v>310</v>
      </c>
      <c r="C311">
        <v>35</v>
      </c>
      <c r="D311" t="s">
        <v>724</v>
      </c>
      <c r="E311">
        <v>4</v>
      </c>
      <c r="F311" t="s">
        <v>724</v>
      </c>
      <c r="G311" t="s">
        <v>725</v>
      </c>
      <c r="H311" t="s">
        <v>726</v>
      </c>
    </row>
    <row r="312" spans="1:8" x14ac:dyDescent="0.3">
      <c r="A312">
        <v>310</v>
      </c>
      <c r="B312">
        <v>311</v>
      </c>
      <c r="C312">
        <v>36</v>
      </c>
      <c r="D312" t="s">
        <v>727</v>
      </c>
      <c r="E312">
        <v>4</v>
      </c>
      <c r="F312" t="s">
        <v>727</v>
      </c>
      <c r="G312" t="s">
        <v>728</v>
      </c>
    </row>
    <row r="313" spans="1:8" x14ac:dyDescent="0.3">
      <c r="A313">
        <v>311</v>
      </c>
      <c r="B313">
        <v>312</v>
      </c>
      <c r="C313">
        <v>36</v>
      </c>
      <c r="D313" t="s">
        <v>729</v>
      </c>
      <c r="E313">
        <v>5</v>
      </c>
      <c r="F313" t="s">
        <v>729</v>
      </c>
      <c r="G313" t="s">
        <v>730</v>
      </c>
      <c r="H313" t="s">
        <v>672</v>
      </c>
    </row>
    <row r="314" spans="1:8" x14ac:dyDescent="0.3">
      <c r="A314">
        <v>312</v>
      </c>
      <c r="B314">
        <v>313</v>
      </c>
      <c r="C314">
        <v>36</v>
      </c>
      <c r="D314" t="s">
        <v>731</v>
      </c>
      <c r="E314">
        <v>2</v>
      </c>
      <c r="F314" t="s">
        <v>731</v>
      </c>
      <c r="G314" t="s">
        <v>732</v>
      </c>
      <c r="H314" t="s">
        <v>733</v>
      </c>
    </row>
    <row r="315" spans="1:8" x14ac:dyDescent="0.3">
      <c r="A315">
        <v>313</v>
      </c>
      <c r="B315">
        <v>314</v>
      </c>
      <c r="C315">
        <v>36</v>
      </c>
      <c r="D315" t="s">
        <v>734</v>
      </c>
      <c r="E315">
        <v>4</v>
      </c>
      <c r="F315" t="s">
        <v>734</v>
      </c>
      <c r="G315" t="s">
        <v>735</v>
      </c>
      <c r="H315" t="s">
        <v>29</v>
      </c>
    </row>
    <row r="316" spans="1:8" x14ac:dyDescent="0.3">
      <c r="A316">
        <v>314</v>
      </c>
      <c r="B316">
        <v>315</v>
      </c>
      <c r="C316">
        <v>36</v>
      </c>
      <c r="D316" t="s">
        <v>736</v>
      </c>
      <c r="E316">
        <v>2</v>
      </c>
      <c r="F316" t="s">
        <v>736</v>
      </c>
      <c r="G316" t="s">
        <v>737</v>
      </c>
      <c r="H316" t="s">
        <v>738</v>
      </c>
    </row>
    <row r="317" spans="1:8" x14ac:dyDescent="0.3">
      <c r="A317">
        <v>315</v>
      </c>
      <c r="B317">
        <v>316</v>
      </c>
      <c r="C317">
        <v>36</v>
      </c>
      <c r="D317" t="e">
        <f>- things move Fast which means products are launched quickly in order to be first - people are approachable, nice and usually efficient - Processes are Well developed. Many ex Colleagues have commented that you tend to forget what a Well oiled machine</f>
        <v>#NAME?</v>
      </c>
      <c r="E317">
        <v>3</v>
      </c>
      <c r="F317" t="e">
        <f>- things move Fast which means products are launched quickly in order to be first - people are approachable, nice and usually efficient - Processes are Well developed. Many ex Colleagues have commented that you tend to forget what a Well oiled machine</f>
        <v>#NAME?</v>
      </c>
      <c r="G317" t="s">
        <v>739</v>
      </c>
      <c r="H317" t="s">
        <v>740</v>
      </c>
    </row>
    <row r="318" spans="1:8" x14ac:dyDescent="0.3">
      <c r="A318">
        <v>316</v>
      </c>
      <c r="B318">
        <v>317</v>
      </c>
      <c r="C318">
        <v>36</v>
      </c>
      <c r="D318" t="s">
        <v>741</v>
      </c>
      <c r="E318">
        <v>5</v>
      </c>
      <c r="F318" t="s">
        <v>741</v>
      </c>
      <c r="G318" t="s">
        <v>742</v>
      </c>
      <c r="H318" t="s">
        <v>29</v>
      </c>
    </row>
    <row r="319" spans="1:8" x14ac:dyDescent="0.3">
      <c r="A319">
        <v>317</v>
      </c>
      <c r="B319">
        <v>318</v>
      </c>
      <c r="C319">
        <v>36</v>
      </c>
      <c r="D319" t="s">
        <v>743</v>
      </c>
      <c r="E319">
        <v>3</v>
      </c>
      <c r="F319" t="s">
        <v>743</v>
      </c>
      <c r="G319" t="s">
        <v>744</v>
      </c>
      <c r="H319" t="s">
        <v>745</v>
      </c>
    </row>
    <row r="320" spans="1:8" x14ac:dyDescent="0.3">
      <c r="A320">
        <v>318</v>
      </c>
      <c r="B320">
        <v>319</v>
      </c>
      <c r="C320">
        <v>36</v>
      </c>
      <c r="D320" t="s">
        <v>746</v>
      </c>
      <c r="E320">
        <v>5</v>
      </c>
      <c r="F320" t="s">
        <v>746</v>
      </c>
      <c r="G320" t="s">
        <v>746</v>
      </c>
      <c r="H320" t="s">
        <v>747</v>
      </c>
    </row>
    <row r="321" spans="1:8" x14ac:dyDescent="0.3">
      <c r="A321">
        <v>319</v>
      </c>
      <c r="B321">
        <v>320</v>
      </c>
      <c r="C321">
        <v>36</v>
      </c>
      <c r="D321" t="e">
        <f>- Rich company Culture - Flat structure - Great benefits</f>
        <v>#NAME?</v>
      </c>
      <c r="E321">
        <v>4</v>
      </c>
      <c r="F321" t="e">
        <f>- Rich company Culture - Flat structure - Great benefits</f>
        <v>#NAME?</v>
      </c>
      <c r="G321" t="s">
        <v>748</v>
      </c>
      <c r="H321" t="s">
        <v>749</v>
      </c>
    </row>
    <row r="322" spans="1:8" x14ac:dyDescent="0.3">
      <c r="A322">
        <v>320</v>
      </c>
      <c r="B322">
        <v>321</v>
      </c>
      <c r="C322">
        <v>38</v>
      </c>
      <c r="D322" t="s">
        <v>750</v>
      </c>
      <c r="E322">
        <v>4</v>
      </c>
      <c r="F322" t="s">
        <v>750</v>
      </c>
      <c r="G322" t="s">
        <v>751</v>
      </c>
      <c r="H322" t="s">
        <v>25</v>
      </c>
    </row>
    <row r="323" spans="1:8" x14ac:dyDescent="0.3">
      <c r="A323">
        <v>321</v>
      </c>
      <c r="B323">
        <v>322</v>
      </c>
      <c r="C323">
        <v>38</v>
      </c>
      <c r="D323" t="e">
        <f>-Global presence -Decent salary -Abundant snacks -good values/Culture -Decent opportunity for advancement/mobility across company</f>
        <v>#NAME?</v>
      </c>
      <c r="E323">
        <v>5</v>
      </c>
      <c r="F323" t="e">
        <f>-Global presence -Decent salary -Abundant snacks -good values/Culture -Decent opportunity for advancement/mobility across company</f>
        <v>#NAME?</v>
      </c>
      <c r="G323" t="s">
        <v>752</v>
      </c>
      <c r="H323" t="s">
        <v>753</v>
      </c>
    </row>
    <row r="324" spans="1:8" x14ac:dyDescent="0.3">
      <c r="A324">
        <v>322</v>
      </c>
      <c r="B324">
        <v>323</v>
      </c>
      <c r="C324">
        <v>38</v>
      </c>
      <c r="D324" t="s">
        <v>754</v>
      </c>
      <c r="E324">
        <v>2</v>
      </c>
      <c r="F324" t="s">
        <v>754</v>
      </c>
      <c r="G324" t="s">
        <v>755</v>
      </c>
      <c r="H324" t="s">
        <v>29</v>
      </c>
    </row>
    <row r="325" spans="1:8" x14ac:dyDescent="0.3">
      <c r="A325">
        <v>323</v>
      </c>
      <c r="B325">
        <v>324</v>
      </c>
      <c r="C325">
        <v>38</v>
      </c>
      <c r="D325" t="s">
        <v>756</v>
      </c>
      <c r="E325">
        <v>4</v>
      </c>
      <c r="F325" t="s">
        <v>756</v>
      </c>
      <c r="G325" t="s">
        <v>757</v>
      </c>
      <c r="H325" t="s">
        <v>29</v>
      </c>
    </row>
    <row r="326" spans="1:8" x14ac:dyDescent="0.3">
      <c r="A326">
        <v>324</v>
      </c>
      <c r="B326">
        <v>325</v>
      </c>
      <c r="C326">
        <v>38</v>
      </c>
      <c r="D326" t="s">
        <v>758</v>
      </c>
      <c r="E326">
        <v>2</v>
      </c>
      <c r="F326" t="s">
        <v>758</v>
      </c>
      <c r="G326" t="s">
        <v>759</v>
      </c>
      <c r="H326" t="s">
        <v>121</v>
      </c>
    </row>
    <row r="327" spans="1:8" x14ac:dyDescent="0.3">
      <c r="A327">
        <v>325</v>
      </c>
      <c r="B327">
        <v>326</v>
      </c>
      <c r="C327">
        <v>38</v>
      </c>
      <c r="D327" t="e">
        <f>- you can tell people you work for Bloomberg - Great benefits and pantry, I wish they could just pay everything out..</f>
        <v>#NAME?</v>
      </c>
      <c r="E327">
        <v>3</v>
      </c>
      <c r="F327" t="e">
        <f>- you can tell people you work for Bloomberg - Great benefits and pantry, I wish they could just pay everything out..</f>
        <v>#NAME?</v>
      </c>
      <c r="G327" t="s">
        <v>760</v>
      </c>
      <c r="H327" t="s">
        <v>761</v>
      </c>
    </row>
    <row r="328" spans="1:8" x14ac:dyDescent="0.3">
      <c r="A328">
        <v>326</v>
      </c>
      <c r="B328">
        <v>327</v>
      </c>
      <c r="C328">
        <v>38</v>
      </c>
      <c r="D328" t="s">
        <v>762</v>
      </c>
      <c r="E328">
        <v>5</v>
      </c>
      <c r="F328" t="s">
        <v>762</v>
      </c>
      <c r="G328" t="s">
        <v>763</v>
      </c>
    </row>
    <row r="329" spans="1:8" x14ac:dyDescent="0.3">
      <c r="A329">
        <v>327</v>
      </c>
      <c r="B329">
        <v>328</v>
      </c>
      <c r="C329">
        <v>38</v>
      </c>
      <c r="D329" t="s">
        <v>764</v>
      </c>
      <c r="E329">
        <v>3</v>
      </c>
      <c r="F329" t="s">
        <v>764</v>
      </c>
      <c r="G329" t="s">
        <v>765</v>
      </c>
      <c r="H329" t="s">
        <v>766</v>
      </c>
    </row>
    <row r="330" spans="1:8" x14ac:dyDescent="0.3">
      <c r="A330">
        <v>328</v>
      </c>
      <c r="B330">
        <v>329</v>
      </c>
      <c r="C330">
        <v>38</v>
      </c>
      <c r="D330" t="e">
        <f>-free breakfast and coffee in the pantry -Decent salary industry -Private healthcare</f>
        <v>#NAME?</v>
      </c>
      <c r="E330">
        <v>5</v>
      </c>
      <c r="F330" t="e">
        <f>-free breakfast and coffee in the pantry -Decent salary industry -Private healthcare</f>
        <v>#NAME?</v>
      </c>
      <c r="G330" t="s">
        <v>767</v>
      </c>
      <c r="H330" t="s">
        <v>660</v>
      </c>
    </row>
    <row r="331" spans="1:8" x14ac:dyDescent="0.3">
      <c r="A331">
        <v>329</v>
      </c>
      <c r="B331">
        <v>330</v>
      </c>
      <c r="C331">
        <v>38</v>
      </c>
      <c r="D331" t="s">
        <v>768</v>
      </c>
      <c r="E331">
        <v>4</v>
      </c>
      <c r="F331" t="s">
        <v>768</v>
      </c>
      <c r="G331" t="s">
        <v>769</v>
      </c>
      <c r="H331" t="s">
        <v>770</v>
      </c>
    </row>
    <row r="332" spans="1:8" x14ac:dyDescent="0.3">
      <c r="A332">
        <v>330</v>
      </c>
      <c r="B332">
        <v>331</v>
      </c>
      <c r="C332">
        <v>39</v>
      </c>
      <c r="D332" t="s">
        <v>771</v>
      </c>
      <c r="E332">
        <v>4</v>
      </c>
      <c r="F332" t="s">
        <v>771</v>
      </c>
      <c r="G332" t="s">
        <v>772</v>
      </c>
      <c r="H332" t="s">
        <v>217</v>
      </c>
    </row>
    <row r="333" spans="1:8" x14ac:dyDescent="0.3">
      <c r="A333">
        <v>331</v>
      </c>
      <c r="B333">
        <v>332</v>
      </c>
      <c r="C333">
        <v>39</v>
      </c>
      <c r="D333" t="s">
        <v>773</v>
      </c>
      <c r="E333">
        <v>5</v>
      </c>
      <c r="F333" t="s">
        <v>773</v>
      </c>
      <c r="G333" t="s">
        <v>774</v>
      </c>
      <c r="H333" t="s">
        <v>775</v>
      </c>
    </row>
    <row r="334" spans="1:8" x14ac:dyDescent="0.3">
      <c r="A334">
        <v>332</v>
      </c>
      <c r="B334">
        <v>333</v>
      </c>
      <c r="C334">
        <v>39</v>
      </c>
      <c r="D334" t="s">
        <v>776</v>
      </c>
      <c r="E334">
        <v>2</v>
      </c>
      <c r="F334" t="s">
        <v>776</v>
      </c>
      <c r="G334" t="s">
        <v>777</v>
      </c>
      <c r="H334" t="s">
        <v>20</v>
      </c>
    </row>
    <row r="335" spans="1:8" x14ac:dyDescent="0.3">
      <c r="A335">
        <v>333</v>
      </c>
      <c r="B335">
        <v>334</v>
      </c>
      <c r="C335">
        <v>39</v>
      </c>
      <c r="D335" t="s">
        <v>778</v>
      </c>
      <c r="E335">
        <v>4</v>
      </c>
      <c r="F335" t="s">
        <v>778</v>
      </c>
      <c r="G335" t="s">
        <v>779</v>
      </c>
    </row>
    <row r="336" spans="1:8" x14ac:dyDescent="0.3">
      <c r="A336">
        <v>334</v>
      </c>
      <c r="B336">
        <v>335</v>
      </c>
      <c r="C336">
        <v>39</v>
      </c>
      <c r="D336" t="s">
        <v>780</v>
      </c>
      <c r="E336">
        <v>2</v>
      </c>
      <c r="F336" t="s">
        <v>780</v>
      </c>
      <c r="G336" t="s">
        <v>781</v>
      </c>
      <c r="H336" t="s">
        <v>782</v>
      </c>
    </row>
    <row r="337" spans="1:8" x14ac:dyDescent="0.3">
      <c r="A337">
        <v>335</v>
      </c>
      <c r="B337">
        <v>336</v>
      </c>
      <c r="C337">
        <v>39</v>
      </c>
      <c r="D337" t="s">
        <v>783</v>
      </c>
      <c r="E337">
        <v>3</v>
      </c>
      <c r="F337" t="s">
        <v>783</v>
      </c>
      <c r="G337" t="s">
        <v>784</v>
      </c>
    </row>
    <row r="338" spans="1:8" x14ac:dyDescent="0.3">
      <c r="A338">
        <v>336</v>
      </c>
      <c r="B338">
        <v>337</v>
      </c>
      <c r="C338">
        <v>39</v>
      </c>
      <c r="D338" t="s">
        <v>785</v>
      </c>
      <c r="E338">
        <v>5</v>
      </c>
      <c r="F338" t="s">
        <v>786</v>
      </c>
      <c r="G338" t="s">
        <v>787</v>
      </c>
    </row>
    <row r="339" spans="1:8" x14ac:dyDescent="0.3">
      <c r="A339">
        <v>337</v>
      </c>
      <c r="B339">
        <v>338</v>
      </c>
      <c r="C339">
        <v>39</v>
      </c>
      <c r="D339" t="s">
        <v>788</v>
      </c>
      <c r="E339">
        <v>3</v>
      </c>
      <c r="F339" t="s">
        <v>789</v>
      </c>
      <c r="G339" t="s">
        <v>790</v>
      </c>
      <c r="H339" t="s">
        <v>155</v>
      </c>
    </row>
    <row r="340" spans="1:8" x14ac:dyDescent="0.3">
      <c r="A340">
        <v>338</v>
      </c>
      <c r="B340">
        <v>339</v>
      </c>
      <c r="C340">
        <v>39</v>
      </c>
      <c r="D340" t="s">
        <v>791</v>
      </c>
      <c r="E340">
        <v>5</v>
      </c>
      <c r="F340" t="s">
        <v>791</v>
      </c>
      <c r="G340" t="s">
        <v>792</v>
      </c>
    </row>
    <row r="341" spans="1:8" x14ac:dyDescent="0.3">
      <c r="A341">
        <v>339</v>
      </c>
      <c r="B341">
        <v>340</v>
      </c>
      <c r="C341">
        <v>39</v>
      </c>
      <c r="D341" t="s">
        <v>793</v>
      </c>
      <c r="E341">
        <v>4</v>
      </c>
      <c r="F341" t="s">
        <v>793</v>
      </c>
      <c r="G341" t="s">
        <v>793</v>
      </c>
    </row>
    <row r="342" spans="1:8" x14ac:dyDescent="0.3">
      <c r="A342">
        <v>340</v>
      </c>
      <c r="B342">
        <v>341</v>
      </c>
      <c r="C342">
        <v>40</v>
      </c>
      <c r="D342" t="s">
        <v>794</v>
      </c>
      <c r="E342">
        <v>4</v>
      </c>
      <c r="F342" t="s">
        <v>794</v>
      </c>
      <c r="G342" t="s">
        <v>795</v>
      </c>
      <c r="H342" t="s">
        <v>652</v>
      </c>
    </row>
    <row r="343" spans="1:8" x14ac:dyDescent="0.3">
      <c r="A343">
        <v>341</v>
      </c>
      <c r="B343">
        <v>342</v>
      </c>
      <c r="C343">
        <v>40</v>
      </c>
      <c r="D343" t="s">
        <v>796</v>
      </c>
      <c r="E343">
        <v>5</v>
      </c>
      <c r="F343" t="s">
        <v>796</v>
      </c>
      <c r="G343" t="s">
        <v>797</v>
      </c>
    </row>
    <row r="344" spans="1:8" x14ac:dyDescent="0.3">
      <c r="A344">
        <v>342</v>
      </c>
      <c r="B344">
        <v>343</v>
      </c>
      <c r="C344">
        <v>40</v>
      </c>
      <c r="D344" t="s">
        <v>798</v>
      </c>
      <c r="E344">
        <v>2</v>
      </c>
      <c r="F344" t="s">
        <v>798</v>
      </c>
      <c r="G344" t="s">
        <v>799</v>
      </c>
      <c r="H344" t="s">
        <v>800</v>
      </c>
    </row>
    <row r="345" spans="1:8" x14ac:dyDescent="0.3">
      <c r="A345">
        <v>343</v>
      </c>
      <c r="B345">
        <v>344</v>
      </c>
      <c r="C345">
        <v>40</v>
      </c>
      <c r="D345" t="s">
        <v>801</v>
      </c>
      <c r="E345">
        <v>4</v>
      </c>
      <c r="F345" t="s">
        <v>801</v>
      </c>
      <c r="G345" t="s">
        <v>802</v>
      </c>
      <c r="H345" t="s">
        <v>647</v>
      </c>
    </row>
    <row r="346" spans="1:8" x14ac:dyDescent="0.3">
      <c r="A346">
        <v>344</v>
      </c>
      <c r="B346">
        <v>345</v>
      </c>
      <c r="C346">
        <v>40</v>
      </c>
      <c r="D346" t="s">
        <v>803</v>
      </c>
      <c r="E346">
        <v>2</v>
      </c>
      <c r="F346" t="s">
        <v>803</v>
      </c>
      <c r="G346" t="s">
        <v>804</v>
      </c>
      <c r="H346" t="s">
        <v>805</v>
      </c>
    </row>
    <row r="347" spans="1:8" x14ac:dyDescent="0.3">
      <c r="A347">
        <v>345</v>
      </c>
      <c r="B347">
        <v>346</v>
      </c>
      <c r="C347">
        <v>40</v>
      </c>
      <c r="D347" t="s">
        <v>806</v>
      </c>
      <c r="E347">
        <v>3</v>
      </c>
      <c r="F347" t="s">
        <v>806</v>
      </c>
      <c r="G347" t="s">
        <v>807</v>
      </c>
    </row>
    <row r="348" spans="1:8" x14ac:dyDescent="0.3">
      <c r="A348">
        <v>346</v>
      </c>
      <c r="B348">
        <v>347</v>
      </c>
      <c r="C348">
        <v>40</v>
      </c>
      <c r="D348" t="s">
        <v>808</v>
      </c>
      <c r="E348">
        <v>5</v>
      </c>
      <c r="F348" t="s">
        <v>808</v>
      </c>
      <c r="G348" t="s">
        <v>809</v>
      </c>
      <c r="H348" t="s">
        <v>805</v>
      </c>
    </row>
    <row r="349" spans="1:8" x14ac:dyDescent="0.3">
      <c r="A349">
        <v>347</v>
      </c>
      <c r="B349">
        <v>348</v>
      </c>
      <c r="C349">
        <v>40</v>
      </c>
      <c r="D349" t="s">
        <v>810</v>
      </c>
      <c r="E349">
        <v>3</v>
      </c>
      <c r="F349" t="s">
        <v>810</v>
      </c>
      <c r="G349" t="s">
        <v>811</v>
      </c>
      <c r="H349" t="s">
        <v>167</v>
      </c>
    </row>
    <row r="350" spans="1:8" x14ac:dyDescent="0.3">
      <c r="A350">
        <v>348</v>
      </c>
      <c r="B350">
        <v>349</v>
      </c>
      <c r="C350">
        <v>40</v>
      </c>
      <c r="D350" t="s">
        <v>812</v>
      </c>
      <c r="E350">
        <v>5</v>
      </c>
      <c r="F350" t="s">
        <v>812</v>
      </c>
      <c r="G350" t="s">
        <v>813</v>
      </c>
      <c r="H350" t="s">
        <v>814</v>
      </c>
    </row>
    <row r="351" spans="1:8" x14ac:dyDescent="0.3">
      <c r="A351">
        <v>349</v>
      </c>
      <c r="B351">
        <v>350</v>
      </c>
      <c r="C351">
        <v>40</v>
      </c>
      <c r="D351" t="e">
        <f>- good training - motivated and professional Colleagues - Extraordinary working environment</f>
        <v>#NAME?</v>
      </c>
      <c r="E351">
        <v>4</v>
      </c>
      <c r="F351" t="e">
        <f>- good training - motivated and professional Colleagues - Extraordinary working environment</f>
        <v>#NAME?</v>
      </c>
      <c r="G351" t="s">
        <v>815</v>
      </c>
      <c r="H351" t="s">
        <v>174</v>
      </c>
    </row>
    <row r="352" spans="1:8" x14ac:dyDescent="0.3">
      <c r="A352">
        <v>350</v>
      </c>
      <c r="B352">
        <v>351</v>
      </c>
      <c r="C352">
        <v>41</v>
      </c>
      <c r="D352" t="s">
        <v>816</v>
      </c>
      <c r="E352">
        <v>4</v>
      </c>
      <c r="F352" t="s">
        <v>816</v>
      </c>
      <c r="G352" t="s">
        <v>817</v>
      </c>
      <c r="H352" t="s">
        <v>118</v>
      </c>
    </row>
    <row r="353" spans="1:8" x14ac:dyDescent="0.3">
      <c r="A353">
        <v>351</v>
      </c>
      <c r="B353">
        <v>352</v>
      </c>
      <c r="C353">
        <v>41</v>
      </c>
      <c r="D353" t="s">
        <v>818</v>
      </c>
      <c r="E353">
        <v>5</v>
      </c>
      <c r="F353" t="s">
        <v>818</v>
      </c>
      <c r="G353" t="s">
        <v>819</v>
      </c>
    </row>
    <row r="354" spans="1:8" x14ac:dyDescent="0.3">
      <c r="A354">
        <v>352</v>
      </c>
      <c r="B354">
        <v>353</v>
      </c>
      <c r="C354">
        <v>41</v>
      </c>
      <c r="D354" t="s">
        <v>820</v>
      </c>
      <c r="E354">
        <v>2</v>
      </c>
      <c r="F354" t="s">
        <v>820</v>
      </c>
      <c r="G354" t="s">
        <v>821</v>
      </c>
    </row>
    <row r="355" spans="1:8" x14ac:dyDescent="0.3">
      <c r="A355">
        <v>353</v>
      </c>
      <c r="B355">
        <v>354</v>
      </c>
      <c r="C355">
        <v>41</v>
      </c>
      <c r="D355" t="s">
        <v>822</v>
      </c>
      <c r="E355">
        <v>4</v>
      </c>
      <c r="F355" t="s">
        <v>822</v>
      </c>
      <c r="G355" t="s">
        <v>822</v>
      </c>
    </row>
    <row r="356" spans="1:8" x14ac:dyDescent="0.3">
      <c r="A356">
        <v>354</v>
      </c>
      <c r="B356">
        <v>355</v>
      </c>
      <c r="C356">
        <v>41</v>
      </c>
      <c r="D356" t="e">
        <f>-Sense of purpose (philanthropy engagements) -good pay -Flexible on time off and work from home</f>
        <v>#NAME?</v>
      </c>
      <c r="E356">
        <v>2</v>
      </c>
      <c r="F356" t="e">
        <f>-Sense of purpose (philanthropy engagements) -good pay -Flexible on time off and work from home</f>
        <v>#NAME?</v>
      </c>
      <c r="G356" t="s">
        <v>823</v>
      </c>
      <c r="H356" t="s">
        <v>824</v>
      </c>
    </row>
    <row r="357" spans="1:8" x14ac:dyDescent="0.3">
      <c r="A357">
        <v>355</v>
      </c>
      <c r="B357">
        <v>356</v>
      </c>
      <c r="C357">
        <v>41</v>
      </c>
      <c r="D357" t="s">
        <v>825</v>
      </c>
      <c r="E357">
        <v>3</v>
      </c>
      <c r="F357" t="s">
        <v>825</v>
      </c>
      <c r="G357" t="s">
        <v>826</v>
      </c>
      <c r="H357" t="s">
        <v>29</v>
      </c>
    </row>
    <row r="358" spans="1:8" x14ac:dyDescent="0.3">
      <c r="A358">
        <v>356</v>
      </c>
      <c r="B358">
        <v>357</v>
      </c>
      <c r="C358">
        <v>41</v>
      </c>
      <c r="D358" t="s">
        <v>827</v>
      </c>
      <c r="E358">
        <v>5</v>
      </c>
      <c r="F358" t="s">
        <v>827</v>
      </c>
      <c r="G358" t="s">
        <v>828</v>
      </c>
      <c r="H358" t="s">
        <v>652</v>
      </c>
    </row>
    <row r="359" spans="1:8" x14ac:dyDescent="0.3">
      <c r="A359">
        <v>357</v>
      </c>
      <c r="B359">
        <v>358</v>
      </c>
      <c r="C359">
        <v>41</v>
      </c>
      <c r="D359" t="s">
        <v>829</v>
      </c>
      <c r="E359">
        <v>3</v>
      </c>
      <c r="F359" t="s">
        <v>829</v>
      </c>
      <c r="G359" t="s">
        <v>830</v>
      </c>
      <c r="H359" t="s">
        <v>831</v>
      </c>
    </row>
    <row r="360" spans="1:8" x14ac:dyDescent="0.3">
      <c r="A360">
        <v>358</v>
      </c>
      <c r="B360">
        <v>359</v>
      </c>
      <c r="C360">
        <v>41</v>
      </c>
      <c r="D360" t="s">
        <v>832</v>
      </c>
      <c r="E360">
        <v>5</v>
      </c>
      <c r="F360" t="s">
        <v>832</v>
      </c>
      <c r="G360" t="s">
        <v>833</v>
      </c>
      <c r="H360" t="s">
        <v>834</v>
      </c>
    </row>
    <row r="361" spans="1:8" x14ac:dyDescent="0.3">
      <c r="A361">
        <v>359</v>
      </c>
      <c r="B361">
        <v>360</v>
      </c>
      <c r="C361">
        <v>41</v>
      </c>
      <c r="D361" t="s">
        <v>835</v>
      </c>
      <c r="E361">
        <v>4</v>
      </c>
      <c r="F361" t="s">
        <v>835</v>
      </c>
      <c r="G361" t="s">
        <v>836</v>
      </c>
      <c r="H361" t="s">
        <v>20</v>
      </c>
    </row>
    <row r="362" spans="1:8" x14ac:dyDescent="0.3">
      <c r="A362">
        <v>360</v>
      </c>
      <c r="B362">
        <v>361</v>
      </c>
      <c r="C362">
        <v>42</v>
      </c>
      <c r="D362" t="s">
        <v>837</v>
      </c>
      <c r="E362">
        <v>4</v>
      </c>
      <c r="F362" t="s">
        <v>837</v>
      </c>
      <c r="G362" t="s">
        <v>838</v>
      </c>
    </row>
    <row r="363" spans="1:8" x14ac:dyDescent="0.3">
      <c r="A363">
        <v>361</v>
      </c>
      <c r="B363">
        <v>362</v>
      </c>
      <c r="C363">
        <v>42</v>
      </c>
      <c r="D363" t="s">
        <v>839</v>
      </c>
      <c r="E363">
        <v>5</v>
      </c>
      <c r="F363" t="s">
        <v>839</v>
      </c>
      <c r="G363" t="s">
        <v>840</v>
      </c>
      <c r="H363" t="s">
        <v>29</v>
      </c>
    </row>
    <row r="364" spans="1:8" x14ac:dyDescent="0.3">
      <c r="A364">
        <v>362</v>
      </c>
      <c r="B364">
        <v>363</v>
      </c>
      <c r="C364">
        <v>42</v>
      </c>
      <c r="D364" t="s">
        <v>841</v>
      </c>
      <c r="E364">
        <v>2</v>
      </c>
      <c r="F364" t="s">
        <v>841</v>
      </c>
      <c r="G364" t="s">
        <v>842</v>
      </c>
      <c r="H364" t="s">
        <v>217</v>
      </c>
    </row>
    <row r="365" spans="1:8" x14ac:dyDescent="0.3">
      <c r="A365">
        <v>363</v>
      </c>
      <c r="B365">
        <v>364</v>
      </c>
      <c r="C365">
        <v>42</v>
      </c>
      <c r="D365" t="s">
        <v>843</v>
      </c>
      <c r="E365">
        <v>4</v>
      </c>
      <c r="F365" t="s">
        <v>843</v>
      </c>
      <c r="G365" t="s">
        <v>844</v>
      </c>
    </row>
    <row r="366" spans="1:8" x14ac:dyDescent="0.3">
      <c r="A366">
        <v>364</v>
      </c>
      <c r="B366">
        <v>365</v>
      </c>
      <c r="C366">
        <v>42</v>
      </c>
      <c r="D366" t="s">
        <v>845</v>
      </c>
      <c r="E366">
        <v>2</v>
      </c>
      <c r="F366" t="s">
        <v>845</v>
      </c>
      <c r="G366" t="s">
        <v>846</v>
      </c>
      <c r="H366" t="s">
        <v>847</v>
      </c>
    </row>
    <row r="367" spans="1:8" x14ac:dyDescent="0.3">
      <c r="A367">
        <v>365</v>
      </c>
      <c r="B367">
        <v>366</v>
      </c>
      <c r="C367">
        <v>42</v>
      </c>
      <c r="D367" t="s">
        <v>848</v>
      </c>
      <c r="E367">
        <v>3</v>
      </c>
      <c r="F367" t="s">
        <v>848</v>
      </c>
      <c r="G367" t="s">
        <v>849</v>
      </c>
      <c r="H367" t="s">
        <v>29</v>
      </c>
    </row>
    <row r="368" spans="1:8" x14ac:dyDescent="0.3">
      <c r="A368">
        <v>366</v>
      </c>
      <c r="B368">
        <v>367</v>
      </c>
      <c r="C368">
        <v>42</v>
      </c>
      <c r="D368" t="s">
        <v>850</v>
      </c>
      <c r="E368">
        <v>5</v>
      </c>
      <c r="F368" t="s">
        <v>850</v>
      </c>
      <c r="G368" t="s">
        <v>851</v>
      </c>
      <c r="H368" t="s">
        <v>17</v>
      </c>
    </row>
    <row r="369" spans="1:8" x14ac:dyDescent="0.3">
      <c r="A369">
        <v>367</v>
      </c>
      <c r="B369">
        <v>368</v>
      </c>
      <c r="C369">
        <v>42</v>
      </c>
      <c r="D369" t="s">
        <v>852</v>
      </c>
      <c r="E369">
        <v>3</v>
      </c>
      <c r="F369" t="s">
        <v>852</v>
      </c>
      <c r="G369" t="s">
        <v>853</v>
      </c>
    </row>
    <row r="370" spans="1:8" x14ac:dyDescent="0.3">
      <c r="A370">
        <v>368</v>
      </c>
      <c r="B370">
        <v>369</v>
      </c>
      <c r="C370">
        <v>42</v>
      </c>
      <c r="D370" t="s">
        <v>854</v>
      </c>
      <c r="E370">
        <v>5</v>
      </c>
      <c r="F370" t="s">
        <v>854</v>
      </c>
      <c r="G370" t="s">
        <v>855</v>
      </c>
    </row>
    <row r="371" spans="1:8" x14ac:dyDescent="0.3">
      <c r="A371">
        <v>369</v>
      </c>
      <c r="B371">
        <v>370</v>
      </c>
      <c r="C371">
        <v>42</v>
      </c>
      <c r="D371" t="s">
        <v>856</v>
      </c>
      <c r="E371">
        <v>4</v>
      </c>
      <c r="F371" t="s">
        <v>856</v>
      </c>
      <c r="G371" t="s">
        <v>857</v>
      </c>
      <c r="H371" t="s">
        <v>858</v>
      </c>
    </row>
    <row r="372" spans="1:8" x14ac:dyDescent="0.3">
      <c r="A372">
        <v>370</v>
      </c>
      <c r="B372">
        <v>371</v>
      </c>
      <c r="C372">
        <v>43</v>
      </c>
      <c r="D372" t="s">
        <v>859</v>
      </c>
      <c r="E372">
        <v>4</v>
      </c>
      <c r="F372" t="s">
        <v>859</v>
      </c>
      <c r="G372" t="s">
        <v>860</v>
      </c>
      <c r="H372" t="s">
        <v>299</v>
      </c>
    </row>
    <row r="373" spans="1:8" x14ac:dyDescent="0.3">
      <c r="A373">
        <v>371</v>
      </c>
      <c r="B373">
        <v>372</v>
      </c>
      <c r="C373">
        <v>43</v>
      </c>
      <c r="D373" t="s">
        <v>861</v>
      </c>
      <c r="E373">
        <v>5</v>
      </c>
      <c r="F373" t="s">
        <v>861</v>
      </c>
      <c r="G373" t="s">
        <v>862</v>
      </c>
      <c r="H373" t="s">
        <v>863</v>
      </c>
    </row>
    <row r="374" spans="1:8" x14ac:dyDescent="0.3">
      <c r="A374">
        <v>372</v>
      </c>
      <c r="B374">
        <v>373</v>
      </c>
      <c r="C374">
        <v>43</v>
      </c>
      <c r="D374" t="e">
        <f>- training is world class - get put in front of clients very quickly - Great people</f>
        <v>#NAME?</v>
      </c>
      <c r="E374">
        <v>2</v>
      </c>
      <c r="F374" t="e">
        <f>- training is world class - get put in front of clients very quickly - Great people</f>
        <v>#NAME?</v>
      </c>
      <c r="G374" t="s">
        <v>864</v>
      </c>
      <c r="H374" t="s">
        <v>245</v>
      </c>
    </row>
    <row r="375" spans="1:8" x14ac:dyDescent="0.3">
      <c r="A375">
        <v>373</v>
      </c>
      <c r="B375">
        <v>374</v>
      </c>
      <c r="C375">
        <v>43</v>
      </c>
      <c r="D375" t="s">
        <v>865</v>
      </c>
      <c r="E375">
        <v>4</v>
      </c>
      <c r="F375" t="s">
        <v>865</v>
      </c>
      <c r="G375" t="s">
        <v>866</v>
      </c>
      <c r="H375" t="s">
        <v>867</v>
      </c>
    </row>
    <row r="376" spans="1:8" x14ac:dyDescent="0.3">
      <c r="A376">
        <v>374</v>
      </c>
      <c r="B376">
        <v>375</v>
      </c>
      <c r="C376">
        <v>43</v>
      </c>
      <c r="D376" t="s">
        <v>868</v>
      </c>
      <c r="E376">
        <v>2</v>
      </c>
      <c r="F376" t="s">
        <v>868</v>
      </c>
      <c r="G376" t="s">
        <v>869</v>
      </c>
      <c r="H376" t="s">
        <v>647</v>
      </c>
    </row>
    <row r="377" spans="1:8" x14ac:dyDescent="0.3">
      <c r="A377">
        <v>375</v>
      </c>
      <c r="B377">
        <v>376</v>
      </c>
      <c r="C377">
        <v>43</v>
      </c>
      <c r="D377" t="s">
        <v>870</v>
      </c>
      <c r="E377">
        <v>3</v>
      </c>
      <c r="F377" t="s">
        <v>870</v>
      </c>
      <c r="G377" t="s">
        <v>871</v>
      </c>
      <c r="H377" t="s">
        <v>20</v>
      </c>
    </row>
    <row r="378" spans="1:8" x14ac:dyDescent="0.3">
      <c r="A378">
        <v>376</v>
      </c>
      <c r="B378">
        <v>377</v>
      </c>
      <c r="C378">
        <v>43</v>
      </c>
      <c r="D378" t="s">
        <v>872</v>
      </c>
      <c r="E378">
        <v>5</v>
      </c>
      <c r="F378" t="s">
        <v>872</v>
      </c>
      <c r="G378" t="s">
        <v>873</v>
      </c>
    </row>
    <row r="379" spans="1:8" x14ac:dyDescent="0.3">
      <c r="A379">
        <v>377</v>
      </c>
      <c r="B379">
        <v>378</v>
      </c>
      <c r="C379">
        <v>43</v>
      </c>
      <c r="D379" t="s">
        <v>874</v>
      </c>
      <c r="E379">
        <v>3</v>
      </c>
      <c r="F379" t="s">
        <v>874</v>
      </c>
      <c r="G379" t="s">
        <v>875</v>
      </c>
      <c r="H379" t="s">
        <v>876</v>
      </c>
    </row>
    <row r="380" spans="1:8" x14ac:dyDescent="0.3">
      <c r="A380">
        <v>378</v>
      </c>
      <c r="B380">
        <v>379</v>
      </c>
      <c r="C380">
        <v>43</v>
      </c>
      <c r="D380" t="s">
        <v>877</v>
      </c>
      <c r="E380">
        <v>5</v>
      </c>
      <c r="F380" t="s">
        <v>878</v>
      </c>
      <c r="G380" t="s">
        <v>879</v>
      </c>
      <c r="H380" t="s">
        <v>647</v>
      </c>
    </row>
    <row r="381" spans="1:8" x14ac:dyDescent="0.3">
      <c r="A381">
        <v>379</v>
      </c>
      <c r="B381">
        <v>380</v>
      </c>
      <c r="C381">
        <v>43</v>
      </c>
      <c r="D381" t="s">
        <v>880</v>
      </c>
      <c r="E381">
        <v>4</v>
      </c>
      <c r="F381" t="s">
        <v>880</v>
      </c>
      <c r="G381" t="s">
        <v>881</v>
      </c>
      <c r="H381" t="s">
        <v>882</v>
      </c>
    </row>
    <row r="382" spans="1:8" x14ac:dyDescent="0.3">
      <c r="A382">
        <v>380</v>
      </c>
      <c r="B382">
        <v>381</v>
      </c>
      <c r="C382">
        <v>44</v>
      </c>
      <c r="D382" t="s">
        <v>880</v>
      </c>
      <c r="E382">
        <v>4</v>
      </c>
      <c r="F382" t="s">
        <v>880</v>
      </c>
      <c r="G382" t="s">
        <v>881</v>
      </c>
      <c r="H382" t="s">
        <v>882</v>
      </c>
    </row>
    <row r="383" spans="1:8" x14ac:dyDescent="0.3">
      <c r="A383">
        <v>381</v>
      </c>
      <c r="B383">
        <v>382</v>
      </c>
      <c r="C383">
        <v>44</v>
      </c>
      <c r="D383" t="s">
        <v>883</v>
      </c>
      <c r="E383">
        <v>5</v>
      </c>
      <c r="F383" t="s">
        <v>883</v>
      </c>
      <c r="G383" t="s">
        <v>884</v>
      </c>
      <c r="H383" t="s">
        <v>9</v>
      </c>
    </row>
    <row r="384" spans="1:8" x14ac:dyDescent="0.3">
      <c r="A384">
        <v>382</v>
      </c>
      <c r="B384">
        <v>383</v>
      </c>
      <c r="C384">
        <v>44</v>
      </c>
      <c r="D384" t="e">
        <f>- good benefits, work life balance, very caring employer to work for - Though organization chart looks very Flat for entry level analyst, people with different skills can propose and work on totally different projects that make best use of their skills</f>
        <v>#NAME?</v>
      </c>
      <c r="E384">
        <v>2</v>
      </c>
      <c r="F384" t="e">
        <f>- good benefits, work life balance, very caring employer to work for - Though organization chart looks very Flat for entry level analyst, people with different skills can propose and work on totally different projects that make best use of their skills</f>
        <v>#NAME?</v>
      </c>
      <c r="G384" t="s">
        <v>885</v>
      </c>
      <c r="H384" t="s">
        <v>41</v>
      </c>
    </row>
    <row r="385" spans="1:8" x14ac:dyDescent="0.3">
      <c r="A385">
        <v>383</v>
      </c>
      <c r="B385">
        <v>384</v>
      </c>
      <c r="C385">
        <v>44</v>
      </c>
      <c r="D385" t="s">
        <v>886</v>
      </c>
      <c r="E385">
        <v>4</v>
      </c>
      <c r="F385" t="s">
        <v>886</v>
      </c>
      <c r="G385" t="s">
        <v>887</v>
      </c>
    </row>
    <row r="386" spans="1:8" x14ac:dyDescent="0.3">
      <c r="A386">
        <v>384</v>
      </c>
      <c r="B386">
        <v>385</v>
      </c>
      <c r="C386">
        <v>44</v>
      </c>
      <c r="D386" t="s">
        <v>888</v>
      </c>
      <c r="E386">
        <v>2</v>
      </c>
      <c r="F386" t="s">
        <v>888</v>
      </c>
      <c r="G386" t="s">
        <v>889</v>
      </c>
      <c r="H386" t="s">
        <v>890</v>
      </c>
    </row>
    <row r="387" spans="1:8" x14ac:dyDescent="0.3">
      <c r="A387">
        <v>385</v>
      </c>
      <c r="B387">
        <v>386</v>
      </c>
      <c r="C387">
        <v>44</v>
      </c>
      <c r="D387" t="s">
        <v>891</v>
      </c>
      <c r="E387">
        <v>3</v>
      </c>
      <c r="F387" t="s">
        <v>891</v>
      </c>
      <c r="G387" t="s">
        <v>892</v>
      </c>
      <c r="H387" t="s">
        <v>893</v>
      </c>
    </row>
    <row r="388" spans="1:8" x14ac:dyDescent="0.3">
      <c r="A388">
        <v>386</v>
      </c>
      <c r="B388">
        <v>387</v>
      </c>
      <c r="C388">
        <v>44</v>
      </c>
      <c r="D388" t="s">
        <v>894</v>
      </c>
      <c r="E388">
        <v>5</v>
      </c>
      <c r="F388" t="s">
        <v>895</v>
      </c>
      <c r="G388" t="s">
        <v>896</v>
      </c>
      <c r="H388" t="s">
        <v>897</v>
      </c>
    </row>
    <row r="389" spans="1:8" x14ac:dyDescent="0.3">
      <c r="A389">
        <v>387</v>
      </c>
      <c r="B389">
        <v>388</v>
      </c>
      <c r="C389">
        <v>44</v>
      </c>
      <c r="D389" t="s">
        <v>898</v>
      </c>
      <c r="E389">
        <v>3</v>
      </c>
      <c r="F389" t="s">
        <v>898</v>
      </c>
      <c r="G389" t="s">
        <v>899</v>
      </c>
    </row>
    <row r="390" spans="1:8" x14ac:dyDescent="0.3">
      <c r="A390">
        <v>388</v>
      </c>
      <c r="B390">
        <v>389</v>
      </c>
      <c r="C390">
        <v>44</v>
      </c>
      <c r="D390" t="s">
        <v>900</v>
      </c>
      <c r="E390">
        <v>5</v>
      </c>
      <c r="F390" t="s">
        <v>901</v>
      </c>
      <c r="G390" t="s">
        <v>902</v>
      </c>
      <c r="H390" t="s">
        <v>903</v>
      </c>
    </row>
    <row r="391" spans="1:8" x14ac:dyDescent="0.3">
      <c r="A391">
        <v>389</v>
      </c>
      <c r="B391">
        <v>390</v>
      </c>
      <c r="C391">
        <v>44</v>
      </c>
      <c r="D391" t="s">
        <v>904</v>
      </c>
      <c r="E391">
        <v>4</v>
      </c>
      <c r="F391" t="s">
        <v>904</v>
      </c>
      <c r="G391" t="s">
        <v>905</v>
      </c>
      <c r="H391" t="s">
        <v>906</v>
      </c>
    </row>
    <row r="392" spans="1:8" x14ac:dyDescent="0.3">
      <c r="A392">
        <v>390</v>
      </c>
      <c r="B392">
        <v>391</v>
      </c>
      <c r="C392">
        <v>45</v>
      </c>
      <c r="D392" t="s">
        <v>907</v>
      </c>
      <c r="E392">
        <v>4</v>
      </c>
      <c r="F392" t="s">
        <v>907</v>
      </c>
      <c r="G392" t="s">
        <v>908</v>
      </c>
      <c r="H392" t="s">
        <v>264</v>
      </c>
    </row>
    <row r="393" spans="1:8" x14ac:dyDescent="0.3">
      <c r="A393">
        <v>391</v>
      </c>
      <c r="B393">
        <v>392</v>
      </c>
      <c r="C393">
        <v>45</v>
      </c>
      <c r="D393" t="s">
        <v>909</v>
      </c>
      <c r="E393">
        <v>5</v>
      </c>
      <c r="F393" t="s">
        <v>909</v>
      </c>
      <c r="G393" t="s">
        <v>910</v>
      </c>
      <c r="H393" t="s">
        <v>652</v>
      </c>
    </row>
    <row r="394" spans="1:8" x14ac:dyDescent="0.3">
      <c r="A394">
        <v>392</v>
      </c>
      <c r="B394">
        <v>393</v>
      </c>
      <c r="C394">
        <v>45</v>
      </c>
      <c r="D394" t="s">
        <v>911</v>
      </c>
      <c r="E394">
        <v>2</v>
      </c>
      <c r="F394" t="s">
        <v>911</v>
      </c>
      <c r="G394" t="s">
        <v>912</v>
      </c>
      <c r="H394" t="s">
        <v>64</v>
      </c>
    </row>
    <row r="395" spans="1:8" x14ac:dyDescent="0.3">
      <c r="A395">
        <v>393</v>
      </c>
      <c r="B395">
        <v>394</v>
      </c>
      <c r="C395">
        <v>45</v>
      </c>
      <c r="D395" t="e">
        <f>-good work Culture -good snacks -good work life balance</f>
        <v>#NAME?</v>
      </c>
      <c r="E395">
        <v>4</v>
      </c>
      <c r="F395" t="e">
        <f>-good work Culture -good snacks -good work life balance</f>
        <v>#NAME?</v>
      </c>
      <c r="G395" t="s">
        <v>913</v>
      </c>
      <c r="H395" t="s">
        <v>914</v>
      </c>
    </row>
    <row r="396" spans="1:8" x14ac:dyDescent="0.3">
      <c r="A396">
        <v>394</v>
      </c>
      <c r="B396">
        <v>395</v>
      </c>
      <c r="C396">
        <v>45</v>
      </c>
      <c r="D396" t="s">
        <v>915</v>
      </c>
      <c r="E396">
        <v>2</v>
      </c>
      <c r="F396" t="s">
        <v>915</v>
      </c>
      <c r="G396" t="s">
        <v>916</v>
      </c>
      <c r="H396" t="s">
        <v>322</v>
      </c>
    </row>
    <row r="397" spans="1:8" x14ac:dyDescent="0.3">
      <c r="A397">
        <v>395</v>
      </c>
      <c r="B397">
        <v>396</v>
      </c>
      <c r="C397">
        <v>45</v>
      </c>
      <c r="D397" t="s">
        <v>917</v>
      </c>
      <c r="E397">
        <v>3</v>
      </c>
      <c r="F397" t="s">
        <v>917</v>
      </c>
      <c r="G397" t="s">
        <v>918</v>
      </c>
      <c r="H397" t="s">
        <v>919</v>
      </c>
    </row>
    <row r="398" spans="1:8" x14ac:dyDescent="0.3">
      <c r="A398">
        <v>396</v>
      </c>
      <c r="B398">
        <v>397</v>
      </c>
      <c r="C398">
        <v>45</v>
      </c>
      <c r="D398" t="s">
        <v>920</v>
      </c>
      <c r="E398">
        <v>5</v>
      </c>
      <c r="F398" t="s">
        <v>920</v>
      </c>
      <c r="G398" t="s">
        <v>921</v>
      </c>
      <c r="H398" t="s">
        <v>261</v>
      </c>
    </row>
    <row r="399" spans="1:8" x14ac:dyDescent="0.3">
      <c r="A399">
        <v>397</v>
      </c>
      <c r="B399">
        <v>398</v>
      </c>
      <c r="C399">
        <v>45</v>
      </c>
      <c r="D399" t="s">
        <v>922</v>
      </c>
      <c r="E399">
        <v>3</v>
      </c>
      <c r="F399" t="s">
        <v>922</v>
      </c>
      <c r="G399" t="s">
        <v>923</v>
      </c>
      <c r="H399" t="s">
        <v>470</v>
      </c>
    </row>
    <row r="400" spans="1:8" x14ac:dyDescent="0.3">
      <c r="A400">
        <v>398</v>
      </c>
      <c r="B400">
        <v>399</v>
      </c>
      <c r="C400">
        <v>45</v>
      </c>
      <c r="D400" t="s">
        <v>924</v>
      </c>
      <c r="E400">
        <v>5</v>
      </c>
      <c r="F400" t="s">
        <v>924</v>
      </c>
      <c r="G400" t="s">
        <v>925</v>
      </c>
    </row>
    <row r="401" spans="1:8" x14ac:dyDescent="0.3">
      <c r="A401">
        <v>399</v>
      </c>
      <c r="B401">
        <v>400</v>
      </c>
      <c r="C401">
        <v>45</v>
      </c>
      <c r="D401" t="s">
        <v>926</v>
      </c>
      <c r="E401">
        <v>4</v>
      </c>
      <c r="F401" t="s">
        <v>926</v>
      </c>
      <c r="G401" t="s">
        <v>927</v>
      </c>
    </row>
    <row r="402" spans="1:8" x14ac:dyDescent="0.3">
      <c r="A402">
        <v>400</v>
      </c>
      <c r="B402">
        <v>401</v>
      </c>
      <c r="C402">
        <v>46</v>
      </c>
      <c r="D402" t="s">
        <v>928</v>
      </c>
      <c r="E402">
        <v>4</v>
      </c>
      <c r="F402" t="s">
        <v>928</v>
      </c>
      <c r="G402" t="s">
        <v>928</v>
      </c>
      <c r="H402" t="s">
        <v>9</v>
      </c>
    </row>
    <row r="403" spans="1:8" x14ac:dyDescent="0.3">
      <c r="A403">
        <v>401</v>
      </c>
      <c r="B403">
        <v>402</v>
      </c>
      <c r="C403">
        <v>46</v>
      </c>
      <c r="D403" t="s">
        <v>929</v>
      </c>
      <c r="E403">
        <v>5</v>
      </c>
      <c r="F403" t="s">
        <v>929</v>
      </c>
      <c r="G403" t="s">
        <v>930</v>
      </c>
      <c r="H403" t="s">
        <v>584</v>
      </c>
    </row>
    <row r="404" spans="1:8" x14ac:dyDescent="0.3">
      <c r="A404">
        <v>402</v>
      </c>
      <c r="B404">
        <v>403</v>
      </c>
      <c r="C404">
        <v>46</v>
      </c>
      <c r="D404" t="s">
        <v>931</v>
      </c>
      <c r="E404">
        <v>2</v>
      </c>
      <c r="F404" t="s">
        <v>931</v>
      </c>
      <c r="G404" t="s">
        <v>932</v>
      </c>
      <c r="H404" t="s">
        <v>933</v>
      </c>
    </row>
    <row r="405" spans="1:8" x14ac:dyDescent="0.3">
      <c r="A405">
        <v>403</v>
      </c>
      <c r="B405">
        <v>404</v>
      </c>
      <c r="C405">
        <v>46</v>
      </c>
      <c r="D405" t="s">
        <v>934</v>
      </c>
      <c r="E405">
        <v>4</v>
      </c>
      <c r="F405" t="s">
        <v>934</v>
      </c>
      <c r="G405" t="s">
        <v>935</v>
      </c>
      <c r="H405" t="s">
        <v>317</v>
      </c>
    </row>
    <row r="406" spans="1:8" x14ac:dyDescent="0.3">
      <c r="A406">
        <v>404</v>
      </c>
      <c r="B406">
        <v>405</v>
      </c>
      <c r="C406">
        <v>46</v>
      </c>
      <c r="D406" t="s">
        <v>936</v>
      </c>
      <c r="E406">
        <v>2</v>
      </c>
      <c r="F406" t="s">
        <v>936</v>
      </c>
      <c r="G406" t="s">
        <v>937</v>
      </c>
      <c r="H406" t="s">
        <v>155</v>
      </c>
    </row>
    <row r="407" spans="1:8" x14ac:dyDescent="0.3">
      <c r="A407">
        <v>405</v>
      </c>
      <c r="B407">
        <v>406</v>
      </c>
      <c r="C407">
        <v>46</v>
      </c>
      <c r="D407" t="s">
        <v>938</v>
      </c>
      <c r="E407">
        <v>3</v>
      </c>
      <c r="F407" t="s">
        <v>938</v>
      </c>
      <c r="G407" t="s">
        <v>939</v>
      </c>
    </row>
    <row r="408" spans="1:8" x14ac:dyDescent="0.3">
      <c r="A408">
        <v>406</v>
      </c>
      <c r="B408">
        <v>407</v>
      </c>
      <c r="C408">
        <v>46</v>
      </c>
      <c r="D408" t="s">
        <v>940</v>
      </c>
      <c r="E408">
        <v>5</v>
      </c>
      <c r="F408" t="s">
        <v>940</v>
      </c>
      <c r="G408" t="s">
        <v>941</v>
      </c>
    </row>
    <row r="409" spans="1:8" x14ac:dyDescent="0.3">
      <c r="A409">
        <v>407</v>
      </c>
      <c r="B409">
        <v>408</v>
      </c>
      <c r="C409">
        <v>46</v>
      </c>
      <c r="D409" t="s">
        <v>942</v>
      </c>
      <c r="E409">
        <v>3</v>
      </c>
      <c r="F409" t="s">
        <v>942</v>
      </c>
      <c r="G409" t="s">
        <v>943</v>
      </c>
    </row>
    <row r="410" spans="1:8" x14ac:dyDescent="0.3">
      <c r="A410">
        <v>408</v>
      </c>
      <c r="B410">
        <v>409</v>
      </c>
      <c r="C410">
        <v>46</v>
      </c>
      <c r="D410" t="s">
        <v>944</v>
      </c>
      <c r="E410">
        <v>5</v>
      </c>
      <c r="F410" t="s">
        <v>944</v>
      </c>
      <c r="G410" t="s">
        <v>945</v>
      </c>
      <c r="H410" t="s">
        <v>946</v>
      </c>
    </row>
    <row r="411" spans="1:8" x14ac:dyDescent="0.3">
      <c r="A411">
        <v>409</v>
      </c>
      <c r="B411">
        <v>410</v>
      </c>
      <c r="C411">
        <v>46</v>
      </c>
      <c r="D411" t="s">
        <v>947</v>
      </c>
      <c r="E411">
        <v>4</v>
      </c>
      <c r="F411" t="s">
        <v>947</v>
      </c>
      <c r="G411" t="s">
        <v>948</v>
      </c>
      <c r="H411" t="s">
        <v>745</v>
      </c>
    </row>
    <row r="412" spans="1:8" x14ac:dyDescent="0.3">
      <c r="A412">
        <v>410</v>
      </c>
      <c r="B412">
        <v>411</v>
      </c>
      <c r="C412">
        <v>47</v>
      </c>
      <c r="D412" t="s">
        <v>949</v>
      </c>
      <c r="E412">
        <v>4</v>
      </c>
      <c r="F412" t="s">
        <v>949</v>
      </c>
      <c r="G412" t="s">
        <v>950</v>
      </c>
    </row>
    <row r="413" spans="1:8" x14ac:dyDescent="0.3">
      <c r="A413">
        <v>411</v>
      </c>
      <c r="B413">
        <v>412</v>
      </c>
      <c r="C413">
        <v>47</v>
      </c>
      <c r="D413" t="s">
        <v>951</v>
      </c>
      <c r="E413">
        <v>5</v>
      </c>
      <c r="F413" t="s">
        <v>951</v>
      </c>
      <c r="G413" t="s">
        <v>952</v>
      </c>
      <c r="H413" t="s">
        <v>647</v>
      </c>
    </row>
    <row r="414" spans="1:8" x14ac:dyDescent="0.3">
      <c r="A414">
        <v>412</v>
      </c>
      <c r="B414">
        <v>413</v>
      </c>
      <c r="C414">
        <v>47</v>
      </c>
      <c r="D414" t="s">
        <v>953</v>
      </c>
      <c r="E414">
        <v>2</v>
      </c>
      <c r="F414" t="s">
        <v>953</v>
      </c>
      <c r="G414" t="s">
        <v>953</v>
      </c>
      <c r="H414" t="s">
        <v>660</v>
      </c>
    </row>
    <row r="415" spans="1:8" x14ac:dyDescent="0.3">
      <c r="A415">
        <v>413</v>
      </c>
      <c r="B415">
        <v>414</v>
      </c>
      <c r="C415">
        <v>47</v>
      </c>
      <c r="D415" t="s">
        <v>954</v>
      </c>
      <c r="E415">
        <v>4</v>
      </c>
      <c r="F415" t="s">
        <v>954</v>
      </c>
      <c r="G415" t="s">
        <v>955</v>
      </c>
      <c r="H415" t="s">
        <v>25</v>
      </c>
    </row>
    <row r="416" spans="1:8" x14ac:dyDescent="0.3">
      <c r="A416">
        <v>414</v>
      </c>
      <c r="B416">
        <v>415</v>
      </c>
      <c r="C416">
        <v>47</v>
      </c>
      <c r="D416" t="s">
        <v>956</v>
      </c>
      <c r="E416">
        <v>2</v>
      </c>
      <c r="F416" t="s">
        <v>956</v>
      </c>
      <c r="G416" t="s">
        <v>957</v>
      </c>
      <c r="H416" t="s">
        <v>958</v>
      </c>
    </row>
    <row r="417" spans="1:8" x14ac:dyDescent="0.3">
      <c r="A417">
        <v>415</v>
      </c>
      <c r="B417">
        <v>416</v>
      </c>
      <c r="C417">
        <v>47</v>
      </c>
      <c r="D417" t="s">
        <v>959</v>
      </c>
      <c r="E417">
        <v>3</v>
      </c>
      <c r="F417" t="s">
        <v>959</v>
      </c>
      <c r="G417" t="s">
        <v>960</v>
      </c>
    </row>
    <row r="418" spans="1:8" x14ac:dyDescent="0.3">
      <c r="A418">
        <v>416</v>
      </c>
      <c r="B418">
        <v>417</v>
      </c>
      <c r="C418">
        <v>47</v>
      </c>
      <c r="D418" t="s">
        <v>961</v>
      </c>
      <c r="E418">
        <v>5</v>
      </c>
      <c r="F418" t="s">
        <v>961</v>
      </c>
      <c r="G418" t="s">
        <v>962</v>
      </c>
    </row>
    <row r="419" spans="1:8" x14ac:dyDescent="0.3">
      <c r="A419">
        <v>417</v>
      </c>
      <c r="B419">
        <v>418</v>
      </c>
      <c r="C419">
        <v>47</v>
      </c>
      <c r="D419" t="s">
        <v>963</v>
      </c>
      <c r="E419">
        <v>3</v>
      </c>
      <c r="F419" t="s">
        <v>963</v>
      </c>
      <c r="G419" t="s">
        <v>964</v>
      </c>
    </row>
    <row r="420" spans="1:8" x14ac:dyDescent="0.3">
      <c r="A420">
        <v>418</v>
      </c>
      <c r="B420">
        <v>419</v>
      </c>
      <c r="C420">
        <v>47</v>
      </c>
      <c r="D420" t="s">
        <v>965</v>
      </c>
      <c r="E420">
        <v>5</v>
      </c>
      <c r="F420" t="s">
        <v>965</v>
      </c>
      <c r="G420" t="s">
        <v>966</v>
      </c>
      <c r="H420" t="s">
        <v>805</v>
      </c>
    </row>
    <row r="421" spans="1:8" x14ac:dyDescent="0.3">
      <c r="A421">
        <v>419</v>
      </c>
      <c r="B421">
        <v>420</v>
      </c>
      <c r="C421">
        <v>47</v>
      </c>
      <c r="D421" t="s">
        <v>967</v>
      </c>
      <c r="E421">
        <v>4</v>
      </c>
      <c r="F421" t="s">
        <v>967</v>
      </c>
      <c r="G421" t="s">
        <v>968</v>
      </c>
    </row>
    <row r="422" spans="1:8" x14ac:dyDescent="0.3">
      <c r="A422">
        <v>420</v>
      </c>
      <c r="B422">
        <v>421</v>
      </c>
      <c r="C422">
        <v>48</v>
      </c>
      <c r="D422" t="s">
        <v>969</v>
      </c>
      <c r="E422">
        <v>4</v>
      </c>
      <c r="F422" t="s">
        <v>970</v>
      </c>
      <c r="G422" t="s">
        <v>971</v>
      </c>
      <c r="H422" t="s">
        <v>972</v>
      </c>
    </row>
    <row r="423" spans="1:8" x14ac:dyDescent="0.3">
      <c r="A423">
        <v>421</v>
      </c>
      <c r="B423">
        <v>422</v>
      </c>
      <c r="C423">
        <v>48</v>
      </c>
      <c r="D423" t="s">
        <v>973</v>
      </c>
      <c r="E423">
        <v>5</v>
      </c>
      <c r="F423" t="s">
        <v>974</v>
      </c>
      <c r="G423" t="s">
        <v>975</v>
      </c>
      <c r="H423" t="s">
        <v>976</v>
      </c>
    </row>
    <row r="424" spans="1:8" x14ac:dyDescent="0.3">
      <c r="A424">
        <v>422</v>
      </c>
      <c r="B424">
        <v>423</v>
      </c>
      <c r="C424">
        <v>48</v>
      </c>
      <c r="D424" t="s">
        <v>977</v>
      </c>
      <c r="E424">
        <v>2</v>
      </c>
      <c r="F424" t="s">
        <v>977</v>
      </c>
      <c r="G424" t="s">
        <v>978</v>
      </c>
      <c r="H424" t="s">
        <v>213</v>
      </c>
    </row>
    <row r="425" spans="1:8" x14ac:dyDescent="0.3">
      <c r="A425">
        <v>423</v>
      </c>
      <c r="B425">
        <v>424</v>
      </c>
      <c r="C425">
        <v>48</v>
      </c>
      <c r="D425" t="s">
        <v>979</v>
      </c>
      <c r="E425">
        <v>4</v>
      </c>
      <c r="F425" t="s">
        <v>979</v>
      </c>
      <c r="G425" t="s">
        <v>980</v>
      </c>
      <c r="H425" t="s">
        <v>470</v>
      </c>
    </row>
    <row r="426" spans="1:8" x14ac:dyDescent="0.3">
      <c r="A426">
        <v>424</v>
      </c>
      <c r="B426">
        <v>425</v>
      </c>
      <c r="C426">
        <v>48</v>
      </c>
      <c r="D426" t="s">
        <v>981</v>
      </c>
      <c r="E426">
        <v>2</v>
      </c>
      <c r="F426" t="s">
        <v>981</v>
      </c>
      <c r="G426" t="s">
        <v>982</v>
      </c>
      <c r="H426" t="s">
        <v>29</v>
      </c>
    </row>
    <row r="427" spans="1:8" x14ac:dyDescent="0.3">
      <c r="A427">
        <v>425</v>
      </c>
      <c r="B427">
        <v>426</v>
      </c>
      <c r="C427">
        <v>48</v>
      </c>
      <c r="D427" t="s">
        <v>983</v>
      </c>
      <c r="E427">
        <v>3</v>
      </c>
      <c r="F427" t="s">
        <v>983</v>
      </c>
      <c r="G427" t="s">
        <v>984</v>
      </c>
      <c r="H427" t="s">
        <v>64</v>
      </c>
    </row>
    <row r="428" spans="1:8" x14ac:dyDescent="0.3">
      <c r="A428">
        <v>426</v>
      </c>
      <c r="B428">
        <v>427</v>
      </c>
      <c r="C428">
        <v>48</v>
      </c>
      <c r="D428" t="s">
        <v>985</v>
      </c>
      <c r="E428">
        <v>5</v>
      </c>
      <c r="F428" t="s">
        <v>985</v>
      </c>
      <c r="G428" t="s">
        <v>986</v>
      </c>
      <c r="H428" t="s">
        <v>139</v>
      </c>
    </row>
    <row r="429" spans="1:8" x14ac:dyDescent="0.3">
      <c r="A429">
        <v>427</v>
      </c>
      <c r="B429">
        <v>428</v>
      </c>
      <c r="C429">
        <v>48</v>
      </c>
      <c r="D429" t="s">
        <v>987</v>
      </c>
      <c r="E429">
        <v>3</v>
      </c>
      <c r="F429" t="s">
        <v>987</v>
      </c>
      <c r="G429" t="s">
        <v>988</v>
      </c>
      <c r="H429" t="s">
        <v>29</v>
      </c>
    </row>
    <row r="430" spans="1:8" x14ac:dyDescent="0.3">
      <c r="A430">
        <v>428</v>
      </c>
      <c r="B430">
        <v>429</v>
      </c>
      <c r="C430">
        <v>48</v>
      </c>
      <c r="D430" t="s">
        <v>989</v>
      </c>
      <c r="E430">
        <v>5</v>
      </c>
      <c r="F430" t="s">
        <v>989</v>
      </c>
      <c r="G430" t="s">
        <v>989</v>
      </c>
      <c r="H430" t="s">
        <v>652</v>
      </c>
    </row>
    <row r="431" spans="1:8" x14ac:dyDescent="0.3">
      <c r="A431">
        <v>429</v>
      </c>
      <c r="B431">
        <v>430</v>
      </c>
      <c r="C431">
        <v>48</v>
      </c>
      <c r="D431" t="s">
        <v>990</v>
      </c>
      <c r="E431">
        <v>4</v>
      </c>
      <c r="F431" t="s">
        <v>990</v>
      </c>
      <c r="G431" t="s">
        <v>991</v>
      </c>
      <c r="H431" t="s">
        <v>25</v>
      </c>
    </row>
    <row r="432" spans="1:8" x14ac:dyDescent="0.3">
      <c r="A432">
        <v>430</v>
      </c>
      <c r="B432">
        <v>431</v>
      </c>
      <c r="C432">
        <v>49</v>
      </c>
      <c r="D432" t="s">
        <v>992</v>
      </c>
      <c r="E432">
        <v>4</v>
      </c>
      <c r="F432" t="s">
        <v>992</v>
      </c>
      <c r="G432" t="s">
        <v>993</v>
      </c>
      <c r="H432" t="s">
        <v>217</v>
      </c>
    </row>
    <row r="433" spans="1:8" x14ac:dyDescent="0.3">
      <c r="A433">
        <v>431</v>
      </c>
      <c r="B433">
        <v>432</v>
      </c>
      <c r="C433">
        <v>49</v>
      </c>
      <c r="D433" t="s">
        <v>994</v>
      </c>
      <c r="E433">
        <v>5</v>
      </c>
      <c r="F433" t="s">
        <v>994</v>
      </c>
      <c r="G433" t="s">
        <v>995</v>
      </c>
    </row>
    <row r="434" spans="1:8" x14ac:dyDescent="0.3">
      <c r="A434">
        <v>432</v>
      </c>
      <c r="B434">
        <v>433</v>
      </c>
      <c r="C434">
        <v>49</v>
      </c>
      <c r="D434" t="s">
        <v>996</v>
      </c>
      <c r="E434">
        <v>2</v>
      </c>
      <c r="F434" t="s">
        <v>996</v>
      </c>
      <c r="G434" t="s">
        <v>997</v>
      </c>
      <c r="H434" t="s">
        <v>20</v>
      </c>
    </row>
    <row r="435" spans="1:8" x14ac:dyDescent="0.3">
      <c r="A435">
        <v>433</v>
      </c>
      <c r="B435">
        <v>434</v>
      </c>
      <c r="C435">
        <v>49</v>
      </c>
      <c r="D435" t="s">
        <v>998</v>
      </c>
      <c r="E435">
        <v>4</v>
      </c>
      <c r="F435" t="s">
        <v>998</v>
      </c>
      <c r="G435" t="s">
        <v>999</v>
      </c>
      <c r="H435" t="s">
        <v>29</v>
      </c>
    </row>
    <row r="436" spans="1:8" x14ac:dyDescent="0.3">
      <c r="A436">
        <v>434</v>
      </c>
      <c r="B436">
        <v>435</v>
      </c>
      <c r="C436">
        <v>49</v>
      </c>
      <c r="D436" t="s">
        <v>1000</v>
      </c>
      <c r="E436">
        <v>2</v>
      </c>
      <c r="F436" t="s">
        <v>1000</v>
      </c>
      <c r="G436" t="s">
        <v>1001</v>
      </c>
      <c r="H436" t="s">
        <v>29</v>
      </c>
    </row>
    <row r="437" spans="1:8" x14ac:dyDescent="0.3">
      <c r="A437">
        <v>435</v>
      </c>
      <c r="B437">
        <v>436</v>
      </c>
      <c r="C437">
        <v>49</v>
      </c>
      <c r="D437" t="e">
        <f>- Graduate program and training is good (they pay you to train you), after that get out asap. - Fish tanks and free Food</f>
        <v>#NAME?</v>
      </c>
      <c r="E437">
        <v>3</v>
      </c>
      <c r="F437" t="e">
        <f>- Graduate program and training is good (they pay you to train you), after that get out asap. - Fish tanks and free Food</f>
        <v>#NAME?</v>
      </c>
      <c r="G437" t="s">
        <v>1002</v>
      </c>
      <c r="H437" t="s">
        <v>1003</v>
      </c>
    </row>
    <row r="438" spans="1:8" x14ac:dyDescent="0.3">
      <c r="A438">
        <v>436</v>
      </c>
      <c r="B438">
        <v>437</v>
      </c>
      <c r="C438">
        <v>49</v>
      </c>
      <c r="D438" t="s">
        <v>1004</v>
      </c>
      <c r="E438">
        <v>5</v>
      </c>
      <c r="F438" t="s">
        <v>1004</v>
      </c>
      <c r="G438" t="s">
        <v>1005</v>
      </c>
      <c r="H438" t="s">
        <v>770</v>
      </c>
    </row>
    <row r="439" spans="1:8" x14ac:dyDescent="0.3">
      <c r="A439">
        <v>437</v>
      </c>
      <c r="B439">
        <v>438</v>
      </c>
      <c r="C439">
        <v>49</v>
      </c>
      <c r="D439" t="s">
        <v>1006</v>
      </c>
      <c r="E439">
        <v>3</v>
      </c>
      <c r="F439" t="s">
        <v>1006</v>
      </c>
      <c r="G439" t="s">
        <v>1007</v>
      </c>
      <c r="H439" t="s">
        <v>1008</v>
      </c>
    </row>
    <row r="440" spans="1:8" x14ac:dyDescent="0.3">
      <c r="A440">
        <v>438</v>
      </c>
      <c r="B440">
        <v>439</v>
      </c>
      <c r="C440">
        <v>49</v>
      </c>
      <c r="D440" t="s">
        <v>1009</v>
      </c>
      <c r="E440">
        <v>5</v>
      </c>
      <c r="F440" t="s">
        <v>1009</v>
      </c>
      <c r="G440" t="s">
        <v>1010</v>
      </c>
      <c r="H440" t="s">
        <v>302</v>
      </c>
    </row>
    <row r="441" spans="1:8" x14ac:dyDescent="0.3">
      <c r="A441">
        <v>439</v>
      </c>
      <c r="B441">
        <v>440</v>
      </c>
      <c r="C441">
        <v>49</v>
      </c>
      <c r="D441" t="s">
        <v>1011</v>
      </c>
      <c r="E441">
        <v>4</v>
      </c>
      <c r="F441" t="s">
        <v>1012</v>
      </c>
      <c r="G441" t="s">
        <v>1013</v>
      </c>
    </row>
    <row r="442" spans="1:8" x14ac:dyDescent="0.3">
      <c r="A442">
        <v>440</v>
      </c>
      <c r="B442">
        <v>441</v>
      </c>
      <c r="C442">
        <v>50</v>
      </c>
      <c r="D442" t="s">
        <v>1014</v>
      </c>
      <c r="E442">
        <v>4</v>
      </c>
      <c r="F442" t="s">
        <v>1014</v>
      </c>
      <c r="G442" t="s">
        <v>1015</v>
      </c>
    </row>
    <row r="443" spans="1:8" x14ac:dyDescent="0.3">
      <c r="A443">
        <v>441</v>
      </c>
      <c r="B443">
        <v>442</v>
      </c>
      <c r="C443">
        <v>50</v>
      </c>
      <c r="D443" t="s">
        <v>1016</v>
      </c>
      <c r="E443">
        <v>5</v>
      </c>
      <c r="F443" t="s">
        <v>1016</v>
      </c>
      <c r="G443" t="s">
        <v>1017</v>
      </c>
      <c r="H443" t="s">
        <v>1018</v>
      </c>
    </row>
    <row r="444" spans="1:8" x14ac:dyDescent="0.3">
      <c r="A444">
        <v>442</v>
      </c>
      <c r="B444">
        <v>443</v>
      </c>
      <c r="C444">
        <v>50</v>
      </c>
      <c r="D444" t="s">
        <v>1019</v>
      </c>
      <c r="E444">
        <v>2</v>
      </c>
      <c r="F444" t="s">
        <v>1019</v>
      </c>
      <c r="G444" t="s">
        <v>1020</v>
      </c>
      <c r="H444" t="s">
        <v>20</v>
      </c>
    </row>
    <row r="445" spans="1:8" x14ac:dyDescent="0.3">
      <c r="A445">
        <v>443</v>
      </c>
      <c r="B445">
        <v>444</v>
      </c>
      <c r="C445">
        <v>50</v>
      </c>
      <c r="D445" t="s">
        <v>1021</v>
      </c>
      <c r="E445">
        <v>4</v>
      </c>
      <c r="F445" t="s">
        <v>1021</v>
      </c>
      <c r="G445" t="s">
        <v>1022</v>
      </c>
    </row>
    <row r="446" spans="1:8" x14ac:dyDescent="0.3">
      <c r="A446">
        <v>444</v>
      </c>
      <c r="B446">
        <v>445</v>
      </c>
      <c r="C446">
        <v>50</v>
      </c>
      <c r="D446" t="s">
        <v>1023</v>
      </c>
      <c r="E446">
        <v>2</v>
      </c>
      <c r="F446" t="s">
        <v>1023</v>
      </c>
      <c r="G446" t="s">
        <v>1024</v>
      </c>
      <c r="H446" t="s">
        <v>1025</v>
      </c>
    </row>
    <row r="447" spans="1:8" x14ac:dyDescent="0.3">
      <c r="A447">
        <v>445</v>
      </c>
      <c r="B447">
        <v>446</v>
      </c>
      <c r="C447">
        <v>50</v>
      </c>
      <c r="D447" t="s">
        <v>1026</v>
      </c>
      <c r="E447">
        <v>3</v>
      </c>
      <c r="F447" t="s">
        <v>1027</v>
      </c>
      <c r="G447" t="s">
        <v>1028</v>
      </c>
    </row>
    <row r="448" spans="1:8" x14ac:dyDescent="0.3">
      <c r="A448">
        <v>446</v>
      </c>
      <c r="B448">
        <v>447</v>
      </c>
      <c r="C448">
        <v>50</v>
      </c>
      <c r="D448" t="s">
        <v>1029</v>
      </c>
      <c r="E448">
        <v>5</v>
      </c>
      <c r="F448" t="s">
        <v>1029</v>
      </c>
      <c r="G448" t="s">
        <v>1030</v>
      </c>
      <c r="H448" t="s">
        <v>41</v>
      </c>
    </row>
    <row r="449" spans="1:8" x14ac:dyDescent="0.3">
      <c r="A449">
        <v>447</v>
      </c>
      <c r="B449">
        <v>448</v>
      </c>
      <c r="C449">
        <v>50</v>
      </c>
      <c r="D449" t="s">
        <v>1031</v>
      </c>
      <c r="E449">
        <v>3</v>
      </c>
      <c r="F449" t="s">
        <v>1031</v>
      </c>
      <c r="G449" t="s">
        <v>1032</v>
      </c>
    </row>
    <row r="450" spans="1:8" x14ac:dyDescent="0.3">
      <c r="A450">
        <v>448</v>
      </c>
      <c r="B450">
        <v>449</v>
      </c>
      <c r="C450">
        <v>50</v>
      </c>
      <c r="D450" t="s">
        <v>1033</v>
      </c>
      <c r="E450">
        <v>5</v>
      </c>
      <c r="F450" t="s">
        <v>1033</v>
      </c>
      <c r="G450" t="s">
        <v>1034</v>
      </c>
      <c r="H450" t="s">
        <v>1035</v>
      </c>
    </row>
    <row r="451" spans="1:8" x14ac:dyDescent="0.3">
      <c r="A451">
        <v>449</v>
      </c>
      <c r="B451">
        <v>450</v>
      </c>
      <c r="C451">
        <v>50</v>
      </c>
      <c r="D451" t="s">
        <v>1036</v>
      </c>
      <c r="E451">
        <v>4</v>
      </c>
      <c r="F451" t="s">
        <v>1036</v>
      </c>
      <c r="G451" t="s">
        <v>1037</v>
      </c>
    </row>
    <row r="452" spans="1:8" x14ac:dyDescent="0.3">
      <c r="A452">
        <v>450</v>
      </c>
      <c r="B452">
        <v>451</v>
      </c>
      <c r="C452">
        <v>51</v>
      </c>
      <c r="D452" t="e">
        <f>- interesting product offerings - Knowledge-pool of information, ability to learn if you want to - Unique client base - good fringe benefits - snacks, daily soup, flavored water - philanthropy</f>
        <v>#NAME?</v>
      </c>
      <c r="E452">
        <v>4</v>
      </c>
      <c r="F452" t="e">
        <f>- interesting product offerings - Knowledge-pool of information, ability to learn if you want to - Unique client base - good fringe benefits - snacks, daily soup, flavored water - philanthropy</f>
        <v>#NAME?</v>
      </c>
      <c r="G452" t="s">
        <v>1038</v>
      </c>
      <c r="H452" t="s">
        <v>299</v>
      </c>
    </row>
    <row r="453" spans="1:8" x14ac:dyDescent="0.3">
      <c r="A453">
        <v>451</v>
      </c>
      <c r="B453">
        <v>452</v>
      </c>
      <c r="C453">
        <v>51</v>
      </c>
      <c r="D453" t="s">
        <v>1039</v>
      </c>
      <c r="E453">
        <v>5</v>
      </c>
      <c r="F453" t="s">
        <v>1039</v>
      </c>
      <c r="G453" t="s">
        <v>1040</v>
      </c>
      <c r="H453" t="s">
        <v>71</v>
      </c>
    </row>
    <row r="454" spans="1:8" x14ac:dyDescent="0.3">
      <c r="A454">
        <v>452</v>
      </c>
      <c r="B454">
        <v>453</v>
      </c>
      <c r="C454">
        <v>51</v>
      </c>
      <c r="D454" t="s">
        <v>1041</v>
      </c>
      <c r="E454">
        <v>2</v>
      </c>
      <c r="F454" t="s">
        <v>1042</v>
      </c>
      <c r="G454" t="s">
        <v>1043</v>
      </c>
      <c r="H454" t="s">
        <v>1044</v>
      </c>
    </row>
    <row r="455" spans="1:8" x14ac:dyDescent="0.3">
      <c r="A455">
        <v>453</v>
      </c>
      <c r="B455">
        <v>454</v>
      </c>
      <c r="C455">
        <v>51</v>
      </c>
      <c r="D455" t="s">
        <v>912</v>
      </c>
      <c r="E455">
        <v>4</v>
      </c>
      <c r="F455" t="s">
        <v>912</v>
      </c>
      <c r="G455" t="s">
        <v>912</v>
      </c>
      <c r="H455" t="s">
        <v>155</v>
      </c>
    </row>
    <row r="456" spans="1:8" x14ac:dyDescent="0.3">
      <c r="A456">
        <v>454</v>
      </c>
      <c r="B456">
        <v>455</v>
      </c>
      <c r="C456">
        <v>51</v>
      </c>
      <c r="D456" t="s">
        <v>1045</v>
      </c>
      <c r="E456">
        <v>2</v>
      </c>
      <c r="F456" t="s">
        <v>1045</v>
      </c>
      <c r="G456" t="s">
        <v>1046</v>
      </c>
    </row>
    <row r="457" spans="1:8" x14ac:dyDescent="0.3">
      <c r="A457">
        <v>455</v>
      </c>
      <c r="B457">
        <v>456</v>
      </c>
      <c r="C457">
        <v>51</v>
      </c>
      <c r="D457" t="s">
        <v>1047</v>
      </c>
      <c r="E457">
        <v>3</v>
      </c>
      <c r="F457" t="s">
        <v>1047</v>
      </c>
      <c r="G457" t="s">
        <v>1048</v>
      </c>
      <c r="H457" t="s">
        <v>1049</v>
      </c>
    </row>
    <row r="458" spans="1:8" x14ac:dyDescent="0.3">
      <c r="A458">
        <v>456</v>
      </c>
      <c r="B458">
        <v>457</v>
      </c>
      <c r="C458">
        <v>51</v>
      </c>
      <c r="D458" t="s">
        <v>1050</v>
      </c>
      <c r="E458">
        <v>5</v>
      </c>
      <c r="F458" t="s">
        <v>1050</v>
      </c>
      <c r="G458" t="s">
        <v>1051</v>
      </c>
      <c r="H458" t="s">
        <v>118</v>
      </c>
    </row>
    <row r="459" spans="1:8" x14ac:dyDescent="0.3">
      <c r="A459">
        <v>457</v>
      </c>
      <c r="B459">
        <v>458</v>
      </c>
      <c r="C459">
        <v>51</v>
      </c>
      <c r="D459" t="s">
        <v>1052</v>
      </c>
      <c r="E459">
        <v>3</v>
      </c>
      <c r="F459" t="s">
        <v>1052</v>
      </c>
      <c r="G459" t="s">
        <v>1053</v>
      </c>
      <c r="H459" t="s">
        <v>126</v>
      </c>
    </row>
    <row r="460" spans="1:8" x14ac:dyDescent="0.3">
      <c r="A460">
        <v>458</v>
      </c>
      <c r="B460">
        <v>459</v>
      </c>
      <c r="C460">
        <v>51</v>
      </c>
      <c r="D460" t="e">
        <f>-Editors have a lot of time to guide/help you - Food</f>
        <v>#NAME?</v>
      </c>
      <c r="E460">
        <v>5</v>
      </c>
      <c r="F460" t="e">
        <f>-Editors have a lot of time to guide/help you - Food</f>
        <v>#NAME?</v>
      </c>
      <c r="G460" t="s">
        <v>1054</v>
      </c>
    </row>
    <row r="461" spans="1:8" x14ac:dyDescent="0.3">
      <c r="A461">
        <v>459</v>
      </c>
      <c r="B461">
        <v>460</v>
      </c>
      <c r="C461">
        <v>51</v>
      </c>
      <c r="D461" t="s">
        <v>1055</v>
      </c>
      <c r="E461">
        <v>4</v>
      </c>
      <c r="F461" t="s">
        <v>1055</v>
      </c>
      <c r="G461" t="s">
        <v>1056</v>
      </c>
    </row>
    <row r="462" spans="1:8" x14ac:dyDescent="0.3">
      <c r="A462">
        <v>460</v>
      </c>
      <c r="B462">
        <v>461</v>
      </c>
      <c r="C462">
        <v>52</v>
      </c>
      <c r="D462" t="s">
        <v>1057</v>
      </c>
      <c r="E462">
        <v>4</v>
      </c>
      <c r="F462" t="s">
        <v>1057</v>
      </c>
      <c r="G462" t="s">
        <v>1058</v>
      </c>
      <c r="H462" t="s">
        <v>261</v>
      </c>
    </row>
    <row r="463" spans="1:8" x14ac:dyDescent="0.3">
      <c r="A463">
        <v>461</v>
      </c>
      <c r="B463">
        <v>462</v>
      </c>
      <c r="C463">
        <v>52</v>
      </c>
      <c r="D463" t="s">
        <v>1059</v>
      </c>
      <c r="E463">
        <v>5</v>
      </c>
      <c r="F463" t="s">
        <v>1059</v>
      </c>
      <c r="G463" t="s">
        <v>1060</v>
      </c>
      <c r="H463" t="s">
        <v>238</v>
      </c>
    </row>
    <row r="464" spans="1:8" x14ac:dyDescent="0.3">
      <c r="A464">
        <v>462</v>
      </c>
      <c r="B464">
        <v>463</v>
      </c>
      <c r="C464">
        <v>52</v>
      </c>
      <c r="D464" t="s">
        <v>1061</v>
      </c>
      <c r="E464">
        <v>2</v>
      </c>
      <c r="F464" t="s">
        <v>1061</v>
      </c>
      <c r="G464" t="s">
        <v>1062</v>
      </c>
      <c r="H464" t="s">
        <v>805</v>
      </c>
    </row>
    <row r="465" spans="1:8" x14ac:dyDescent="0.3">
      <c r="A465">
        <v>463</v>
      </c>
      <c r="B465">
        <v>464</v>
      </c>
      <c r="C465">
        <v>52</v>
      </c>
      <c r="D465" t="s">
        <v>1063</v>
      </c>
      <c r="E465">
        <v>4</v>
      </c>
      <c r="F465" t="s">
        <v>1063</v>
      </c>
      <c r="G465" t="s">
        <v>1064</v>
      </c>
      <c r="H465" t="s">
        <v>25</v>
      </c>
    </row>
    <row r="466" spans="1:8" x14ac:dyDescent="0.3">
      <c r="A466">
        <v>464</v>
      </c>
      <c r="B466">
        <v>465</v>
      </c>
      <c r="C466">
        <v>52</v>
      </c>
      <c r="D466" t="s">
        <v>1065</v>
      </c>
      <c r="E466">
        <v>2</v>
      </c>
      <c r="F466" t="s">
        <v>1065</v>
      </c>
      <c r="G466" t="s">
        <v>1066</v>
      </c>
      <c r="H466" t="s">
        <v>29</v>
      </c>
    </row>
    <row r="467" spans="1:8" x14ac:dyDescent="0.3">
      <c r="A467">
        <v>465</v>
      </c>
      <c r="B467">
        <v>466</v>
      </c>
      <c r="C467">
        <v>52</v>
      </c>
      <c r="D467" t="s">
        <v>1067</v>
      </c>
      <c r="E467">
        <v>3</v>
      </c>
      <c r="F467" t="s">
        <v>1067</v>
      </c>
      <c r="G467" t="s">
        <v>1068</v>
      </c>
      <c r="H467" t="s">
        <v>652</v>
      </c>
    </row>
    <row r="468" spans="1:8" x14ac:dyDescent="0.3">
      <c r="A468">
        <v>466</v>
      </c>
      <c r="B468">
        <v>467</v>
      </c>
      <c r="C468">
        <v>52</v>
      </c>
      <c r="D468" t="s">
        <v>1069</v>
      </c>
      <c r="E468">
        <v>5</v>
      </c>
      <c r="F468" t="s">
        <v>1069</v>
      </c>
      <c r="G468" t="s">
        <v>1070</v>
      </c>
      <c r="H468" t="s">
        <v>317</v>
      </c>
    </row>
    <row r="469" spans="1:8" x14ac:dyDescent="0.3">
      <c r="A469">
        <v>467</v>
      </c>
      <c r="B469">
        <v>468</v>
      </c>
      <c r="C469">
        <v>52</v>
      </c>
      <c r="D469" t="s">
        <v>1071</v>
      </c>
      <c r="E469">
        <v>3</v>
      </c>
      <c r="F469" t="s">
        <v>1071</v>
      </c>
      <c r="G469" t="s">
        <v>1072</v>
      </c>
    </row>
    <row r="470" spans="1:8" x14ac:dyDescent="0.3">
      <c r="A470">
        <v>468</v>
      </c>
      <c r="B470">
        <v>469</v>
      </c>
      <c r="C470">
        <v>52</v>
      </c>
      <c r="D470" t="s">
        <v>1073</v>
      </c>
      <c r="E470">
        <v>5</v>
      </c>
      <c r="F470" t="s">
        <v>1073</v>
      </c>
      <c r="G470" t="s">
        <v>1074</v>
      </c>
      <c r="H470" t="s">
        <v>29</v>
      </c>
    </row>
    <row r="471" spans="1:8" x14ac:dyDescent="0.3">
      <c r="A471">
        <v>469</v>
      </c>
      <c r="B471">
        <v>470</v>
      </c>
      <c r="C471">
        <v>52</v>
      </c>
      <c r="D471" t="s">
        <v>1075</v>
      </c>
      <c r="E471">
        <v>4</v>
      </c>
      <c r="F471" t="s">
        <v>1075</v>
      </c>
      <c r="G471" t="s">
        <v>1076</v>
      </c>
      <c r="H471" t="s">
        <v>1077</v>
      </c>
    </row>
    <row r="472" spans="1:8" x14ac:dyDescent="0.3">
      <c r="A472">
        <v>470</v>
      </c>
      <c r="B472">
        <v>471</v>
      </c>
      <c r="C472">
        <v>53</v>
      </c>
      <c r="D472" t="s">
        <v>1075</v>
      </c>
      <c r="E472">
        <v>4</v>
      </c>
      <c r="F472" t="s">
        <v>1075</v>
      </c>
      <c r="G472" t="s">
        <v>1076</v>
      </c>
      <c r="H472" t="s">
        <v>1077</v>
      </c>
    </row>
    <row r="473" spans="1:8" x14ac:dyDescent="0.3">
      <c r="A473">
        <v>471</v>
      </c>
      <c r="B473">
        <v>472</v>
      </c>
      <c r="C473">
        <v>53</v>
      </c>
      <c r="D473" t="e">
        <f>- Multi-cultural, Diverse work force - Colleagues from all over the world speaking multiple languages - Travel opportunities - Transparent day-to-day experience which is hard to find elsewhere - Great office facilities</f>
        <v>#NAME?</v>
      </c>
      <c r="E473">
        <v>5</v>
      </c>
      <c r="F473" t="e">
        <f>- Multi-cultural, Diverse work force - Colleagues from all over the world speaking multiple languages - Travel opportunities - Transparent day-to-day experience which is hard to find elsewhere - Great office facilities</f>
        <v>#NAME?</v>
      </c>
      <c r="G473" t="s">
        <v>1078</v>
      </c>
      <c r="H473" t="s">
        <v>29</v>
      </c>
    </row>
    <row r="474" spans="1:8" x14ac:dyDescent="0.3">
      <c r="A474">
        <v>472</v>
      </c>
      <c r="B474">
        <v>473</v>
      </c>
      <c r="C474">
        <v>53</v>
      </c>
      <c r="D474" t="s">
        <v>1079</v>
      </c>
      <c r="E474">
        <v>2</v>
      </c>
      <c r="F474" t="s">
        <v>1079</v>
      </c>
      <c r="G474" t="s">
        <v>1080</v>
      </c>
      <c r="H474" t="s">
        <v>299</v>
      </c>
    </row>
    <row r="475" spans="1:8" x14ac:dyDescent="0.3">
      <c r="A475">
        <v>473</v>
      </c>
      <c r="B475">
        <v>474</v>
      </c>
      <c r="C475">
        <v>53</v>
      </c>
      <c r="D475" t="s">
        <v>1081</v>
      </c>
      <c r="E475">
        <v>4</v>
      </c>
      <c r="F475" t="s">
        <v>1081</v>
      </c>
      <c r="G475" t="s">
        <v>1082</v>
      </c>
    </row>
    <row r="476" spans="1:8" x14ac:dyDescent="0.3">
      <c r="A476">
        <v>474</v>
      </c>
      <c r="B476">
        <v>475</v>
      </c>
      <c r="C476">
        <v>53</v>
      </c>
      <c r="D476" t="s">
        <v>1083</v>
      </c>
      <c r="E476">
        <v>2</v>
      </c>
      <c r="F476" t="s">
        <v>1083</v>
      </c>
      <c r="G476" t="s">
        <v>1084</v>
      </c>
      <c r="H476" t="s">
        <v>9</v>
      </c>
    </row>
    <row r="477" spans="1:8" x14ac:dyDescent="0.3">
      <c r="A477">
        <v>475</v>
      </c>
      <c r="B477">
        <v>476</v>
      </c>
      <c r="C477">
        <v>53</v>
      </c>
      <c r="D477" t="s">
        <v>1085</v>
      </c>
      <c r="E477">
        <v>3</v>
      </c>
      <c r="F477" t="s">
        <v>1085</v>
      </c>
      <c r="G477" t="s">
        <v>1086</v>
      </c>
    </row>
    <row r="478" spans="1:8" x14ac:dyDescent="0.3">
      <c r="A478">
        <v>476</v>
      </c>
      <c r="B478">
        <v>477</v>
      </c>
      <c r="C478">
        <v>53</v>
      </c>
      <c r="D478" t="s">
        <v>1087</v>
      </c>
      <c r="E478">
        <v>5</v>
      </c>
      <c r="F478" t="s">
        <v>1087</v>
      </c>
      <c r="G478" t="s">
        <v>1088</v>
      </c>
      <c r="H478" t="s">
        <v>217</v>
      </c>
    </row>
    <row r="479" spans="1:8" x14ac:dyDescent="0.3">
      <c r="A479">
        <v>477</v>
      </c>
      <c r="B479">
        <v>478</v>
      </c>
      <c r="C479">
        <v>53</v>
      </c>
      <c r="D479" t="s">
        <v>1089</v>
      </c>
      <c r="E479">
        <v>3</v>
      </c>
      <c r="F479" t="s">
        <v>1090</v>
      </c>
      <c r="G479" t="s">
        <v>1091</v>
      </c>
      <c r="H479" t="s">
        <v>1092</v>
      </c>
    </row>
    <row r="480" spans="1:8" x14ac:dyDescent="0.3">
      <c r="A480">
        <v>478</v>
      </c>
      <c r="B480">
        <v>479</v>
      </c>
      <c r="C480">
        <v>53</v>
      </c>
      <c r="D480" t="s">
        <v>1093</v>
      </c>
      <c r="E480">
        <v>5</v>
      </c>
      <c r="F480" t="s">
        <v>1093</v>
      </c>
      <c r="G480" t="s">
        <v>1094</v>
      </c>
      <c r="H480" t="s">
        <v>1095</v>
      </c>
    </row>
    <row r="481" spans="1:8" x14ac:dyDescent="0.3">
      <c r="A481">
        <v>479</v>
      </c>
      <c r="B481">
        <v>480</v>
      </c>
      <c r="C481">
        <v>53</v>
      </c>
      <c r="D481" t="s">
        <v>1096</v>
      </c>
      <c r="E481">
        <v>4</v>
      </c>
      <c r="F481" t="s">
        <v>1096</v>
      </c>
      <c r="G481" t="s">
        <v>1097</v>
      </c>
    </row>
    <row r="482" spans="1:8" x14ac:dyDescent="0.3">
      <c r="A482">
        <v>480</v>
      </c>
      <c r="B482">
        <v>481</v>
      </c>
      <c r="C482">
        <v>54</v>
      </c>
      <c r="D482" t="s">
        <v>1098</v>
      </c>
      <c r="E482">
        <v>4</v>
      </c>
      <c r="F482" t="s">
        <v>1098</v>
      </c>
      <c r="G482" t="s">
        <v>1099</v>
      </c>
      <c r="H482" t="s">
        <v>660</v>
      </c>
    </row>
    <row r="483" spans="1:8" x14ac:dyDescent="0.3">
      <c r="A483">
        <v>481</v>
      </c>
      <c r="B483">
        <v>482</v>
      </c>
      <c r="C483">
        <v>54</v>
      </c>
      <c r="D483" t="s">
        <v>1100</v>
      </c>
      <c r="E483">
        <v>5</v>
      </c>
      <c r="F483" t="s">
        <v>1100</v>
      </c>
      <c r="G483" t="s">
        <v>1101</v>
      </c>
      <c r="H483" t="s">
        <v>1102</v>
      </c>
    </row>
    <row r="484" spans="1:8" x14ac:dyDescent="0.3">
      <c r="A484">
        <v>482</v>
      </c>
      <c r="B484">
        <v>483</v>
      </c>
      <c r="C484">
        <v>54</v>
      </c>
      <c r="D484" t="s">
        <v>1103</v>
      </c>
      <c r="E484">
        <v>2</v>
      </c>
      <c r="F484" t="s">
        <v>1103</v>
      </c>
      <c r="G484" t="s">
        <v>1104</v>
      </c>
    </row>
    <row r="485" spans="1:8" x14ac:dyDescent="0.3">
      <c r="A485">
        <v>483</v>
      </c>
      <c r="B485">
        <v>484</v>
      </c>
      <c r="C485">
        <v>54</v>
      </c>
      <c r="D485" t="s">
        <v>1105</v>
      </c>
      <c r="E485">
        <v>4</v>
      </c>
      <c r="F485" t="s">
        <v>1105</v>
      </c>
      <c r="G485" t="s">
        <v>1106</v>
      </c>
      <c r="H485" t="s">
        <v>261</v>
      </c>
    </row>
    <row r="486" spans="1:8" x14ac:dyDescent="0.3">
      <c r="A486">
        <v>484</v>
      </c>
      <c r="B486">
        <v>485</v>
      </c>
      <c r="C486">
        <v>54</v>
      </c>
      <c r="D486" t="e">
        <f>- Invest massively in employees. - Fantastic offices. - Broad range of career opportunities.</f>
        <v>#NAME?</v>
      </c>
      <c r="E486">
        <v>2</v>
      </c>
      <c r="F486" t="e">
        <f>- Invest massively in employees. - Fantastic offices. - Broad range of career opportunities.</f>
        <v>#NAME?</v>
      </c>
      <c r="G486" t="s">
        <v>1107</v>
      </c>
    </row>
    <row r="487" spans="1:8" x14ac:dyDescent="0.3">
      <c r="A487">
        <v>485</v>
      </c>
      <c r="B487">
        <v>486</v>
      </c>
      <c r="C487">
        <v>54</v>
      </c>
      <c r="D487" t="s">
        <v>1108</v>
      </c>
      <c r="E487">
        <v>3</v>
      </c>
      <c r="F487" t="s">
        <v>1108</v>
      </c>
      <c r="G487" t="s">
        <v>1109</v>
      </c>
      <c r="H487" t="s">
        <v>64</v>
      </c>
    </row>
    <row r="488" spans="1:8" x14ac:dyDescent="0.3">
      <c r="A488">
        <v>486</v>
      </c>
      <c r="B488">
        <v>487</v>
      </c>
      <c r="C488">
        <v>54</v>
      </c>
      <c r="D488" t="s">
        <v>1110</v>
      </c>
      <c r="E488">
        <v>5</v>
      </c>
      <c r="F488" t="s">
        <v>1110</v>
      </c>
      <c r="G488" t="s">
        <v>1111</v>
      </c>
      <c r="H488" t="s">
        <v>470</v>
      </c>
    </row>
    <row r="489" spans="1:8" x14ac:dyDescent="0.3">
      <c r="A489">
        <v>487</v>
      </c>
      <c r="B489">
        <v>488</v>
      </c>
      <c r="C489">
        <v>54</v>
      </c>
      <c r="D489" t="s">
        <v>1112</v>
      </c>
      <c r="E489">
        <v>3</v>
      </c>
      <c r="F489" t="s">
        <v>1112</v>
      </c>
      <c r="G489" t="s">
        <v>1113</v>
      </c>
      <c r="H489" t="s">
        <v>1114</v>
      </c>
    </row>
    <row r="490" spans="1:8" x14ac:dyDescent="0.3">
      <c r="A490">
        <v>488</v>
      </c>
      <c r="B490">
        <v>489</v>
      </c>
      <c r="C490">
        <v>54</v>
      </c>
      <c r="D490" t="s">
        <v>1115</v>
      </c>
      <c r="E490">
        <v>5</v>
      </c>
      <c r="F490" t="s">
        <v>1115</v>
      </c>
      <c r="G490" t="s">
        <v>1116</v>
      </c>
    </row>
    <row r="491" spans="1:8" x14ac:dyDescent="0.3">
      <c r="A491">
        <v>489</v>
      </c>
      <c r="B491">
        <v>490</v>
      </c>
      <c r="C491">
        <v>54</v>
      </c>
      <c r="D491" t="s">
        <v>1117</v>
      </c>
      <c r="E491">
        <v>4</v>
      </c>
      <c r="F491" t="s">
        <v>1117</v>
      </c>
      <c r="G491" t="s">
        <v>1118</v>
      </c>
    </row>
    <row r="492" spans="1:8" x14ac:dyDescent="0.3">
      <c r="A492">
        <v>490</v>
      </c>
      <c r="B492">
        <v>491</v>
      </c>
      <c r="C492">
        <v>55</v>
      </c>
      <c r="D492" t="s">
        <v>1119</v>
      </c>
      <c r="E492">
        <v>4</v>
      </c>
      <c r="F492" t="s">
        <v>1119</v>
      </c>
      <c r="G492" t="s">
        <v>1120</v>
      </c>
      <c r="H492" t="s">
        <v>20</v>
      </c>
    </row>
    <row r="493" spans="1:8" x14ac:dyDescent="0.3">
      <c r="A493">
        <v>491</v>
      </c>
      <c r="B493">
        <v>492</v>
      </c>
      <c r="C493">
        <v>55</v>
      </c>
      <c r="D493" t="s">
        <v>1121</v>
      </c>
      <c r="E493">
        <v>5</v>
      </c>
      <c r="F493" t="s">
        <v>1121</v>
      </c>
      <c r="G493" t="s">
        <v>1122</v>
      </c>
    </row>
    <row r="494" spans="1:8" x14ac:dyDescent="0.3">
      <c r="A494">
        <v>492</v>
      </c>
      <c r="B494">
        <v>493</v>
      </c>
      <c r="C494">
        <v>55</v>
      </c>
      <c r="D494" t="s">
        <v>1123</v>
      </c>
      <c r="E494">
        <v>2</v>
      </c>
      <c r="F494" t="s">
        <v>1123</v>
      </c>
      <c r="G494" t="s">
        <v>1124</v>
      </c>
      <c r="H494" t="s">
        <v>1095</v>
      </c>
    </row>
    <row r="495" spans="1:8" x14ac:dyDescent="0.3">
      <c r="A495">
        <v>493</v>
      </c>
      <c r="B495">
        <v>494</v>
      </c>
      <c r="C495">
        <v>55</v>
      </c>
      <c r="D495" t="s">
        <v>1125</v>
      </c>
      <c r="E495">
        <v>4</v>
      </c>
      <c r="F495" t="s">
        <v>1125</v>
      </c>
      <c r="G495" t="s">
        <v>1126</v>
      </c>
      <c r="H495" t="s">
        <v>25</v>
      </c>
    </row>
    <row r="496" spans="1:8" x14ac:dyDescent="0.3">
      <c r="A496">
        <v>494</v>
      </c>
      <c r="B496">
        <v>495</v>
      </c>
      <c r="C496">
        <v>55</v>
      </c>
      <c r="D496" t="s">
        <v>1127</v>
      </c>
      <c r="E496">
        <v>2</v>
      </c>
      <c r="F496" t="s">
        <v>1127</v>
      </c>
      <c r="G496" t="s">
        <v>1128</v>
      </c>
      <c r="H496" t="s">
        <v>1129</v>
      </c>
    </row>
    <row r="497" spans="1:8" x14ac:dyDescent="0.3">
      <c r="A497">
        <v>495</v>
      </c>
      <c r="B497">
        <v>496</v>
      </c>
      <c r="C497">
        <v>55</v>
      </c>
      <c r="D497" t="s">
        <v>1130</v>
      </c>
      <c r="E497">
        <v>3</v>
      </c>
      <c r="F497" t="s">
        <v>1130</v>
      </c>
      <c r="G497" t="s">
        <v>1131</v>
      </c>
      <c r="H497" t="s">
        <v>1132</v>
      </c>
    </row>
    <row r="498" spans="1:8" x14ac:dyDescent="0.3">
      <c r="A498">
        <v>496</v>
      </c>
      <c r="B498">
        <v>497</v>
      </c>
      <c r="C498">
        <v>55</v>
      </c>
      <c r="D498" t="s">
        <v>1133</v>
      </c>
      <c r="E498">
        <v>5</v>
      </c>
      <c r="F498" t="s">
        <v>1133</v>
      </c>
      <c r="G498" t="s">
        <v>1134</v>
      </c>
      <c r="H498" t="s">
        <v>29</v>
      </c>
    </row>
    <row r="499" spans="1:8" x14ac:dyDescent="0.3">
      <c r="A499">
        <v>497</v>
      </c>
      <c r="B499">
        <v>498</v>
      </c>
      <c r="C499">
        <v>55</v>
      </c>
      <c r="D499" t="s">
        <v>1135</v>
      </c>
      <c r="E499">
        <v>3</v>
      </c>
      <c r="F499" t="s">
        <v>1135</v>
      </c>
      <c r="G499" t="s">
        <v>1136</v>
      </c>
      <c r="H499" t="s">
        <v>29</v>
      </c>
    </row>
    <row r="500" spans="1:8" x14ac:dyDescent="0.3">
      <c r="A500">
        <v>498</v>
      </c>
      <c r="B500">
        <v>499</v>
      </c>
      <c r="C500">
        <v>55</v>
      </c>
      <c r="D500" t="s">
        <v>1137</v>
      </c>
      <c r="E500">
        <v>5</v>
      </c>
      <c r="F500" t="s">
        <v>1137</v>
      </c>
      <c r="G500" t="s">
        <v>1138</v>
      </c>
    </row>
    <row r="501" spans="1:8" x14ac:dyDescent="0.3">
      <c r="A501">
        <v>499</v>
      </c>
      <c r="B501">
        <v>500</v>
      </c>
      <c r="C501">
        <v>55</v>
      </c>
      <c r="D501" t="s">
        <v>1139</v>
      </c>
      <c r="E501">
        <v>4</v>
      </c>
      <c r="F501" t="s">
        <v>1140</v>
      </c>
      <c r="G501" t="s">
        <v>1141</v>
      </c>
      <c r="H501" t="s">
        <v>1142</v>
      </c>
    </row>
    <row r="502" spans="1:8" x14ac:dyDescent="0.3">
      <c r="A502">
        <v>500</v>
      </c>
      <c r="B502">
        <v>501</v>
      </c>
      <c r="C502">
        <v>56</v>
      </c>
      <c r="D502" t="s">
        <v>1143</v>
      </c>
      <c r="E502">
        <v>4</v>
      </c>
      <c r="F502" t="s">
        <v>1143</v>
      </c>
      <c r="G502" t="s">
        <v>1144</v>
      </c>
      <c r="H502" t="s">
        <v>1145</v>
      </c>
    </row>
    <row r="503" spans="1:8" x14ac:dyDescent="0.3">
      <c r="A503">
        <v>501</v>
      </c>
      <c r="B503">
        <v>502</v>
      </c>
      <c r="C503">
        <v>56</v>
      </c>
      <c r="D503" t="s">
        <v>1146</v>
      </c>
      <c r="E503">
        <v>5</v>
      </c>
      <c r="F503" t="s">
        <v>1146</v>
      </c>
      <c r="G503" t="s">
        <v>1146</v>
      </c>
      <c r="H503" t="s">
        <v>652</v>
      </c>
    </row>
    <row r="504" spans="1:8" x14ac:dyDescent="0.3">
      <c r="A504">
        <v>502</v>
      </c>
      <c r="B504">
        <v>503</v>
      </c>
      <c r="C504">
        <v>56</v>
      </c>
      <c r="D504" t="s">
        <v>1147</v>
      </c>
      <c r="E504">
        <v>2</v>
      </c>
      <c r="F504" t="e">
        <f>- Nearly free healthcare/dental/vision - Paid time off and Fixed hr+ workday - Fully stocked pantry/free dinner - Educational benefits (tuition and prof dev reimbursement) - Annual Picnic - Dedication to philanthropy - Excellent offices/loca</f>
        <v>#NAME?</v>
      </c>
      <c r="G504" t="s">
        <v>1148</v>
      </c>
      <c r="H504" t="s">
        <v>1149</v>
      </c>
    </row>
    <row r="505" spans="1:8" x14ac:dyDescent="0.3">
      <c r="A505">
        <v>503</v>
      </c>
      <c r="B505">
        <v>504</v>
      </c>
      <c r="C505">
        <v>56</v>
      </c>
      <c r="D505" t="s">
        <v>1150</v>
      </c>
      <c r="E505">
        <v>4</v>
      </c>
      <c r="F505" t="s">
        <v>1150</v>
      </c>
      <c r="G505" t="s">
        <v>1150</v>
      </c>
      <c r="H505" t="s">
        <v>652</v>
      </c>
    </row>
    <row r="506" spans="1:8" x14ac:dyDescent="0.3">
      <c r="A506">
        <v>504</v>
      </c>
      <c r="B506">
        <v>505</v>
      </c>
      <c r="C506">
        <v>56</v>
      </c>
      <c r="D506" t="s">
        <v>1151</v>
      </c>
      <c r="E506">
        <v>2</v>
      </c>
      <c r="F506" t="s">
        <v>1151</v>
      </c>
      <c r="G506" t="s">
        <v>1152</v>
      </c>
      <c r="H506" t="s">
        <v>25</v>
      </c>
    </row>
    <row r="507" spans="1:8" x14ac:dyDescent="0.3">
      <c r="A507">
        <v>505</v>
      </c>
      <c r="B507">
        <v>506</v>
      </c>
      <c r="C507">
        <v>56</v>
      </c>
      <c r="D507" t="s">
        <v>1153</v>
      </c>
      <c r="E507">
        <v>3</v>
      </c>
      <c r="F507" t="s">
        <v>1153</v>
      </c>
      <c r="G507" t="s">
        <v>1154</v>
      </c>
      <c r="H507" t="s">
        <v>1155</v>
      </c>
    </row>
    <row r="508" spans="1:8" x14ac:dyDescent="0.3">
      <c r="A508">
        <v>506</v>
      </c>
      <c r="B508">
        <v>507</v>
      </c>
      <c r="C508">
        <v>56</v>
      </c>
      <c r="D508" t="s">
        <v>1156</v>
      </c>
      <c r="E508">
        <v>5</v>
      </c>
      <c r="F508" t="s">
        <v>1156</v>
      </c>
      <c r="G508" t="s">
        <v>1157</v>
      </c>
    </row>
    <row r="509" spans="1:8" x14ac:dyDescent="0.3">
      <c r="A509">
        <v>507</v>
      </c>
      <c r="B509">
        <v>508</v>
      </c>
      <c r="C509">
        <v>56</v>
      </c>
      <c r="D509" t="s">
        <v>1158</v>
      </c>
      <c r="E509">
        <v>3</v>
      </c>
      <c r="F509" t="s">
        <v>1159</v>
      </c>
      <c r="G509" t="s">
        <v>1160</v>
      </c>
      <c r="H509" t="s">
        <v>1161</v>
      </c>
    </row>
    <row r="510" spans="1:8" x14ac:dyDescent="0.3">
      <c r="A510">
        <v>508</v>
      </c>
      <c r="B510">
        <v>509</v>
      </c>
      <c r="C510">
        <v>56</v>
      </c>
      <c r="D510" t="s">
        <v>1162</v>
      </c>
      <c r="E510">
        <v>5</v>
      </c>
      <c r="F510" t="s">
        <v>1162</v>
      </c>
      <c r="G510" t="s">
        <v>1163</v>
      </c>
    </row>
    <row r="511" spans="1:8" x14ac:dyDescent="0.3">
      <c r="A511">
        <v>509</v>
      </c>
      <c r="B511">
        <v>510</v>
      </c>
      <c r="C511">
        <v>56</v>
      </c>
      <c r="D511" t="s">
        <v>1164</v>
      </c>
      <c r="E511">
        <v>4</v>
      </c>
      <c r="F511" t="s">
        <v>1164</v>
      </c>
      <c r="G511" t="s">
        <v>1165</v>
      </c>
    </row>
    <row r="512" spans="1:8" x14ac:dyDescent="0.3">
      <c r="A512">
        <v>510</v>
      </c>
      <c r="B512">
        <v>511</v>
      </c>
      <c r="C512">
        <v>57</v>
      </c>
      <c r="D512" t="s">
        <v>1164</v>
      </c>
      <c r="E512">
        <v>4</v>
      </c>
      <c r="F512" t="s">
        <v>1164</v>
      </c>
      <c r="G512" t="s">
        <v>1165</v>
      </c>
    </row>
    <row r="513" spans="1:8" x14ac:dyDescent="0.3">
      <c r="A513">
        <v>511</v>
      </c>
      <c r="B513">
        <v>512</v>
      </c>
      <c r="C513">
        <v>57</v>
      </c>
      <c r="D513" t="s">
        <v>1166</v>
      </c>
      <c r="E513">
        <v>5</v>
      </c>
      <c r="F513" t="s">
        <v>1166</v>
      </c>
      <c r="G513" t="s">
        <v>1166</v>
      </c>
      <c r="H513" t="s">
        <v>264</v>
      </c>
    </row>
    <row r="514" spans="1:8" x14ac:dyDescent="0.3">
      <c r="A514">
        <v>512</v>
      </c>
      <c r="B514">
        <v>513</v>
      </c>
      <c r="C514">
        <v>57</v>
      </c>
      <c r="D514" t="s">
        <v>1167</v>
      </c>
      <c r="E514">
        <v>2</v>
      </c>
      <c r="F514" t="s">
        <v>1167</v>
      </c>
      <c r="G514" t="s">
        <v>1168</v>
      </c>
      <c r="H514" t="s">
        <v>717</v>
      </c>
    </row>
    <row r="515" spans="1:8" x14ac:dyDescent="0.3">
      <c r="A515">
        <v>513</v>
      </c>
      <c r="B515">
        <v>514</v>
      </c>
      <c r="C515">
        <v>57</v>
      </c>
      <c r="D515" t="s">
        <v>1169</v>
      </c>
      <c r="E515">
        <v>4</v>
      </c>
      <c r="F515" t="s">
        <v>1169</v>
      </c>
      <c r="G515" t="s">
        <v>1170</v>
      </c>
      <c r="H515" t="s">
        <v>1171</v>
      </c>
    </row>
    <row r="516" spans="1:8" x14ac:dyDescent="0.3">
      <c r="A516">
        <v>514</v>
      </c>
      <c r="B516">
        <v>515</v>
      </c>
      <c r="C516">
        <v>57</v>
      </c>
      <c r="D516" t="s">
        <v>1172</v>
      </c>
      <c r="E516">
        <v>2</v>
      </c>
      <c r="F516" t="s">
        <v>1172</v>
      </c>
      <c r="G516" t="s">
        <v>1173</v>
      </c>
      <c r="H516" t="s">
        <v>245</v>
      </c>
    </row>
    <row r="517" spans="1:8" x14ac:dyDescent="0.3">
      <c r="A517">
        <v>515</v>
      </c>
      <c r="B517">
        <v>516</v>
      </c>
      <c r="C517">
        <v>57</v>
      </c>
      <c r="D517" t="s">
        <v>1174</v>
      </c>
      <c r="E517">
        <v>3</v>
      </c>
      <c r="F517" t="s">
        <v>1174</v>
      </c>
      <c r="G517" t="s">
        <v>1175</v>
      </c>
      <c r="H517" t="s">
        <v>526</v>
      </c>
    </row>
    <row r="518" spans="1:8" x14ac:dyDescent="0.3">
      <c r="A518">
        <v>516</v>
      </c>
      <c r="B518">
        <v>517</v>
      </c>
      <c r="C518">
        <v>57</v>
      </c>
      <c r="D518" t="s">
        <v>1176</v>
      </c>
      <c r="E518">
        <v>5</v>
      </c>
      <c r="F518" t="s">
        <v>1176</v>
      </c>
      <c r="G518" t="s">
        <v>1177</v>
      </c>
      <c r="H518" t="s">
        <v>526</v>
      </c>
    </row>
    <row r="519" spans="1:8" x14ac:dyDescent="0.3">
      <c r="A519">
        <v>517</v>
      </c>
      <c r="B519">
        <v>518</v>
      </c>
      <c r="C519">
        <v>57</v>
      </c>
      <c r="D519" t="s">
        <v>1178</v>
      </c>
      <c r="E519">
        <v>3</v>
      </c>
      <c r="F519" t="s">
        <v>1178</v>
      </c>
      <c r="G519" t="s">
        <v>1179</v>
      </c>
      <c r="H519" t="s">
        <v>17</v>
      </c>
    </row>
    <row r="520" spans="1:8" x14ac:dyDescent="0.3">
      <c r="A520">
        <v>518</v>
      </c>
      <c r="B520">
        <v>519</v>
      </c>
      <c r="C520">
        <v>57</v>
      </c>
      <c r="D520" t="s">
        <v>1180</v>
      </c>
      <c r="E520">
        <v>5</v>
      </c>
      <c r="F520" t="s">
        <v>1180</v>
      </c>
      <c r="G520" t="s">
        <v>1181</v>
      </c>
      <c r="H520" t="s">
        <v>17</v>
      </c>
    </row>
    <row r="521" spans="1:8" x14ac:dyDescent="0.3">
      <c r="A521">
        <v>519</v>
      </c>
      <c r="B521">
        <v>520</v>
      </c>
      <c r="C521">
        <v>57</v>
      </c>
      <c r="D521" t="e">
        <f>- Great office - Great international environment - good trainings - free snacks - good Perks - good reputation</f>
        <v>#NAME?</v>
      </c>
      <c r="E521">
        <v>4</v>
      </c>
      <c r="F521" t="e">
        <f>- Great office - Great international environment - good trainings - free snacks - good Perks - good reputation</f>
        <v>#NAME?</v>
      </c>
      <c r="G521" t="s">
        <v>1182</v>
      </c>
      <c r="H521" t="s">
        <v>1183</v>
      </c>
    </row>
    <row r="522" spans="1:8" x14ac:dyDescent="0.3">
      <c r="A522">
        <v>520</v>
      </c>
      <c r="B522">
        <v>521</v>
      </c>
      <c r="C522">
        <v>58</v>
      </c>
      <c r="D522" t="s">
        <v>1184</v>
      </c>
      <c r="E522">
        <v>4</v>
      </c>
      <c r="F522" t="s">
        <v>1184</v>
      </c>
      <c r="G522" t="s">
        <v>1185</v>
      </c>
      <c r="H522" t="s">
        <v>594</v>
      </c>
    </row>
    <row r="523" spans="1:8" x14ac:dyDescent="0.3">
      <c r="A523">
        <v>521</v>
      </c>
      <c r="B523">
        <v>522</v>
      </c>
      <c r="C523">
        <v>58</v>
      </c>
      <c r="D523" t="s">
        <v>1186</v>
      </c>
      <c r="E523">
        <v>5</v>
      </c>
      <c r="F523" t="s">
        <v>1186</v>
      </c>
      <c r="G523" t="s">
        <v>1186</v>
      </c>
    </row>
    <row r="524" spans="1:8" x14ac:dyDescent="0.3">
      <c r="A524">
        <v>522</v>
      </c>
      <c r="B524">
        <v>523</v>
      </c>
      <c r="C524">
        <v>58</v>
      </c>
      <c r="D524" t="s">
        <v>1187</v>
      </c>
      <c r="E524">
        <v>2</v>
      </c>
      <c r="F524" t="s">
        <v>1187</v>
      </c>
      <c r="G524" t="s">
        <v>1188</v>
      </c>
      <c r="H524" t="s">
        <v>121</v>
      </c>
    </row>
    <row r="525" spans="1:8" x14ac:dyDescent="0.3">
      <c r="A525">
        <v>523</v>
      </c>
      <c r="B525">
        <v>524</v>
      </c>
      <c r="C525">
        <v>58</v>
      </c>
      <c r="D525" t="s">
        <v>1189</v>
      </c>
      <c r="E525">
        <v>4</v>
      </c>
      <c r="F525" t="s">
        <v>1189</v>
      </c>
      <c r="G525" t="s">
        <v>1190</v>
      </c>
      <c r="H525" t="s">
        <v>29</v>
      </c>
    </row>
    <row r="526" spans="1:8" x14ac:dyDescent="0.3">
      <c r="A526">
        <v>524</v>
      </c>
      <c r="B526">
        <v>525</v>
      </c>
      <c r="C526">
        <v>58</v>
      </c>
      <c r="D526" t="s">
        <v>1191</v>
      </c>
      <c r="E526">
        <v>2</v>
      </c>
      <c r="F526" t="s">
        <v>1191</v>
      </c>
      <c r="G526" t="s">
        <v>1192</v>
      </c>
      <c r="H526" t="s">
        <v>1193</v>
      </c>
    </row>
    <row r="527" spans="1:8" x14ac:dyDescent="0.3">
      <c r="A527">
        <v>525</v>
      </c>
      <c r="B527">
        <v>526</v>
      </c>
      <c r="C527">
        <v>58</v>
      </c>
      <c r="D527" t="s">
        <v>1194</v>
      </c>
      <c r="E527">
        <v>3</v>
      </c>
      <c r="F527" t="s">
        <v>1194</v>
      </c>
      <c r="G527" t="s">
        <v>1195</v>
      </c>
      <c r="H527" t="s">
        <v>126</v>
      </c>
    </row>
    <row r="528" spans="1:8" x14ac:dyDescent="0.3">
      <c r="A528">
        <v>526</v>
      </c>
      <c r="B528">
        <v>527</v>
      </c>
      <c r="C528">
        <v>58</v>
      </c>
      <c r="D528" t="s">
        <v>1196</v>
      </c>
      <c r="E528">
        <v>5</v>
      </c>
      <c r="F528" t="s">
        <v>1197</v>
      </c>
      <c r="G528" t="s">
        <v>1198</v>
      </c>
      <c r="H528" t="s">
        <v>118</v>
      </c>
    </row>
    <row r="529" spans="1:8" x14ac:dyDescent="0.3">
      <c r="A529">
        <v>527</v>
      </c>
      <c r="B529">
        <v>528</v>
      </c>
      <c r="C529">
        <v>58</v>
      </c>
      <c r="D529" t="s">
        <v>1199</v>
      </c>
      <c r="E529">
        <v>3</v>
      </c>
      <c r="F529" t="s">
        <v>1199</v>
      </c>
      <c r="G529" t="s">
        <v>1200</v>
      </c>
      <c r="H529" t="s">
        <v>9</v>
      </c>
    </row>
    <row r="530" spans="1:8" x14ac:dyDescent="0.3">
      <c r="A530">
        <v>528</v>
      </c>
      <c r="B530">
        <v>529</v>
      </c>
      <c r="C530">
        <v>58</v>
      </c>
      <c r="D530" t="s">
        <v>1201</v>
      </c>
      <c r="E530">
        <v>5</v>
      </c>
      <c r="F530" t="s">
        <v>1201</v>
      </c>
      <c r="G530" t="s">
        <v>1202</v>
      </c>
      <c r="H530" t="s">
        <v>89</v>
      </c>
    </row>
    <row r="531" spans="1:8" x14ac:dyDescent="0.3">
      <c r="A531">
        <v>529</v>
      </c>
      <c r="B531">
        <v>530</v>
      </c>
      <c r="C531">
        <v>58</v>
      </c>
      <c r="D531" t="s">
        <v>1203</v>
      </c>
      <c r="E531">
        <v>4</v>
      </c>
      <c r="F531" t="s">
        <v>1203</v>
      </c>
      <c r="G531" t="s">
        <v>1204</v>
      </c>
    </row>
    <row r="532" spans="1:8" x14ac:dyDescent="0.3">
      <c r="A532">
        <v>530</v>
      </c>
      <c r="B532">
        <v>531</v>
      </c>
      <c r="C532">
        <v>59</v>
      </c>
      <c r="D532" t="s">
        <v>1205</v>
      </c>
      <c r="E532">
        <v>4</v>
      </c>
      <c r="F532" t="s">
        <v>1205</v>
      </c>
      <c r="G532" t="s">
        <v>1206</v>
      </c>
    </row>
    <row r="533" spans="1:8" x14ac:dyDescent="0.3">
      <c r="A533">
        <v>531</v>
      </c>
      <c r="B533">
        <v>532</v>
      </c>
      <c r="C533">
        <v>59</v>
      </c>
      <c r="D533" t="e">
        <f>- young crowd and will make lots of friends very quickly who will help/support you through thick and thin for Many years to come - tech vibe, open floor plan, easy-to-approach senior management - very structured work day and clear idea of what is expe</f>
        <v>#NAME?</v>
      </c>
      <c r="E533">
        <v>5</v>
      </c>
      <c r="F533" t="e">
        <f>- young crowd and will make lots of friends very quickly who will help/support you through thick and thin for Many years to come - tech vibe, open floor plan, easy-to-approach senior management - very structured work day and clear idea of what is expe</f>
        <v>#NAME?</v>
      </c>
      <c r="G533" t="s">
        <v>1207</v>
      </c>
      <c r="H533" t="s">
        <v>1208</v>
      </c>
    </row>
    <row r="534" spans="1:8" x14ac:dyDescent="0.3">
      <c r="A534">
        <v>532</v>
      </c>
      <c r="B534">
        <v>533</v>
      </c>
      <c r="C534">
        <v>59</v>
      </c>
      <c r="D534" t="s">
        <v>989</v>
      </c>
      <c r="E534">
        <v>2</v>
      </c>
      <c r="F534" t="s">
        <v>989</v>
      </c>
      <c r="G534" t="s">
        <v>989</v>
      </c>
      <c r="H534" t="s">
        <v>652</v>
      </c>
    </row>
    <row r="535" spans="1:8" x14ac:dyDescent="0.3">
      <c r="A535">
        <v>533</v>
      </c>
      <c r="B535">
        <v>534</v>
      </c>
      <c r="C535">
        <v>59</v>
      </c>
      <c r="D535" t="s">
        <v>1209</v>
      </c>
      <c r="E535">
        <v>4</v>
      </c>
      <c r="F535" t="s">
        <v>1209</v>
      </c>
      <c r="G535" t="s">
        <v>1210</v>
      </c>
      <c r="H535" t="s">
        <v>946</v>
      </c>
    </row>
    <row r="536" spans="1:8" x14ac:dyDescent="0.3">
      <c r="A536">
        <v>534</v>
      </c>
      <c r="B536">
        <v>535</v>
      </c>
      <c r="C536">
        <v>59</v>
      </c>
      <c r="D536" t="s">
        <v>1211</v>
      </c>
      <c r="E536">
        <v>2</v>
      </c>
      <c r="F536" t="s">
        <v>1211</v>
      </c>
      <c r="G536" t="s">
        <v>1212</v>
      </c>
    </row>
    <row r="537" spans="1:8" x14ac:dyDescent="0.3">
      <c r="A537">
        <v>535</v>
      </c>
      <c r="B537">
        <v>536</v>
      </c>
      <c r="C537">
        <v>59</v>
      </c>
      <c r="D537" t="s">
        <v>1213</v>
      </c>
      <c r="E537">
        <v>3</v>
      </c>
      <c r="F537" t="s">
        <v>1213</v>
      </c>
      <c r="G537" t="s">
        <v>1214</v>
      </c>
    </row>
    <row r="538" spans="1:8" x14ac:dyDescent="0.3">
      <c r="A538">
        <v>536</v>
      </c>
      <c r="B538">
        <v>537</v>
      </c>
      <c r="C538">
        <v>59</v>
      </c>
      <c r="D538" t="s">
        <v>1215</v>
      </c>
      <c r="E538">
        <v>5</v>
      </c>
      <c r="F538" t="s">
        <v>1215</v>
      </c>
      <c r="G538" t="s">
        <v>1216</v>
      </c>
      <c r="H538" t="s">
        <v>261</v>
      </c>
    </row>
    <row r="539" spans="1:8" x14ac:dyDescent="0.3">
      <c r="A539">
        <v>537</v>
      </c>
      <c r="B539">
        <v>538</v>
      </c>
      <c r="C539">
        <v>59</v>
      </c>
      <c r="D539" t="e">
        <f>- Excellent network on the client side - Collaborative environment</f>
        <v>#NAME?</v>
      </c>
      <c r="E539">
        <v>3</v>
      </c>
      <c r="F539" t="e">
        <f>- Excellent network on the client side - Collaborative environment</f>
        <v>#NAME?</v>
      </c>
      <c r="G539" t="s">
        <v>1217</v>
      </c>
      <c r="H539" t="s">
        <v>9</v>
      </c>
    </row>
    <row r="540" spans="1:8" x14ac:dyDescent="0.3">
      <c r="A540">
        <v>538</v>
      </c>
      <c r="B540">
        <v>539</v>
      </c>
      <c r="C540">
        <v>59</v>
      </c>
      <c r="D540" t="s">
        <v>1218</v>
      </c>
      <c r="E540">
        <v>5</v>
      </c>
      <c r="F540" t="s">
        <v>1218</v>
      </c>
      <c r="G540" t="s">
        <v>1219</v>
      </c>
    </row>
    <row r="541" spans="1:8" x14ac:dyDescent="0.3">
      <c r="A541">
        <v>539</v>
      </c>
      <c r="B541">
        <v>540</v>
      </c>
      <c r="C541">
        <v>59</v>
      </c>
      <c r="D541" t="s">
        <v>1220</v>
      </c>
      <c r="E541">
        <v>4</v>
      </c>
      <c r="F541" t="s">
        <v>1220</v>
      </c>
      <c r="G541" t="s">
        <v>1221</v>
      </c>
      <c r="H541" t="s">
        <v>1222</v>
      </c>
    </row>
    <row r="542" spans="1:8" x14ac:dyDescent="0.3">
      <c r="A542">
        <v>540</v>
      </c>
      <c r="B542">
        <v>541</v>
      </c>
      <c r="C542">
        <v>60</v>
      </c>
      <c r="D542" t="s">
        <v>1220</v>
      </c>
      <c r="E542">
        <v>4</v>
      </c>
      <c r="F542" t="s">
        <v>1220</v>
      </c>
      <c r="G542" t="s">
        <v>1221</v>
      </c>
      <c r="H542" t="s">
        <v>1222</v>
      </c>
    </row>
    <row r="543" spans="1:8" x14ac:dyDescent="0.3">
      <c r="A543">
        <v>541</v>
      </c>
      <c r="B543">
        <v>542</v>
      </c>
      <c r="C543">
        <v>60</v>
      </c>
      <c r="D543" t="s">
        <v>1223</v>
      </c>
      <c r="E543">
        <v>5</v>
      </c>
      <c r="F543" t="s">
        <v>1223</v>
      </c>
      <c r="G543" t="s">
        <v>1224</v>
      </c>
      <c r="H543" t="s">
        <v>59</v>
      </c>
    </row>
    <row r="544" spans="1:8" x14ac:dyDescent="0.3">
      <c r="A544">
        <v>542</v>
      </c>
      <c r="B544">
        <v>543</v>
      </c>
      <c r="C544">
        <v>60</v>
      </c>
      <c r="D544" t="s">
        <v>1225</v>
      </c>
      <c r="E544">
        <v>2</v>
      </c>
      <c r="F544" t="s">
        <v>1225</v>
      </c>
      <c r="G544" t="s">
        <v>1226</v>
      </c>
    </row>
    <row r="545" spans="1:8" x14ac:dyDescent="0.3">
      <c r="A545">
        <v>543</v>
      </c>
      <c r="B545">
        <v>544</v>
      </c>
      <c r="C545">
        <v>60</v>
      </c>
      <c r="D545" t="s">
        <v>1227</v>
      </c>
      <c r="E545">
        <v>4</v>
      </c>
      <c r="F545" t="s">
        <v>1228</v>
      </c>
      <c r="G545" t="s">
        <v>1229</v>
      </c>
      <c r="H545" t="s">
        <v>660</v>
      </c>
    </row>
    <row r="546" spans="1:8" x14ac:dyDescent="0.3">
      <c r="A546">
        <v>544</v>
      </c>
      <c r="B546">
        <v>545</v>
      </c>
      <c r="C546">
        <v>60</v>
      </c>
      <c r="D546" t="s">
        <v>1230</v>
      </c>
      <c r="E546">
        <v>2</v>
      </c>
      <c r="F546" t="s">
        <v>1230</v>
      </c>
      <c r="G546" t="s">
        <v>1231</v>
      </c>
    </row>
    <row r="547" spans="1:8" x14ac:dyDescent="0.3">
      <c r="A547">
        <v>545</v>
      </c>
      <c r="B547">
        <v>546</v>
      </c>
      <c r="C547">
        <v>60</v>
      </c>
      <c r="D547" t="s">
        <v>1232</v>
      </c>
      <c r="E547">
        <v>3</v>
      </c>
      <c r="F547" t="s">
        <v>1232</v>
      </c>
      <c r="G547" t="s">
        <v>1233</v>
      </c>
      <c r="H547" t="s">
        <v>505</v>
      </c>
    </row>
    <row r="548" spans="1:8" x14ac:dyDescent="0.3">
      <c r="A548">
        <v>546</v>
      </c>
      <c r="B548">
        <v>547</v>
      </c>
      <c r="C548">
        <v>60</v>
      </c>
      <c r="D548" t="s">
        <v>1234</v>
      </c>
      <c r="E548">
        <v>5</v>
      </c>
      <c r="F548" t="s">
        <v>1234</v>
      </c>
      <c r="G548" t="s">
        <v>1235</v>
      </c>
      <c r="H548" t="s">
        <v>217</v>
      </c>
    </row>
    <row r="549" spans="1:8" x14ac:dyDescent="0.3">
      <c r="A549">
        <v>547</v>
      </c>
      <c r="B549">
        <v>548</v>
      </c>
      <c r="C549">
        <v>60</v>
      </c>
      <c r="D549" t="s">
        <v>1236</v>
      </c>
      <c r="E549">
        <v>3</v>
      </c>
      <c r="F549" t="s">
        <v>1236</v>
      </c>
      <c r="G549" t="s">
        <v>1237</v>
      </c>
      <c r="H549" t="s">
        <v>770</v>
      </c>
    </row>
    <row r="550" spans="1:8" x14ac:dyDescent="0.3">
      <c r="A550">
        <v>548</v>
      </c>
      <c r="B550">
        <v>549</v>
      </c>
      <c r="C550">
        <v>60</v>
      </c>
      <c r="D550" t="s">
        <v>1238</v>
      </c>
      <c r="E550">
        <v>5</v>
      </c>
      <c r="F550" t="s">
        <v>1238</v>
      </c>
      <c r="G550" t="s">
        <v>1239</v>
      </c>
      <c r="H550" t="s">
        <v>1240</v>
      </c>
    </row>
    <row r="551" spans="1:8" x14ac:dyDescent="0.3">
      <c r="A551">
        <v>549</v>
      </c>
      <c r="B551">
        <v>550</v>
      </c>
      <c r="C551">
        <v>60</v>
      </c>
      <c r="D551" t="s">
        <v>1241</v>
      </c>
      <c r="E551">
        <v>4</v>
      </c>
      <c r="F551" t="s">
        <v>1241</v>
      </c>
      <c r="G551" t="s">
        <v>1146</v>
      </c>
      <c r="H551" t="s">
        <v>647</v>
      </c>
    </row>
    <row r="552" spans="1:8" x14ac:dyDescent="0.3">
      <c r="A552">
        <v>550</v>
      </c>
      <c r="B552">
        <v>551</v>
      </c>
      <c r="C552">
        <v>61</v>
      </c>
      <c r="D552" t="s">
        <v>1242</v>
      </c>
      <c r="E552">
        <v>4</v>
      </c>
      <c r="F552" t="s">
        <v>1242</v>
      </c>
      <c r="G552" t="s">
        <v>1243</v>
      </c>
      <c r="H552" t="s">
        <v>217</v>
      </c>
    </row>
    <row r="553" spans="1:8" x14ac:dyDescent="0.3">
      <c r="A553">
        <v>551</v>
      </c>
      <c r="B553">
        <v>552</v>
      </c>
      <c r="C553">
        <v>61</v>
      </c>
      <c r="D553" t="s">
        <v>1244</v>
      </c>
      <c r="E553">
        <v>5</v>
      </c>
      <c r="F553" t="s">
        <v>1244</v>
      </c>
      <c r="G553" t="s">
        <v>1245</v>
      </c>
      <c r="H553" t="s">
        <v>1246</v>
      </c>
    </row>
    <row r="554" spans="1:8" x14ac:dyDescent="0.3">
      <c r="A554">
        <v>552</v>
      </c>
      <c r="B554">
        <v>553</v>
      </c>
      <c r="C554">
        <v>61</v>
      </c>
      <c r="D554" t="s">
        <v>1247</v>
      </c>
      <c r="E554">
        <v>2</v>
      </c>
      <c r="F554" t="s">
        <v>1247</v>
      </c>
      <c r="G554" t="s">
        <v>1248</v>
      </c>
    </row>
    <row r="555" spans="1:8" x14ac:dyDescent="0.3">
      <c r="A555">
        <v>553</v>
      </c>
      <c r="B555">
        <v>554</v>
      </c>
      <c r="C555">
        <v>61</v>
      </c>
      <c r="D555" t="s">
        <v>1249</v>
      </c>
      <c r="E555">
        <v>4</v>
      </c>
      <c r="F555" t="s">
        <v>1250</v>
      </c>
      <c r="G555" t="s">
        <v>1251</v>
      </c>
      <c r="H555" t="s">
        <v>1252</v>
      </c>
    </row>
    <row r="556" spans="1:8" x14ac:dyDescent="0.3">
      <c r="A556">
        <v>554</v>
      </c>
      <c r="B556">
        <v>555</v>
      </c>
      <c r="C556">
        <v>61</v>
      </c>
      <c r="D556" t="s">
        <v>1253</v>
      </c>
      <c r="E556">
        <v>2</v>
      </c>
      <c r="F556" t="s">
        <v>1253</v>
      </c>
      <c r="G556" t="s">
        <v>1254</v>
      </c>
      <c r="H556" t="s">
        <v>1255</v>
      </c>
    </row>
    <row r="557" spans="1:8" x14ac:dyDescent="0.3">
      <c r="A557">
        <v>555</v>
      </c>
      <c r="B557">
        <v>556</v>
      </c>
      <c r="C557">
        <v>61</v>
      </c>
      <c r="D557" t="s">
        <v>1256</v>
      </c>
      <c r="E557">
        <v>3</v>
      </c>
      <c r="F557" t="s">
        <v>1256</v>
      </c>
      <c r="G557" t="s">
        <v>1257</v>
      </c>
      <c r="H557" t="s">
        <v>1258</v>
      </c>
    </row>
    <row r="558" spans="1:8" x14ac:dyDescent="0.3">
      <c r="A558">
        <v>556</v>
      </c>
      <c r="B558">
        <v>557</v>
      </c>
      <c r="C558">
        <v>61</v>
      </c>
      <c r="D558" t="s">
        <v>1259</v>
      </c>
      <c r="E558">
        <v>5</v>
      </c>
      <c r="F558" t="s">
        <v>1259</v>
      </c>
      <c r="G558" t="s">
        <v>1260</v>
      </c>
      <c r="H558" t="s">
        <v>1261</v>
      </c>
    </row>
    <row r="559" spans="1:8" x14ac:dyDescent="0.3">
      <c r="A559">
        <v>557</v>
      </c>
      <c r="B559">
        <v>558</v>
      </c>
      <c r="C559">
        <v>61</v>
      </c>
      <c r="D559" t="s">
        <v>1262</v>
      </c>
      <c r="E559">
        <v>3</v>
      </c>
      <c r="F559" t="s">
        <v>1262</v>
      </c>
      <c r="G559" t="s">
        <v>1263</v>
      </c>
      <c r="H559" t="s">
        <v>183</v>
      </c>
    </row>
    <row r="560" spans="1:8" x14ac:dyDescent="0.3">
      <c r="A560">
        <v>558</v>
      </c>
      <c r="B560">
        <v>559</v>
      </c>
      <c r="C560">
        <v>61</v>
      </c>
      <c r="D560" t="e">
        <f>- pay was very competitive - reputable name - free Food in the pantry - modern office (London)</f>
        <v>#NAME?</v>
      </c>
      <c r="E560">
        <v>5</v>
      </c>
      <c r="F560" t="e">
        <f>- pay was very competitive - reputable name - free Food in the pantry - modern office (London)</f>
        <v>#NAME?</v>
      </c>
      <c r="G560" t="s">
        <v>1264</v>
      </c>
      <c r="H560" t="s">
        <v>1003</v>
      </c>
    </row>
    <row r="561" spans="1:8" x14ac:dyDescent="0.3">
      <c r="A561">
        <v>559</v>
      </c>
      <c r="B561">
        <v>560</v>
      </c>
      <c r="C561">
        <v>61</v>
      </c>
      <c r="D561" t="s">
        <v>1265</v>
      </c>
      <c r="E561">
        <v>4</v>
      </c>
      <c r="F561" t="s">
        <v>1265</v>
      </c>
      <c r="G561" t="s">
        <v>1266</v>
      </c>
    </row>
    <row r="562" spans="1:8" x14ac:dyDescent="0.3">
      <c r="A562">
        <v>560</v>
      </c>
      <c r="B562">
        <v>561</v>
      </c>
      <c r="C562">
        <v>62</v>
      </c>
      <c r="D562" t="s">
        <v>1267</v>
      </c>
      <c r="E562">
        <v>4</v>
      </c>
      <c r="F562" t="s">
        <v>1267</v>
      </c>
      <c r="G562" t="s">
        <v>1268</v>
      </c>
    </row>
    <row r="563" spans="1:8" x14ac:dyDescent="0.3">
      <c r="A563">
        <v>561</v>
      </c>
      <c r="B563">
        <v>562</v>
      </c>
      <c r="C563">
        <v>62</v>
      </c>
      <c r="D563" t="s">
        <v>1269</v>
      </c>
      <c r="E563">
        <v>5</v>
      </c>
      <c r="F563" t="s">
        <v>1269</v>
      </c>
      <c r="G563" t="s">
        <v>1270</v>
      </c>
      <c r="H563" t="s">
        <v>1271</v>
      </c>
    </row>
    <row r="564" spans="1:8" x14ac:dyDescent="0.3">
      <c r="A564">
        <v>562</v>
      </c>
      <c r="B564">
        <v>563</v>
      </c>
      <c r="C564">
        <v>62</v>
      </c>
      <c r="D564" t="s">
        <v>1272</v>
      </c>
      <c r="E564">
        <v>2</v>
      </c>
      <c r="F564" t="s">
        <v>1272</v>
      </c>
      <c r="G564" t="s">
        <v>1273</v>
      </c>
    </row>
    <row r="565" spans="1:8" x14ac:dyDescent="0.3">
      <c r="A565">
        <v>563</v>
      </c>
      <c r="B565">
        <v>564</v>
      </c>
      <c r="C565">
        <v>62</v>
      </c>
      <c r="D565" t="s">
        <v>1274</v>
      </c>
      <c r="E565">
        <v>4</v>
      </c>
      <c r="F565" t="s">
        <v>1275</v>
      </c>
      <c r="G565" t="s">
        <v>1276</v>
      </c>
      <c r="H565" t="s">
        <v>1142</v>
      </c>
    </row>
    <row r="566" spans="1:8" x14ac:dyDescent="0.3">
      <c r="A566">
        <v>564</v>
      </c>
      <c r="B566">
        <v>565</v>
      </c>
      <c r="C566">
        <v>62</v>
      </c>
      <c r="D566" t="s">
        <v>1277</v>
      </c>
      <c r="E566">
        <v>2</v>
      </c>
      <c r="F566" t="s">
        <v>1277</v>
      </c>
      <c r="G566" t="s">
        <v>1278</v>
      </c>
      <c r="H566" t="s">
        <v>264</v>
      </c>
    </row>
    <row r="567" spans="1:8" x14ac:dyDescent="0.3">
      <c r="A567">
        <v>565</v>
      </c>
      <c r="B567">
        <v>566</v>
      </c>
      <c r="C567">
        <v>62</v>
      </c>
      <c r="D567" t="s">
        <v>1279</v>
      </c>
      <c r="E567">
        <v>3</v>
      </c>
      <c r="F567" t="s">
        <v>1279</v>
      </c>
      <c r="G567" t="s">
        <v>1280</v>
      </c>
      <c r="H567" t="s">
        <v>1281</v>
      </c>
    </row>
    <row r="568" spans="1:8" x14ac:dyDescent="0.3">
      <c r="A568">
        <v>566</v>
      </c>
      <c r="B568">
        <v>567</v>
      </c>
      <c r="C568">
        <v>62</v>
      </c>
      <c r="D568" t="s">
        <v>1282</v>
      </c>
      <c r="E568">
        <v>5</v>
      </c>
      <c r="F568" t="s">
        <v>1282</v>
      </c>
      <c r="G568" t="s">
        <v>1283</v>
      </c>
      <c r="H568" t="s">
        <v>1284</v>
      </c>
    </row>
    <row r="569" spans="1:8" x14ac:dyDescent="0.3">
      <c r="A569">
        <v>567</v>
      </c>
      <c r="B569">
        <v>568</v>
      </c>
      <c r="C569">
        <v>62</v>
      </c>
      <c r="D569" t="s">
        <v>1285</v>
      </c>
      <c r="E569">
        <v>3</v>
      </c>
      <c r="F569" t="s">
        <v>1285</v>
      </c>
      <c r="G569" t="s">
        <v>1286</v>
      </c>
      <c r="H569" t="s">
        <v>9</v>
      </c>
    </row>
    <row r="570" spans="1:8" x14ac:dyDescent="0.3">
      <c r="A570">
        <v>568</v>
      </c>
      <c r="B570">
        <v>569</v>
      </c>
      <c r="C570">
        <v>62</v>
      </c>
      <c r="D570" t="s">
        <v>1287</v>
      </c>
      <c r="E570">
        <v>5</v>
      </c>
      <c r="F570" t="s">
        <v>1287</v>
      </c>
      <c r="G570" t="s">
        <v>1288</v>
      </c>
    </row>
    <row r="571" spans="1:8" x14ac:dyDescent="0.3">
      <c r="A571">
        <v>569</v>
      </c>
      <c r="B571">
        <v>570</v>
      </c>
      <c r="C571">
        <v>62</v>
      </c>
      <c r="D571" t="s">
        <v>1289</v>
      </c>
      <c r="E571">
        <v>4</v>
      </c>
      <c r="F571" t="s">
        <v>1289</v>
      </c>
      <c r="G571" t="s">
        <v>1290</v>
      </c>
      <c r="H571" t="s">
        <v>29</v>
      </c>
    </row>
    <row r="572" spans="1:8" x14ac:dyDescent="0.3">
      <c r="A572">
        <v>570</v>
      </c>
      <c r="B572">
        <v>571</v>
      </c>
      <c r="C572">
        <v>63</v>
      </c>
      <c r="D572" t="s">
        <v>1291</v>
      </c>
      <c r="E572">
        <v>4</v>
      </c>
      <c r="F572" t="s">
        <v>1291</v>
      </c>
      <c r="G572" t="s">
        <v>1292</v>
      </c>
    </row>
    <row r="573" spans="1:8" x14ac:dyDescent="0.3">
      <c r="A573">
        <v>571</v>
      </c>
      <c r="B573">
        <v>572</v>
      </c>
      <c r="C573">
        <v>63</v>
      </c>
      <c r="D573" t="s">
        <v>1293</v>
      </c>
      <c r="E573">
        <v>5</v>
      </c>
      <c r="F573" t="s">
        <v>1293</v>
      </c>
      <c r="G573" t="s">
        <v>1293</v>
      </c>
      <c r="H573" t="s">
        <v>1294</v>
      </c>
    </row>
    <row r="574" spans="1:8" x14ac:dyDescent="0.3">
      <c r="A574">
        <v>572</v>
      </c>
      <c r="B574">
        <v>573</v>
      </c>
      <c r="C574">
        <v>63</v>
      </c>
      <c r="D574" t="s">
        <v>1295</v>
      </c>
      <c r="E574">
        <v>2</v>
      </c>
      <c r="F574" t="s">
        <v>1295</v>
      </c>
      <c r="G574" t="s">
        <v>1296</v>
      </c>
      <c r="H574" t="s">
        <v>1297</v>
      </c>
    </row>
    <row r="575" spans="1:8" x14ac:dyDescent="0.3">
      <c r="A575">
        <v>573</v>
      </c>
      <c r="B575">
        <v>574</v>
      </c>
      <c r="C575">
        <v>63</v>
      </c>
      <c r="D575" t="s">
        <v>1298</v>
      </c>
      <c r="E575">
        <v>4</v>
      </c>
      <c r="F575" t="s">
        <v>1298</v>
      </c>
      <c r="G575" t="s">
        <v>1299</v>
      </c>
      <c r="H575" t="s">
        <v>380</v>
      </c>
    </row>
    <row r="576" spans="1:8" x14ac:dyDescent="0.3">
      <c r="A576">
        <v>574</v>
      </c>
      <c r="B576">
        <v>575</v>
      </c>
      <c r="C576">
        <v>63</v>
      </c>
      <c r="D576" t="s">
        <v>1300</v>
      </c>
      <c r="E576">
        <v>2</v>
      </c>
      <c r="F576" t="s">
        <v>1300</v>
      </c>
      <c r="G576" t="s">
        <v>1301</v>
      </c>
      <c r="H576" t="s">
        <v>20</v>
      </c>
    </row>
    <row r="577" spans="1:8" x14ac:dyDescent="0.3">
      <c r="A577">
        <v>576</v>
      </c>
      <c r="B577">
        <v>577</v>
      </c>
      <c r="C577">
        <v>63</v>
      </c>
      <c r="D577" t="s">
        <v>1302</v>
      </c>
      <c r="E577">
        <v>5</v>
      </c>
      <c r="F577" t="s">
        <v>1302</v>
      </c>
      <c r="G577" t="s">
        <v>1303</v>
      </c>
      <c r="H577" t="s">
        <v>146</v>
      </c>
    </row>
    <row r="578" spans="1:8" x14ac:dyDescent="0.3">
      <c r="A578">
        <v>577</v>
      </c>
      <c r="B578">
        <v>578</v>
      </c>
      <c r="C578">
        <v>63</v>
      </c>
      <c r="D578" t="s">
        <v>1304</v>
      </c>
      <c r="E578">
        <v>3</v>
      </c>
      <c r="F578" t="s">
        <v>1304</v>
      </c>
      <c r="G578" t="s">
        <v>1305</v>
      </c>
      <c r="H578" t="s">
        <v>302</v>
      </c>
    </row>
    <row r="579" spans="1:8" x14ac:dyDescent="0.3">
      <c r="A579">
        <v>578</v>
      </c>
      <c r="B579">
        <v>579</v>
      </c>
      <c r="C579">
        <v>63</v>
      </c>
      <c r="D579" t="s">
        <v>1306</v>
      </c>
      <c r="E579">
        <v>5</v>
      </c>
      <c r="F579" t="s">
        <v>1306</v>
      </c>
      <c r="G579" t="s">
        <v>1307</v>
      </c>
      <c r="H579" t="s">
        <v>1308</v>
      </c>
    </row>
    <row r="580" spans="1:8" x14ac:dyDescent="0.3">
      <c r="A580">
        <v>579</v>
      </c>
      <c r="B580">
        <v>580</v>
      </c>
      <c r="C580">
        <v>63</v>
      </c>
      <c r="D580" t="s">
        <v>1309</v>
      </c>
      <c r="E580">
        <v>4</v>
      </c>
      <c r="F580" t="s">
        <v>1309</v>
      </c>
      <c r="G580" t="s">
        <v>1310</v>
      </c>
    </row>
    <row r="581" spans="1:8" x14ac:dyDescent="0.3">
      <c r="A581">
        <v>580</v>
      </c>
      <c r="B581">
        <v>581</v>
      </c>
      <c r="C581">
        <v>64</v>
      </c>
      <c r="D581" t="s">
        <v>1311</v>
      </c>
      <c r="E581">
        <v>4</v>
      </c>
      <c r="F581" t="s">
        <v>1311</v>
      </c>
      <c r="G581" t="s">
        <v>1312</v>
      </c>
      <c r="H581" t="s">
        <v>299</v>
      </c>
    </row>
    <row r="582" spans="1:8" x14ac:dyDescent="0.3">
      <c r="A582">
        <v>581</v>
      </c>
      <c r="B582">
        <v>582</v>
      </c>
      <c r="C582">
        <v>64</v>
      </c>
      <c r="D582" t="s">
        <v>1313</v>
      </c>
      <c r="E582">
        <v>5</v>
      </c>
      <c r="F582" t="s">
        <v>1313</v>
      </c>
      <c r="G582" t="s">
        <v>1314</v>
      </c>
      <c r="H582" t="s">
        <v>1315</v>
      </c>
    </row>
    <row r="583" spans="1:8" x14ac:dyDescent="0.3">
      <c r="A583">
        <v>582</v>
      </c>
      <c r="B583">
        <v>583</v>
      </c>
      <c r="C583">
        <v>64</v>
      </c>
      <c r="D583" t="s">
        <v>1316</v>
      </c>
      <c r="E583">
        <v>2</v>
      </c>
      <c r="F583" t="s">
        <v>1316</v>
      </c>
      <c r="G583" t="s">
        <v>1317</v>
      </c>
    </row>
    <row r="584" spans="1:8" x14ac:dyDescent="0.3">
      <c r="A584">
        <v>583</v>
      </c>
      <c r="B584">
        <v>584</v>
      </c>
      <c r="C584">
        <v>64</v>
      </c>
      <c r="D584" t="e">
        <f>-Strong exposure to clients and interaction with multiple functions within financial services institution -Provides a holistic overview of key subjects such as regulations -Creates a very good base to move to banks, asset managers...</f>
        <v>#NAME?</v>
      </c>
      <c r="E584">
        <v>4</v>
      </c>
      <c r="F584" t="e">
        <f>-Strong exposure to clients and interaction with multiple functions within financial services institution -Provides a holistic overview of key subjects such as regulations -Creates a very good base to move to banks, asset managers...</f>
        <v>#NAME?</v>
      </c>
      <c r="G584" t="s">
        <v>1318</v>
      </c>
    </row>
    <row r="585" spans="1:8" x14ac:dyDescent="0.3">
      <c r="A585">
        <v>584</v>
      </c>
      <c r="B585">
        <v>585</v>
      </c>
      <c r="C585">
        <v>64</v>
      </c>
      <c r="D585" t="s">
        <v>1319</v>
      </c>
      <c r="E585">
        <v>2</v>
      </c>
      <c r="F585" t="s">
        <v>1319</v>
      </c>
      <c r="G585" t="s">
        <v>1320</v>
      </c>
      <c r="H585" t="s">
        <v>29</v>
      </c>
    </row>
    <row r="586" spans="1:8" x14ac:dyDescent="0.3">
      <c r="A586">
        <v>585</v>
      </c>
      <c r="B586">
        <v>586</v>
      </c>
      <c r="C586">
        <v>64</v>
      </c>
      <c r="D586" t="s">
        <v>1321</v>
      </c>
      <c r="E586">
        <v>3</v>
      </c>
      <c r="F586" t="s">
        <v>1321</v>
      </c>
      <c r="G586" t="s">
        <v>1322</v>
      </c>
      <c r="H586" t="s">
        <v>1323</v>
      </c>
    </row>
    <row r="587" spans="1:8" x14ac:dyDescent="0.3">
      <c r="A587">
        <v>586</v>
      </c>
      <c r="B587">
        <v>587</v>
      </c>
      <c r="C587">
        <v>64</v>
      </c>
      <c r="D587" t="s">
        <v>1324</v>
      </c>
      <c r="E587">
        <v>5</v>
      </c>
      <c r="F587" t="s">
        <v>1324</v>
      </c>
      <c r="G587" t="s">
        <v>1325</v>
      </c>
      <c r="H587" t="s">
        <v>1129</v>
      </c>
    </row>
    <row r="588" spans="1:8" x14ac:dyDescent="0.3">
      <c r="A588">
        <v>587</v>
      </c>
      <c r="B588">
        <v>588</v>
      </c>
      <c r="C588">
        <v>64</v>
      </c>
      <c r="D588" t="s">
        <v>1326</v>
      </c>
      <c r="E588">
        <v>3</v>
      </c>
      <c r="F588" t="s">
        <v>1326</v>
      </c>
      <c r="G588" t="s">
        <v>1327</v>
      </c>
      <c r="H588" t="s">
        <v>29</v>
      </c>
    </row>
    <row r="589" spans="1:8" x14ac:dyDescent="0.3">
      <c r="A589">
        <v>588</v>
      </c>
      <c r="B589">
        <v>589</v>
      </c>
      <c r="C589">
        <v>64</v>
      </c>
      <c r="D589" t="s">
        <v>1328</v>
      </c>
      <c r="E589">
        <v>5</v>
      </c>
      <c r="F589" t="s">
        <v>1328</v>
      </c>
      <c r="G589" t="s">
        <v>1329</v>
      </c>
      <c r="H589" t="s">
        <v>25</v>
      </c>
    </row>
    <row r="590" spans="1:8" x14ac:dyDescent="0.3">
      <c r="A590">
        <v>589</v>
      </c>
      <c r="B590">
        <v>590</v>
      </c>
      <c r="C590">
        <v>64</v>
      </c>
      <c r="D590" t="s">
        <v>1330</v>
      </c>
      <c r="E590">
        <v>4</v>
      </c>
      <c r="F590" t="s">
        <v>1330</v>
      </c>
      <c r="G590" t="s">
        <v>1331</v>
      </c>
      <c r="H590" t="s">
        <v>1332</v>
      </c>
    </row>
    <row r="591" spans="1:8" x14ac:dyDescent="0.3">
      <c r="A591">
        <v>590</v>
      </c>
      <c r="B591">
        <v>591</v>
      </c>
      <c r="C591">
        <v>65</v>
      </c>
      <c r="D591" t="s">
        <v>1333</v>
      </c>
      <c r="E591">
        <v>4</v>
      </c>
      <c r="F591" t="s">
        <v>1333</v>
      </c>
      <c r="G591" t="s">
        <v>1334</v>
      </c>
      <c r="H591" t="s">
        <v>261</v>
      </c>
    </row>
    <row r="592" spans="1:8" x14ac:dyDescent="0.3">
      <c r="A592">
        <v>591</v>
      </c>
      <c r="B592">
        <v>592</v>
      </c>
      <c r="C592">
        <v>65</v>
      </c>
      <c r="D592" t="s">
        <v>1335</v>
      </c>
      <c r="E592">
        <v>5</v>
      </c>
      <c r="F592" t="s">
        <v>1335</v>
      </c>
      <c r="G592" t="s">
        <v>1336</v>
      </c>
    </row>
    <row r="593" spans="1:8" x14ac:dyDescent="0.3">
      <c r="A593">
        <v>592</v>
      </c>
      <c r="B593">
        <v>593</v>
      </c>
      <c r="C593">
        <v>65</v>
      </c>
      <c r="D593" t="s">
        <v>1337</v>
      </c>
      <c r="E593">
        <v>2</v>
      </c>
      <c r="F593" t="s">
        <v>1337</v>
      </c>
      <c r="G593" t="s">
        <v>1338</v>
      </c>
      <c r="H593" t="s">
        <v>54</v>
      </c>
    </row>
    <row r="594" spans="1:8" x14ac:dyDescent="0.3">
      <c r="A594">
        <v>593</v>
      </c>
      <c r="B594">
        <v>594</v>
      </c>
      <c r="C594">
        <v>65</v>
      </c>
      <c r="D594" t="s">
        <v>1339</v>
      </c>
      <c r="E594">
        <v>4</v>
      </c>
      <c r="F594" t="s">
        <v>1339</v>
      </c>
      <c r="G594" t="s">
        <v>1340</v>
      </c>
      <c r="H594" t="s">
        <v>1341</v>
      </c>
    </row>
    <row r="595" spans="1:8" x14ac:dyDescent="0.3">
      <c r="A595">
        <v>594</v>
      </c>
      <c r="B595">
        <v>595</v>
      </c>
      <c r="C595">
        <v>65</v>
      </c>
      <c r="D595" t="s">
        <v>1342</v>
      </c>
      <c r="E595">
        <v>2</v>
      </c>
      <c r="F595" t="s">
        <v>1342</v>
      </c>
      <c r="G595" t="s">
        <v>1343</v>
      </c>
      <c r="H595" t="s">
        <v>1344</v>
      </c>
    </row>
    <row r="596" spans="1:8" x14ac:dyDescent="0.3">
      <c r="A596">
        <v>595</v>
      </c>
      <c r="B596">
        <v>596</v>
      </c>
      <c r="C596">
        <v>65</v>
      </c>
      <c r="D596" t="s">
        <v>1345</v>
      </c>
      <c r="E596">
        <v>3</v>
      </c>
      <c r="F596" t="s">
        <v>1345</v>
      </c>
      <c r="G596" t="s">
        <v>1346</v>
      </c>
      <c r="H596" t="s">
        <v>261</v>
      </c>
    </row>
    <row r="597" spans="1:8" x14ac:dyDescent="0.3">
      <c r="A597">
        <v>596</v>
      </c>
      <c r="B597">
        <v>597</v>
      </c>
      <c r="C597">
        <v>65</v>
      </c>
      <c r="D597" t="s">
        <v>1347</v>
      </c>
      <c r="E597">
        <v>5</v>
      </c>
      <c r="F597" t="s">
        <v>1347</v>
      </c>
      <c r="G597" t="s">
        <v>1348</v>
      </c>
      <c r="H597" t="s">
        <v>1129</v>
      </c>
    </row>
    <row r="598" spans="1:8" x14ac:dyDescent="0.3">
      <c r="A598">
        <v>597</v>
      </c>
      <c r="B598">
        <v>598</v>
      </c>
      <c r="C598">
        <v>65</v>
      </c>
      <c r="D598" t="s">
        <v>1349</v>
      </c>
      <c r="E598">
        <v>3</v>
      </c>
      <c r="F598" t="s">
        <v>1349</v>
      </c>
      <c r="G598" t="s">
        <v>1350</v>
      </c>
      <c r="H598" t="s">
        <v>25</v>
      </c>
    </row>
    <row r="599" spans="1:8" x14ac:dyDescent="0.3">
      <c r="A599">
        <v>598</v>
      </c>
      <c r="B599">
        <v>599</v>
      </c>
      <c r="C599">
        <v>65</v>
      </c>
      <c r="D599" t="s">
        <v>1351</v>
      </c>
      <c r="E599">
        <v>5</v>
      </c>
      <c r="F599" t="s">
        <v>1352</v>
      </c>
      <c r="G599" t="s">
        <v>1353</v>
      </c>
      <c r="H599" t="s">
        <v>1354</v>
      </c>
    </row>
    <row r="600" spans="1:8" x14ac:dyDescent="0.3">
      <c r="A600">
        <v>599</v>
      </c>
      <c r="B600">
        <v>600</v>
      </c>
      <c r="C600">
        <v>65</v>
      </c>
      <c r="D600" t="s">
        <v>1355</v>
      </c>
      <c r="E600">
        <v>4</v>
      </c>
      <c r="F600" t="s">
        <v>1356</v>
      </c>
      <c r="G600" t="s">
        <v>1357</v>
      </c>
      <c r="H600" t="s">
        <v>1358</v>
      </c>
    </row>
    <row r="601" spans="1:8" x14ac:dyDescent="0.3">
      <c r="A601">
        <v>600</v>
      </c>
      <c r="B601">
        <v>601</v>
      </c>
      <c r="C601">
        <v>66</v>
      </c>
      <c r="D601" t="s">
        <v>1359</v>
      </c>
      <c r="E601">
        <v>4</v>
      </c>
      <c r="F601" t="s">
        <v>1359</v>
      </c>
      <c r="G601" t="s">
        <v>1360</v>
      </c>
    </row>
    <row r="602" spans="1:8" x14ac:dyDescent="0.3">
      <c r="A602">
        <v>601</v>
      </c>
      <c r="B602">
        <v>602</v>
      </c>
      <c r="C602">
        <v>66</v>
      </c>
      <c r="D602" t="s">
        <v>1361</v>
      </c>
      <c r="E602">
        <v>5</v>
      </c>
      <c r="F602" t="s">
        <v>1361</v>
      </c>
      <c r="G602" t="s">
        <v>1362</v>
      </c>
      <c r="H602" t="s">
        <v>17</v>
      </c>
    </row>
    <row r="603" spans="1:8" x14ac:dyDescent="0.3">
      <c r="A603">
        <v>602</v>
      </c>
      <c r="B603">
        <v>603</v>
      </c>
      <c r="C603">
        <v>66</v>
      </c>
      <c r="D603" t="s">
        <v>1363</v>
      </c>
      <c r="E603">
        <v>2</v>
      </c>
      <c r="F603" t="s">
        <v>1363</v>
      </c>
      <c r="G603" t="s">
        <v>1364</v>
      </c>
    </row>
    <row r="604" spans="1:8" x14ac:dyDescent="0.3">
      <c r="A604">
        <v>603</v>
      </c>
      <c r="B604">
        <v>604</v>
      </c>
      <c r="C604">
        <v>66</v>
      </c>
      <c r="D604" t="s">
        <v>1365</v>
      </c>
      <c r="E604">
        <v>4</v>
      </c>
      <c r="F604" t="s">
        <v>1365</v>
      </c>
      <c r="G604" t="s">
        <v>1366</v>
      </c>
    </row>
    <row r="605" spans="1:8" x14ac:dyDescent="0.3">
      <c r="A605">
        <v>604</v>
      </c>
      <c r="B605">
        <v>605</v>
      </c>
      <c r="C605">
        <v>66</v>
      </c>
      <c r="D605" t="s">
        <v>1367</v>
      </c>
      <c r="E605">
        <v>2</v>
      </c>
      <c r="F605" t="s">
        <v>1367</v>
      </c>
      <c r="G605" t="s">
        <v>1367</v>
      </c>
      <c r="H605" t="s">
        <v>1368</v>
      </c>
    </row>
    <row r="606" spans="1:8" x14ac:dyDescent="0.3">
      <c r="A606">
        <v>605</v>
      </c>
      <c r="B606">
        <v>606</v>
      </c>
      <c r="C606">
        <v>66</v>
      </c>
      <c r="D606" t="s">
        <v>1369</v>
      </c>
      <c r="E606">
        <v>3</v>
      </c>
      <c r="F606" t="s">
        <v>1369</v>
      </c>
      <c r="G606" t="s">
        <v>1370</v>
      </c>
    </row>
    <row r="607" spans="1:8" x14ac:dyDescent="0.3">
      <c r="A607">
        <v>606</v>
      </c>
      <c r="B607">
        <v>607</v>
      </c>
      <c r="C607">
        <v>66</v>
      </c>
      <c r="D607" t="e">
        <f>- nice benefits - nice pantry</f>
        <v>#NAME?</v>
      </c>
      <c r="E607">
        <v>5</v>
      </c>
      <c r="F607" t="e">
        <f>- nice benefits - nice pantry</f>
        <v>#NAME?</v>
      </c>
      <c r="G607" t="s">
        <v>1371</v>
      </c>
    </row>
    <row r="608" spans="1:8" x14ac:dyDescent="0.3">
      <c r="A608">
        <v>607</v>
      </c>
      <c r="B608">
        <v>608</v>
      </c>
      <c r="C608">
        <v>66</v>
      </c>
      <c r="D608" t="s">
        <v>1372</v>
      </c>
      <c r="E608">
        <v>3</v>
      </c>
      <c r="F608" t="s">
        <v>1372</v>
      </c>
      <c r="G608" t="s">
        <v>1373</v>
      </c>
      <c r="H608" t="s">
        <v>17</v>
      </c>
    </row>
    <row r="609" spans="1:8" x14ac:dyDescent="0.3">
      <c r="A609">
        <v>608</v>
      </c>
      <c r="B609">
        <v>609</v>
      </c>
      <c r="C609">
        <v>66</v>
      </c>
      <c r="D609" t="s">
        <v>1374</v>
      </c>
      <c r="E609">
        <v>5</v>
      </c>
      <c r="F609" t="s">
        <v>1374</v>
      </c>
      <c r="G609" t="s">
        <v>1374</v>
      </c>
      <c r="H609" t="s">
        <v>9</v>
      </c>
    </row>
    <row r="610" spans="1:8" x14ac:dyDescent="0.3">
      <c r="A610">
        <v>609</v>
      </c>
      <c r="B610">
        <v>610</v>
      </c>
      <c r="C610">
        <v>66</v>
      </c>
      <c r="D610" t="s">
        <v>1375</v>
      </c>
      <c r="E610">
        <v>4</v>
      </c>
      <c r="F610" t="s">
        <v>1375</v>
      </c>
      <c r="G610" t="s">
        <v>1376</v>
      </c>
      <c r="H610" t="s">
        <v>299</v>
      </c>
    </row>
    <row r="611" spans="1:8" x14ac:dyDescent="0.3">
      <c r="A611">
        <v>610</v>
      </c>
      <c r="B611">
        <v>611</v>
      </c>
      <c r="C611">
        <v>67</v>
      </c>
      <c r="D611" t="s">
        <v>1377</v>
      </c>
      <c r="E611">
        <v>4</v>
      </c>
      <c r="F611" t="s">
        <v>1377</v>
      </c>
      <c r="G611" t="s">
        <v>1378</v>
      </c>
    </row>
    <row r="612" spans="1:8" x14ac:dyDescent="0.3">
      <c r="A612">
        <v>611</v>
      </c>
      <c r="B612">
        <v>612</v>
      </c>
      <c r="C612">
        <v>67</v>
      </c>
      <c r="D612" t="s">
        <v>1379</v>
      </c>
      <c r="E612">
        <v>5</v>
      </c>
      <c r="F612" t="s">
        <v>1379</v>
      </c>
      <c r="G612" t="s">
        <v>1380</v>
      </c>
    </row>
    <row r="613" spans="1:8" x14ac:dyDescent="0.3">
      <c r="A613">
        <v>612</v>
      </c>
      <c r="B613">
        <v>613</v>
      </c>
      <c r="C613">
        <v>67</v>
      </c>
      <c r="D613" t="s">
        <v>1381</v>
      </c>
      <c r="E613">
        <v>2</v>
      </c>
      <c r="F613" t="s">
        <v>1381</v>
      </c>
      <c r="G613" t="s">
        <v>1382</v>
      </c>
      <c r="H613" t="s">
        <v>1383</v>
      </c>
    </row>
    <row r="614" spans="1:8" x14ac:dyDescent="0.3">
      <c r="A614">
        <v>613</v>
      </c>
      <c r="B614">
        <v>614</v>
      </c>
      <c r="C614">
        <v>67</v>
      </c>
      <c r="D614" t="s">
        <v>1384</v>
      </c>
      <c r="E614">
        <v>4</v>
      </c>
      <c r="F614" t="s">
        <v>1384</v>
      </c>
      <c r="G614" t="s">
        <v>1385</v>
      </c>
    </row>
    <row r="615" spans="1:8" x14ac:dyDescent="0.3">
      <c r="A615">
        <v>614</v>
      </c>
      <c r="B615">
        <v>615</v>
      </c>
      <c r="C615">
        <v>67</v>
      </c>
      <c r="D615" t="s">
        <v>1386</v>
      </c>
      <c r="E615">
        <v>2</v>
      </c>
      <c r="F615" t="s">
        <v>1386</v>
      </c>
      <c r="G615" t="s">
        <v>1387</v>
      </c>
      <c r="H615" t="s">
        <v>1388</v>
      </c>
    </row>
    <row r="616" spans="1:8" x14ac:dyDescent="0.3">
      <c r="A616">
        <v>615</v>
      </c>
      <c r="B616">
        <v>616</v>
      </c>
      <c r="C616">
        <v>67</v>
      </c>
      <c r="D616" t="s">
        <v>1389</v>
      </c>
      <c r="E616">
        <v>3</v>
      </c>
      <c r="F616" t="s">
        <v>1389</v>
      </c>
      <c r="G616" t="s">
        <v>1390</v>
      </c>
      <c r="H616" t="s">
        <v>1391</v>
      </c>
    </row>
    <row r="617" spans="1:8" x14ac:dyDescent="0.3">
      <c r="A617">
        <v>616</v>
      </c>
      <c r="B617">
        <v>617</v>
      </c>
      <c r="C617">
        <v>67</v>
      </c>
      <c r="D617" t="s">
        <v>1392</v>
      </c>
      <c r="E617">
        <v>5</v>
      </c>
      <c r="F617" t="s">
        <v>1392</v>
      </c>
      <c r="G617" t="s">
        <v>1393</v>
      </c>
    </row>
    <row r="618" spans="1:8" x14ac:dyDescent="0.3">
      <c r="A618">
        <v>617</v>
      </c>
      <c r="B618">
        <v>618</v>
      </c>
      <c r="C618">
        <v>67</v>
      </c>
      <c r="D618" t="s">
        <v>1394</v>
      </c>
      <c r="E618">
        <v>3</v>
      </c>
      <c r="F618" t="s">
        <v>1394</v>
      </c>
      <c r="G618" t="s">
        <v>1395</v>
      </c>
      <c r="H618" t="s">
        <v>299</v>
      </c>
    </row>
    <row r="619" spans="1:8" x14ac:dyDescent="0.3">
      <c r="A619">
        <v>618</v>
      </c>
      <c r="B619">
        <v>619</v>
      </c>
      <c r="C619">
        <v>67</v>
      </c>
      <c r="D619" t="s">
        <v>1396</v>
      </c>
      <c r="E619">
        <v>5</v>
      </c>
      <c r="F619" t="s">
        <v>1396</v>
      </c>
      <c r="G619" t="s">
        <v>1397</v>
      </c>
    </row>
    <row r="620" spans="1:8" x14ac:dyDescent="0.3">
      <c r="A620">
        <v>619</v>
      </c>
      <c r="B620">
        <v>620</v>
      </c>
      <c r="C620">
        <v>67</v>
      </c>
      <c r="D620" t="s">
        <v>1398</v>
      </c>
      <c r="E620">
        <v>4</v>
      </c>
      <c r="F620" t="s">
        <v>1398</v>
      </c>
      <c r="G620" t="s">
        <v>1399</v>
      </c>
      <c r="H620" t="s">
        <v>9</v>
      </c>
    </row>
    <row r="621" spans="1:8" x14ac:dyDescent="0.3">
      <c r="A621">
        <v>620</v>
      </c>
      <c r="B621">
        <v>621</v>
      </c>
      <c r="C621">
        <v>68</v>
      </c>
      <c r="D621" t="s">
        <v>1398</v>
      </c>
      <c r="E621">
        <v>4</v>
      </c>
      <c r="F621" t="s">
        <v>1398</v>
      </c>
      <c r="G621" t="s">
        <v>1399</v>
      </c>
      <c r="H621" t="s">
        <v>9</v>
      </c>
    </row>
    <row r="622" spans="1:8" x14ac:dyDescent="0.3">
      <c r="A622">
        <v>621</v>
      </c>
      <c r="B622">
        <v>622</v>
      </c>
      <c r="C622">
        <v>68</v>
      </c>
      <c r="D622" t="s">
        <v>1400</v>
      </c>
      <c r="E622">
        <v>5</v>
      </c>
      <c r="F622" t="s">
        <v>1400</v>
      </c>
      <c r="G622" t="s">
        <v>1401</v>
      </c>
      <c r="H622" t="s">
        <v>672</v>
      </c>
    </row>
    <row r="623" spans="1:8" x14ac:dyDescent="0.3">
      <c r="A623">
        <v>622</v>
      </c>
      <c r="B623">
        <v>623</v>
      </c>
      <c r="C623">
        <v>68</v>
      </c>
      <c r="D623" t="e">
        <f>- free lunch - time flexibility - younger Colleagues - work - life balance</f>
        <v>#NAME?</v>
      </c>
      <c r="E623">
        <v>2</v>
      </c>
      <c r="F623" t="e">
        <f>- free lunch - time flexibility - younger Colleagues - work - life balance</f>
        <v>#NAME?</v>
      </c>
      <c r="G623" t="s">
        <v>1402</v>
      </c>
      <c r="H623" t="s">
        <v>647</v>
      </c>
    </row>
    <row r="624" spans="1:8" x14ac:dyDescent="0.3">
      <c r="A624">
        <v>623</v>
      </c>
      <c r="B624">
        <v>624</v>
      </c>
      <c r="C624">
        <v>68</v>
      </c>
      <c r="D624" t="s">
        <v>1403</v>
      </c>
      <c r="E624">
        <v>4</v>
      </c>
      <c r="F624" t="s">
        <v>1403</v>
      </c>
      <c r="G624" t="s">
        <v>1404</v>
      </c>
      <c r="H624" t="s">
        <v>1388</v>
      </c>
    </row>
    <row r="625" spans="1:8" x14ac:dyDescent="0.3">
      <c r="A625">
        <v>624</v>
      </c>
      <c r="B625">
        <v>625</v>
      </c>
      <c r="C625">
        <v>68</v>
      </c>
      <c r="D625" t="s">
        <v>1405</v>
      </c>
      <c r="E625">
        <v>2</v>
      </c>
      <c r="F625" t="s">
        <v>1405</v>
      </c>
      <c r="G625" t="s">
        <v>1406</v>
      </c>
      <c r="H625" t="s">
        <v>217</v>
      </c>
    </row>
    <row r="626" spans="1:8" x14ac:dyDescent="0.3">
      <c r="A626">
        <v>625</v>
      </c>
      <c r="B626">
        <v>626</v>
      </c>
      <c r="C626">
        <v>68</v>
      </c>
      <c r="D626" t="s">
        <v>1407</v>
      </c>
      <c r="E626">
        <v>3</v>
      </c>
      <c r="F626" t="s">
        <v>1407</v>
      </c>
      <c r="G626" t="s">
        <v>1408</v>
      </c>
      <c r="H626" t="s">
        <v>25</v>
      </c>
    </row>
    <row r="627" spans="1:8" x14ac:dyDescent="0.3">
      <c r="A627">
        <v>626</v>
      </c>
      <c r="B627">
        <v>627</v>
      </c>
      <c r="C627">
        <v>68</v>
      </c>
      <c r="D627" t="e">
        <f>- Exciting technical problems in the midst of client driven requests - Smart co-workers who want to build Great software - healthcare benefits</f>
        <v>#NAME?</v>
      </c>
      <c r="E627">
        <v>5</v>
      </c>
      <c r="F627" t="e">
        <f>- Exciting technical problems in the midst of client driven requests - Smart co-workers who want to build Great software - healthcare benefits</f>
        <v>#NAME?</v>
      </c>
      <c r="G627" t="s">
        <v>1409</v>
      </c>
      <c r="H627" t="s">
        <v>126</v>
      </c>
    </row>
    <row r="628" spans="1:8" x14ac:dyDescent="0.3">
      <c r="A628">
        <v>627</v>
      </c>
      <c r="B628">
        <v>628</v>
      </c>
      <c r="C628">
        <v>68</v>
      </c>
      <c r="D628" t="s">
        <v>1410</v>
      </c>
      <c r="E628">
        <v>3</v>
      </c>
      <c r="F628" t="s">
        <v>1410</v>
      </c>
      <c r="G628" t="s">
        <v>1411</v>
      </c>
      <c r="H628" t="s">
        <v>25</v>
      </c>
    </row>
    <row r="629" spans="1:8" x14ac:dyDescent="0.3">
      <c r="A629">
        <v>628</v>
      </c>
      <c r="B629">
        <v>629</v>
      </c>
      <c r="C629">
        <v>68</v>
      </c>
      <c r="D629" t="s">
        <v>1412</v>
      </c>
      <c r="E629">
        <v>5</v>
      </c>
      <c r="F629" t="s">
        <v>1412</v>
      </c>
      <c r="G629" t="s">
        <v>1413</v>
      </c>
      <c r="H629" t="s">
        <v>1414</v>
      </c>
    </row>
    <row r="630" spans="1:8" x14ac:dyDescent="0.3">
      <c r="A630">
        <v>629</v>
      </c>
      <c r="B630">
        <v>630</v>
      </c>
      <c r="C630">
        <v>68</v>
      </c>
      <c r="D630" t="s">
        <v>1415</v>
      </c>
      <c r="E630">
        <v>4</v>
      </c>
      <c r="F630" t="s">
        <v>1415</v>
      </c>
      <c r="G630" t="s">
        <v>1416</v>
      </c>
      <c r="H630" t="s">
        <v>317</v>
      </c>
    </row>
    <row r="631" spans="1:8" x14ac:dyDescent="0.3">
      <c r="A631">
        <v>630</v>
      </c>
      <c r="B631">
        <v>631</v>
      </c>
      <c r="C631">
        <v>69</v>
      </c>
      <c r="D631" t="e">
        <f>- good benefits - work life balance</f>
        <v>#NAME?</v>
      </c>
      <c r="E631">
        <v>4</v>
      </c>
      <c r="F631" t="e">
        <f>- good benefits - work life balance</f>
        <v>#NAME?</v>
      </c>
      <c r="G631" t="s">
        <v>1417</v>
      </c>
      <c r="H631" t="s">
        <v>1418</v>
      </c>
    </row>
    <row r="632" spans="1:8" x14ac:dyDescent="0.3">
      <c r="A632">
        <v>631</v>
      </c>
      <c r="B632">
        <v>632</v>
      </c>
      <c r="C632">
        <v>69</v>
      </c>
      <c r="D632" t="s">
        <v>1419</v>
      </c>
      <c r="E632">
        <v>5</v>
      </c>
      <c r="F632" t="s">
        <v>1419</v>
      </c>
      <c r="G632" t="s">
        <v>1420</v>
      </c>
      <c r="H632" t="s">
        <v>261</v>
      </c>
    </row>
    <row r="633" spans="1:8" x14ac:dyDescent="0.3">
      <c r="A633">
        <v>632</v>
      </c>
      <c r="B633">
        <v>633</v>
      </c>
      <c r="C633">
        <v>69</v>
      </c>
      <c r="D633" t="s">
        <v>1421</v>
      </c>
      <c r="E633">
        <v>2</v>
      </c>
      <c r="F633" t="s">
        <v>1421</v>
      </c>
      <c r="G633" t="s">
        <v>1422</v>
      </c>
      <c r="H633" t="s">
        <v>17</v>
      </c>
    </row>
    <row r="634" spans="1:8" x14ac:dyDescent="0.3">
      <c r="A634">
        <v>633</v>
      </c>
      <c r="B634">
        <v>634</v>
      </c>
      <c r="C634">
        <v>69</v>
      </c>
      <c r="D634" t="s">
        <v>1423</v>
      </c>
      <c r="E634">
        <v>4</v>
      </c>
      <c r="F634" t="s">
        <v>1423</v>
      </c>
      <c r="G634" t="s">
        <v>1424</v>
      </c>
    </row>
    <row r="635" spans="1:8" x14ac:dyDescent="0.3">
      <c r="A635">
        <v>634</v>
      </c>
      <c r="B635">
        <v>635</v>
      </c>
      <c r="C635">
        <v>69</v>
      </c>
      <c r="D635" t="s">
        <v>1425</v>
      </c>
      <c r="E635">
        <v>2</v>
      </c>
      <c r="F635" t="s">
        <v>1425</v>
      </c>
      <c r="G635" t="s">
        <v>1426</v>
      </c>
      <c r="H635" t="s">
        <v>745</v>
      </c>
    </row>
    <row r="636" spans="1:8" x14ac:dyDescent="0.3">
      <c r="A636">
        <v>635</v>
      </c>
      <c r="B636">
        <v>636</v>
      </c>
      <c r="C636">
        <v>69</v>
      </c>
      <c r="D636" t="s">
        <v>1427</v>
      </c>
      <c r="E636">
        <v>3</v>
      </c>
      <c r="F636" t="s">
        <v>1427</v>
      </c>
      <c r="G636" t="s">
        <v>1428</v>
      </c>
    </row>
    <row r="637" spans="1:8" x14ac:dyDescent="0.3">
      <c r="A637">
        <v>636</v>
      </c>
      <c r="B637">
        <v>637</v>
      </c>
      <c r="C637">
        <v>69</v>
      </c>
      <c r="D637" t="s">
        <v>1429</v>
      </c>
      <c r="E637">
        <v>5</v>
      </c>
      <c r="F637" t="s">
        <v>1429</v>
      </c>
      <c r="G637" t="s">
        <v>1430</v>
      </c>
      <c r="H637" t="s">
        <v>64</v>
      </c>
    </row>
    <row r="638" spans="1:8" x14ac:dyDescent="0.3">
      <c r="A638">
        <v>637</v>
      </c>
      <c r="B638">
        <v>638</v>
      </c>
      <c r="C638">
        <v>69</v>
      </c>
      <c r="D638" t="s">
        <v>1431</v>
      </c>
      <c r="E638">
        <v>3</v>
      </c>
      <c r="F638" t="s">
        <v>1431</v>
      </c>
      <c r="G638" t="s">
        <v>1432</v>
      </c>
      <c r="H638" t="s">
        <v>25</v>
      </c>
    </row>
    <row r="639" spans="1:8" x14ac:dyDescent="0.3">
      <c r="A639">
        <v>638</v>
      </c>
      <c r="B639">
        <v>639</v>
      </c>
      <c r="C639">
        <v>69</v>
      </c>
      <c r="D639" t="s">
        <v>1433</v>
      </c>
      <c r="E639">
        <v>5</v>
      </c>
      <c r="F639" t="s">
        <v>1434</v>
      </c>
      <c r="G639" t="s">
        <v>1435</v>
      </c>
      <c r="H639" t="s">
        <v>1436</v>
      </c>
    </row>
    <row r="640" spans="1:8" x14ac:dyDescent="0.3">
      <c r="A640">
        <v>639</v>
      </c>
      <c r="B640">
        <v>640</v>
      </c>
      <c r="C640">
        <v>69</v>
      </c>
      <c r="D640" t="s">
        <v>1437</v>
      </c>
      <c r="E640">
        <v>4</v>
      </c>
      <c r="F640" t="s">
        <v>1437</v>
      </c>
      <c r="G640" t="s">
        <v>1438</v>
      </c>
    </row>
    <row r="641" spans="1:8" x14ac:dyDescent="0.3">
      <c r="A641">
        <v>640</v>
      </c>
      <c r="B641">
        <v>641</v>
      </c>
      <c r="C641">
        <v>70</v>
      </c>
      <c r="D641" t="s">
        <v>1439</v>
      </c>
      <c r="E641">
        <v>4</v>
      </c>
      <c r="F641" t="s">
        <v>1439</v>
      </c>
      <c r="G641" t="s">
        <v>1440</v>
      </c>
      <c r="H641" t="s">
        <v>29</v>
      </c>
    </row>
    <row r="642" spans="1:8" x14ac:dyDescent="0.3">
      <c r="A642">
        <v>641</v>
      </c>
      <c r="B642">
        <v>642</v>
      </c>
      <c r="C642">
        <v>70</v>
      </c>
      <c r="D642" t="s">
        <v>1441</v>
      </c>
      <c r="E642">
        <v>5</v>
      </c>
      <c r="F642" t="s">
        <v>1441</v>
      </c>
      <c r="G642" t="s">
        <v>1442</v>
      </c>
      <c r="H642" t="s">
        <v>1443</v>
      </c>
    </row>
    <row r="643" spans="1:8" x14ac:dyDescent="0.3">
      <c r="A643">
        <v>642</v>
      </c>
      <c r="B643">
        <v>643</v>
      </c>
      <c r="C643">
        <v>70</v>
      </c>
      <c r="D643" t="s">
        <v>1444</v>
      </c>
      <c r="E643">
        <v>2</v>
      </c>
      <c r="F643" t="s">
        <v>1444</v>
      </c>
      <c r="G643" t="s">
        <v>1445</v>
      </c>
      <c r="H643" t="s">
        <v>505</v>
      </c>
    </row>
    <row r="644" spans="1:8" x14ac:dyDescent="0.3">
      <c r="A644">
        <v>643</v>
      </c>
      <c r="B644">
        <v>644</v>
      </c>
      <c r="C644">
        <v>70</v>
      </c>
      <c r="D644" t="s">
        <v>1446</v>
      </c>
      <c r="E644">
        <v>4</v>
      </c>
      <c r="F644" t="s">
        <v>1446</v>
      </c>
      <c r="G644" t="s">
        <v>1447</v>
      </c>
      <c r="H644" t="s">
        <v>1448</v>
      </c>
    </row>
    <row r="645" spans="1:8" x14ac:dyDescent="0.3">
      <c r="A645">
        <v>644</v>
      </c>
      <c r="B645">
        <v>645</v>
      </c>
      <c r="C645">
        <v>70</v>
      </c>
      <c r="D645" t="s">
        <v>1449</v>
      </c>
      <c r="E645">
        <v>2</v>
      </c>
      <c r="F645" t="s">
        <v>1449</v>
      </c>
      <c r="G645" t="s">
        <v>1450</v>
      </c>
    </row>
    <row r="646" spans="1:8" x14ac:dyDescent="0.3">
      <c r="A646">
        <v>645</v>
      </c>
      <c r="B646">
        <v>646</v>
      </c>
      <c r="C646">
        <v>70</v>
      </c>
      <c r="D646" t="s">
        <v>1451</v>
      </c>
      <c r="E646">
        <v>3</v>
      </c>
      <c r="F646" t="s">
        <v>1451</v>
      </c>
      <c r="G646" t="s">
        <v>1452</v>
      </c>
    </row>
    <row r="647" spans="1:8" x14ac:dyDescent="0.3">
      <c r="A647">
        <v>646</v>
      </c>
      <c r="B647">
        <v>647</v>
      </c>
      <c r="C647">
        <v>70</v>
      </c>
      <c r="D647" t="s">
        <v>1453</v>
      </c>
      <c r="E647">
        <v>5</v>
      </c>
      <c r="F647" t="s">
        <v>1453</v>
      </c>
      <c r="G647" t="s">
        <v>1454</v>
      </c>
      <c r="H647" t="s">
        <v>1455</v>
      </c>
    </row>
    <row r="648" spans="1:8" x14ac:dyDescent="0.3">
      <c r="A648">
        <v>647</v>
      </c>
      <c r="B648">
        <v>648</v>
      </c>
      <c r="C648">
        <v>70</v>
      </c>
      <c r="D648" t="s">
        <v>1456</v>
      </c>
      <c r="E648">
        <v>3</v>
      </c>
      <c r="F648" t="s">
        <v>1456</v>
      </c>
      <c r="G648" t="s">
        <v>1457</v>
      </c>
      <c r="H648" t="s">
        <v>1458</v>
      </c>
    </row>
    <row r="649" spans="1:8" x14ac:dyDescent="0.3">
      <c r="A649">
        <v>648</v>
      </c>
      <c r="B649">
        <v>649</v>
      </c>
      <c r="C649">
        <v>70</v>
      </c>
      <c r="D649" t="s">
        <v>1459</v>
      </c>
      <c r="E649">
        <v>5</v>
      </c>
      <c r="F649" t="s">
        <v>1459</v>
      </c>
      <c r="G649" t="s">
        <v>1460</v>
      </c>
      <c r="H649" t="s">
        <v>1461</v>
      </c>
    </row>
    <row r="650" spans="1:8" x14ac:dyDescent="0.3">
      <c r="A650">
        <v>649</v>
      </c>
      <c r="B650">
        <v>650</v>
      </c>
      <c r="C650">
        <v>70</v>
      </c>
      <c r="D650" t="s">
        <v>1462</v>
      </c>
      <c r="E650">
        <v>4</v>
      </c>
      <c r="F650" t="s">
        <v>1462</v>
      </c>
      <c r="G650" t="s">
        <v>1463</v>
      </c>
    </row>
    <row r="651" spans="1:8" x14ac:dyDescent="0.3">
      <c r="A651">
        <v>650</v>
      </c>
      <c r="B651">
        <v>651</v>
      </c>
      <c r="C651">
        <v>72</v>
      </c>
      <c r="D651" t="s">
        <v>1464</v>
      </c>
      <c r="E651">
        <v>4</v>
      </c>
      <c r="F651" t="s">
        <v>1464</v>
      </c>
      <c r="G651" t="s">
        <v>1465</v>
      </c>
      <c r="H651" t="s">
        <v>1466</v>
      </c>
    </row>
    <row r="652" spans="1:8" x14ac:dyDescent="0.3">
      <c r="A652">
        <v>651</v>
      </c>
      <c r="B652">
        <v>652</v>
      </c>
      <c r="C652">
        <v>72</v>
      </c>
      <c r="D652" t="s">
        <v>1467</v>
      </c>
      <c r="E652">
        <v>5</v>
      </c>
      <c r="F652" t="s">
        <v>1467</v>
      </c>
      <c r="G652" t="s">
        <v>1468</v>
      </c>
    </row>
    <row r="653" spans="1:8" x14ac:dyDescent="0.3">
      <c r="A653">
        <v>652</v>
      </c>
      <c r="B653">
        <v>653</v>
      </c>
      <c r="C653">
        <v>72</v>
      </c>
      <c r="D653" t="s">
        <v>1469</v>
      </c>
      <c r="E653">
        <v>2</v>
      </c>
      <c r="F653" t="s">
        <v>1470</v>
      </c>
      <c r="G653" t="s">
        <v>1471</v>
      </c>
      <c r="H653" t="s">
        <v>394</v>
      </c>
    </row>
    <row r="654" spans="1:8" x14ac:dyDescent="0.3">
      <c r="A654">
        <v>653</v>
      </c>
      <c r="B654">
        <v>654</v>
      </c>
      <c r="C654">
        <v>72</v>
      </c>
      <c r="D654" t="s">
        <v>1472</v>
      </c>
      <c r="E654">
        <v>4</v>
      </c>
      <c r="F654" t="s">
        <v>1472</v>
      </c>
      <c r="G654" t="s">
        <v>1473</v>
      </c>
    </row>
    <row r="655" spans="1:8" x14ac:dyDescent="0.3">
      <c r="A655">
        <v>654</v>
      </c>
      <c r="B655">
        <v>655</v>
      </c>
      <c r="C655">
        <v>72</v>
      </c>
      <c r="D655" t="s">
        <v>1474</v>
      </c>
      <c r="E655">
        <v>2</v>
      </c>
      <c r="F655" t="s">
        <v>1474</v>
      </c>
      <c r="G655" t="s">
        <v>1474</v>
      </c>
      <c r="H655" t="s">
        <v>1475</v>
      </c>
    </row>
    <row r="656" spans="1:8" x14ac:dyDescent="0.3">
      <c r="A656">
        <v>655</v>
      </c>
      <c r="B656">
        <v>656</v>
      </c>
      <c r="C656">
        <v>72</v>
      </c>
      <c r="D656" t="e">
        <f>+ Great Culture. Performance is all that matters to achieve your goals. + Great benefits</f>
        <v>#NAME?</v>
      </c>
      <c r="E656">
        <v>3</v>
      </c>
      <c r="F656" t="e">
        <f>+ Great Culture. Performance is all that matters to achieve your goals. + Great benefits</f>
        <v>#NAME?</v>
      </c>
      <c r="G656" t="s">
        <v>1476</v>
      </c>
    </row>
    <row r="657" spans="1:8" x14ac:dyDescent="0.3">
      <c r="A657">
        <v>656</v>
      </c>
      <c r="B657">
        <v>657</v>
      </c>
      <c r="C657">
        <v>72</v>
      </c>
      <c r="D657" t="s">
        <v>1477</v>
      </c>
      <c r="E657">
        <v>5</v>
      </c>
      <c r="F657" t="s">
        <v>1477</v>
      </c>
      <c r="G657" t="s">
        <v>1478</v>
      </c>
      <c r="H657" t="s">
        <v>1479</v>
      </c>
    </row>
    <row r="658" spans="1:8" x14ac:dyDescent="0.3">
      <c r="A658">
        <v>657</v>
      </c>
      <c r="B658">
        <v>658</v>
      </c>
      <c r="C658">
        <v>72</v>
      </c>
      <c r="D658" t="s">
        <v>1480</v>
      </c>
      <c r="E658">
        <v>3</v>
      </c>
      <c r="F658" t="s">
        <v>1480</v>
      </c>
      <c r="G658" t="s">
        <v>1481</v>
      </c>
    </row>
    <row r="659" spans="1:8" x14ac:dyDescent="0.3">
      <c r="A659">
        <v>658</v>
      </c>
      <c r="B659">
        <v>659</v>
      </c>
      <c r="C659">
        <v>72</v>
      </c>
      <c r="D659" t="s">
        <v>1482</v>
      </c>
      <c r="E659">
        <v>5</v>
      </c>
      <c r="F659" t="s">
        <v>1482</v>
      </c>
      <c r="G659" t="s">
        <v>1483</v>
      </c>
    </row>
    <row r="660" spans="1:8" x14ac:dyDescent="0.3">
      <c r="A660">
        <v>659</v>
      </c>
      <c r="B660">
        <v>660</v>
      </c>
      <c r="C660">
        <v>72</v>
      </c>
      <c r="D660" t="s">
        <v>1484</v>
      </c>
      <c r="E660">
        <v>4</v>
      </c>
      <c r="F660" t="s">
        <v>1484</v>
      </c>
      <c r="G660" t="s">
        <v>1485</v>
      </c>
      <c r="H660" t="s">
        <v>1486</v>
      </c>
    </row>
    <row r="661" spans="1:8" x14ac:dyDescent="0.3">
      <c r="A661">
        <v>660</v>
      </c>
      <c r="B661">
        <v>661</v>
      </c>
      <c r="C661">
        <v>73</v>
      </c>
      <c r="D661" t="s">
        <v>1484</v>
      </c>
      <c r="E661">
        <v>4</v>
      </c>
      <c r="F661" t="s">
        <v>1484</v>
      </c>
      <c r="G661" t="s">
        <v>1485</v>
      </c>
      <c r="H661" t="s">
        <v>1486</v>
      </c>
    </row>
    <row r="662" spans="1:8" x14ac:dyDescent="0.3">
      <c r="A662">
        <v>661</v>
      </c>
      <c r="B662">
        <v>662</v>
      </c>
      <c r="C662">
        <v>73</v>
      </c>
      <c r="D662" t="s">
        <v>1487</v>
      </c>
      <c r="E662">
        <v>5</v>
      </c>
      <c r="F662" t="s">
        <v>1487</v>
      </c>
      <c r="G662" t="s">
        <v>1488</v>
      </c>
    </row>
    <row r="663" spans="1:8" x14ac:dyDescent="0.3">
      <c r="A663">
        <v>662</v>
      </c>
      <c r="B663">
        <v>663</v>
      </c>
      <c r="C663">
        <v>73</v>
      </c>
      <c r="D663" t="e">
        <f>- nice pantry - nice Picnic - Basic software training - Basic finance training - best finance software company</f>
        <v>#NAME?</v>
      </c>
      <c r="E663">
        <v>2</v>
      </c>
      <c r="F663" t="e">
        <f>- nice pantry - nice Picnic - Basic software training - Basic finance training - best finance software company</f>
        <v>#NAME?</v>
      </c>
      <c r="G663" t="s">
        <v>1489</v>
      </c>
      <c r="H663" t="s">
        <v>217</v>
      </c>
    </row>
    <row r="664" spans="1:8" x14ac:dyDescent="0.3">
      <c r="A664">
        <v>663</v>
      </c>
      <c r="B664">
        <v>664</v>
      </c>
      <c r="C664">
        <v>73</v>
      </c>
      <c r="D664" t="s">
        <v>1490</v>
      </c>
      <c r="E664">
        <v>4</v>
      </c>
      <c r="F664" t="s">
        <v>1490</v>
      </c>
      <c r="G664" t="s">
        <v>1491</v>
      </c>
      <c r="H664" t="s">
        <v>245</v>
      </c>
    </row>
    <row r="665" spans="1:8" x14ac:dyDescent="0.3">
      <c r="A665">
        <v>664</v>
      </c>
      <c r="B665">
        <v>665</v>
      </c>
      <c r="C665">
        <v>73</v>
      </c>
      <c r="D665" t="s">
        <v>1492</v>
      </c>
      <c r="E665">
        <v>2</v>
      </c>
      <c r="F665" t="s">
        <v>1492</v>
      </c>
      <c r="G665" t="s">
        <v>1493</v>
      </c>
      <c r="H665" t="s">
        <v>134</v>
      </c>
    </row>
    <row r="666" spans="1:8" x14ac:dyDescent="0.3">
      <c r="A666">
        <v>665</v>
      </c>
      <c r="B666">
        <v>666</v>
      </c>
      <c r="C666">
        <v>73</v>
      </c>
      <c r="D666" t="s">
        <v>1494</v>
      </c>
      <c r="E666">
        <v>3</v>
      </c>
      <c r="F666" t="e">
        <f>- is strictly observed Great education &amp; training opportunities ability to develop Multi-asset Knowledge</f>
        <v>#NAME?</v>
      </c>
      <c r="G666" t="s">
        <v>1495</v>
      </c>
    </row>
    <row r="667" spans="1:8" x14ac:dyDescent="0.3">
      <c r="A667">
        <v>666</v>
      </c>
      <c r="B667">
        <v>667</v>
      </c>
      <c r="C667">
        <v>73</v>
      </c>
      <c r="D667" t="s">
        <v>1496</v>
      </c>
      <c r="E667">
        <v>5</v>
      </c>
      <c r="F667" t="s">
        <v>1496</v>
      </c>
      <c r="G667" t="s">
        <v>1497</v>
      </c>
    </row>
    <row r="668" spans="1:8" x14ac:dyDescent="0.3">
      <c r="A668">
        <v>667</v>
      </c>
      <c r="B668">
        <v>668</v>
      </c>
      <c r="C668">
        <v>73</v>
      </c>
      <c r="D668" t="s">
        <v>1498</v>
      </c>
      <c r="E668">
        <v>3</v>
      </c>
      <c r="F668" t="s">
        <v>1498</v>
      </c>
      <c r="G668" t="s">
        <v>1499</v>
      </c>
    </row>
    <row r="669" spans="1:8" x14ac:dyDescent="0.3">
      <c r="A669">
        <v>668</v>
      </c>
      <c r="B669">
        <v>669</v>
      </c>
      <c r="C669">
        <v>73</v>
      </c>
      <c r="D669" t="s">
        <v>1500</v>
      </c>
      <c r="E669">
        <v>5</v>
      </c>
      <c r="F669" t="s">
        <v>1500</v>
      </c>
      <c r="G669" t="s">
        <v>1500</v>
      </c>
      <c r="H669" t="s">
        <v>1501</v>
      </c>
    </row>
    <row r="670" spans="1:8" x14ac:dyDescent="0.3">
      <c r="A670">
        <v>669</v>
      </c>
      <c r="B670">
        <v>670</v>
      </c>
      <c r="C670">
        <v>73</v>
      </c>
      <c r="D670" t="s">
        <v>1502</v>
      </c>
      <c r="E670">
        <v>4</v>
      </c>
      <c r="F670" t="s">
        <v>1502</v>
      </c>
      <c r="G670" t="s">
        <v>1503</v>
      </c>
    </row>
    <row r="671" spans="1:8" x14ac:dyDescent="0.3">
      <c r="A671">
        <v>670</v>
      </c>
      <c r="B671">
        <v>671</v>
      </c>
      <c r="C671">
        <v>74</v>
      </c>
      <c r="D671" t="s">
        <v>1504</v>
      </c>
      <c r="E671">
        <v>4</v>
      </c>
      <c r="F671" t="s">
        <v>1504</v>
      </c>
      <c r="G671" t="s">
        <v>1505</v>
      </c>
    </row>
    <row r="672" spans="1:8" x14ac:dyDescent="0.3">
      <c r="A672">
        <v>671</v>
      </c>
      <c r="B672">
        <v>672</v>
      </c>
      <c r="C672">
        <v>74</v>
      </c>
      <c r="D672" t="s">
        <v>1506</v>
      </c>
      <c r="E672">
        <v>5</v>
      </c>
      <c r="F672" t="s">
        <v>1506</v>
      </c>
      <c r="G672" t="s">
        <v>1507</v>
      </c>
      <c r="H672" t="s">
        <v>1508</v>
      </c>
    </row>
    <row r="673" spans="1:8" x14ac:dyDescent="0.3">
      <c r="A673">
        <v>672</v>
      </c>
      <c r="B673">
        <v>673</v>
      </c>
      <c r="C673">
        <v>74</v>
      </c>
      <c r="D673" t="s">
        <v>1509</v>
      </c>
      <c r="E673">
        <v>2</v>
      </c>
      <c r="F673" t="s">
        <v>1509</v>
      </c>
      <c r="G673" t="s">
        <v>1510</v>
      </c>
    </row>
    <row r="674" spans="1:8" x14ac:dyDescent="0.3">
      <c r="A674">
        <v>673</v>
      </c>
      <c r="B674">
        <v>674</v>
      </c>
      <c r="C674">
        <v>74</v>
      </c>
      <c r="D674" t="s">
        <v>1511</v>
      </c>
      <c r="E674">
        <v>4</v>
      </c>
      <c r="F674" t="s">
        <v>1512</v>
      </c>
      <c r="G674" t="s">
        <v>1513</v>
      </c>
      <c r="H674" t="s">
        <v>1479</v>
      </c>
    </row>
    <row r="675" spans="1:8" x14ac:dyDescent="0.3">
      <c r="A675">
        <v>674</v>
      </c>
      <c r="B675">
        <v>675</v>
      </c>
      <c r="C675">
        <v>74</v>
      </c>
      <c r="D675" t="s">
        <v>1514</v>
      </c>
      <c r="E675">
        <v>2</v>
      </c>
      <c r="F675" t="s">
        <v>1514</v>
      </c>
      <c r="G675" t="s">
        <v>1515</v>
      </c>
      <c r="H675" t="s">
        <v>1516</v>
      </c>
    </row>
    <row r="676" spans="1:8" x14ac:dyDescent="0.3">
      <c r="A676">
        <v>675</v>
      </c>
      <c r="B676">
        <v>676</v>
      </c>
      <c r="C676">
        <v>74</v>
      </c>
      <c r="D676" t="s">
        <v>1517</v>
      </c>
      <c r="E676">
        <v>3</v>
      </c>
      <c r="F676" t="s">
        <v>1517</v>
      </c>
      <c r="G676" t="s">
        <v>1518</v>
      </c>
      <c r="H676" t="s">
        <v>64</v>
      </c>
    </row>
    <row r="677" spans="1:8" x14ac:dyDescent="0.3">
      <c r="A677">
        <v>676</v>
      </c>
      <c r="B677">
        <v>677</v>
      </c>
      <c r="C677">
        <v>74</v>
      </c>
      <c r="D677" t="s">
        <v>1519</v>
      </c>
      <c r="E677">
        <v>5</v>
      </c>
      <c r="F677" t="s">
        <v>1519</v>
      </c>
      <c r="G677" t="s">
        <v>1520</v>
      </c>
      <c r="H677" t="s">
        <v>1171</v>
      </c>
    </row>
    <row r="678" spans="1:8" x14ac:dyDescent="0.3">
      <c r="A678">
        <v>677</v>
      </c>
      <c r="B678">
        <v>678</v>
      </c>
      <c r="C678">
        <v>74</v>
      </c>
      <c r="D678" t="s">
        <v>1521</v>
      </c>
      <c r="E678">
        <v>3</v>
      </c>
      <c r="F678" t="s">
        <v>1521</v>
      </c>
      <c r="G678" t="s">
        <v>1521</v>
      </c>
      <c r="H678" t="s">
        <v>652</v>
      </c>
    </row>
    <row r="679" spans="1:8" x14ac:dyDescent="0.3">
      <c r="A679">
        <v>678</v>
      </c>
      <c r="B679">
        <v>679</v>
      </c>
      <c r="C679">
        <v>74</v>
      </c>
      <c r="D679" t="s">
        <v>1522</v>
      </c>
      <c r="E679">
        <v>5</v>
      </c>
      <c r="F679" t="s">
        <v>1522</v>
      </c>
      <c r="G679" t="s">
        <v>1523</v>
      </c>
    </row>
    <row r="680" spans="1:8" x14ac:dyDescent="0.3">
      <c r="A680">
        <v>679</v>
      </c>
      <c r="B680">
        <v>680</v>
      </c>
      <c r="C680">
        <v>74</v>
      </c>
      <c r="D680" t="s">
        <v>1524</v>
      </c>
      <c r="E680">
        <v>4</v>
      </c>
      <c r="F680" t="s">
        <v>1524</v>
      </c>
      <c r="G680" t="s">
        <v>1524</v>
      </c>
      <c r="H680" t="s">
        <v>1525</v>
      </c>
    </row>
    <row r="681" spans="1:8" x14ac:dyDescent="0.3">
      <c r="A681">
        <v>680</v>
      </c>
      <c r="B681">
        <v>681</v>
      </c>
      <c r="C681">
        <v>75</v>
      </c>
      <c r="D681" t="s">
        <v>1526</v>
      </c>
      <c r="E681">
        <v>4</v>
      </c>
      <c r="F681" t="s">
        <v>1526</v>
      </c>
      <c r="G681" t="s">
        <v>1527</v>
      </c>
      <c r="H681" t="s">
        <v>647</v>
      </c>
    </row>
    <row r="682" spans="1:8" x14ac:dyDescent="0.3">
      <c r="A682">
        <v>681</v>
      </c>
      <c r="B682">
        <v>682</v>
      </c>
      <c r="C682">
        <v>75</v>
      </c>
      <c r="D682" t="s">
        <v>1528</v>
      </c>
      <c r="E682">
        <v>5</v>
      </c>
      <c r="F682" t="s">
        <v>1528</v>
      </c>
      <c r="G682" t="s">
        <v>1529</v>
      </c>
    </row>
    <row r="683" spans="1:8" x14ac:dyDescent="0.3">
      <c r="A683">
        <v>682</v>
      </c>
      <c r="B683">
        <v>683</v>
      </c>
      <c r="C683">
        <v>75</v>
      </c>
      <c r="D683" t="s">
        <v>1530</v>
      </c>
      <c r="E683">
        <v>2</v>
      </c>
      <c r="F683" t="s">
        <v>1530</v>
      </c>
      <c r="G683" t="s">
        <v>1531</v>
      </c>
    </row>
    <row r="684" spans="1:8" x14ac:dyDescent="0.3">
      <c r="A684">
        <v>683</v>
      </c>
      <c r="B684">
        <v>684</v>
      </c>
      <c r="C684">
        <v>75</v>
      </c>
      <c r="D684" t="s">
        <v>1532</v>
      </c>
      <c r="E684">
        <v>4</v>
      </c>
      <c r="F684" t="s">
        <v>1532</v>
      </c>
      <c r="G684" t="s">
        <v>1533</v>
      </c>
      <c r="H684" t="s">
        <v>217</v>
      </c>
    </row>
    <row r="685" spans="1:8" x14ac:dyDescent="0.3">
      <c r="A685">
        <v>684</v>
      </c>
      <c r="B685">
        <v>685</v>
      </c>
      <c r="C685">
        <v>75</v>
      </c>
      <c r="D685" t="e">
        <f>+Great benefits + friendly Colleagues +free pantry +forward-thinking +innovative</f>
        <v>#NAME?</v>
      </c>
      <c r="E685">
        <v>2</v>
      </c>
      <c r="F685" t="e">
        <f>+Great benefits + friendly Colleagues +free pantry +forward-thinking +innovative</f>
        <v>#NAME?</v>
      </c>
      <c r="G685" t="s">
        <v>1534</v>
      </c>
      <c r="H685" t="s">
        <v>1114</v>
      </c>
    </row>
    <row r="686" spans="1:8" x14ac:dyDescent="0.3">
      <c r="A686">
        <v>685</v>
      </c>
      <c r="B686">
        <v>686</v>
      </c>
      <c r="C686">
        <v>75</v>
      </c>
      <c r="D686" t="s">
        <v>1535</v>
      </c>
      <c r="E686">
        <v>3</v>
      </c>
      <c r="F686" t="s">
        <v>1535</v>
      </c>
      <c r="G686" t="s">
        <v>1536</v>
      </c>
      <c r="H686" t="s">
        <v>29</v>
      </c>
    </row>
    <row r="687" spans="1:8" x14ac:dyDescent="0.3">
      <c r="A687">
        <v>686</v>
      </c>
      <c r="B687">
        <v>687</v>
      </c>
      <c r="C687">
        <v>75</v>
      </c>
      <c r="D687" t="s">
        <v>1537</v>
      </c>
      <c r="E687">
        <v>5</v>
      </c>
      <c r="F687" t="s">
        <v>1537</v>
      </c>
      <c r="G687" t="s">
        <v>1538</v>
      </c>
      <c r="H687" t="s">
        <v>1539</v>
      </c>
    </row>
    <row r="688" spans="1:8" x14ac:dyDescent="0.3">
      <c r="A688">
        <v>687</v>
      </c>
      <c r="B688">
        <v>688</v>
      </c>
      <c r="C688">
        <v>75</v>
      </c>
      <c r="D688" t="s">
        <v>1540</v>
      </c>
      <c r="E688">
        <v>3</v>
      </c>
      <c r="F688" t="s">
        <v>1540</v>
      </c>
      <c r="G688" t="s">
        <v>1541</v>
      </c>
      <c r="H688" t="s">
        <v>299</v>
      </c>
    </row>
    <row r="689" spans="1:8" x14ac:dyDescent="0.3">
      <c r="A689">
        <v>688</v>
      </c>
      <c r="B689">
        <v>689</v>
      </c>
      <c r="C689">
        <v>75</v>
      </c>
      <c r="D689" t="s">
        <v>1542</v>
      </c>
      <c r="E689">
        <v>5</v>
      </c>
      <c r="F689" t="s">
        <v>1542</v>
      </c>
      <c r="G689" t="s">
        <v>1543</v>
      </c>
      <c r="H689" t="s">
        <v>1544</v>
      </c>
    </row>
    <row r="690" spans="1:8" x14ac:dyDescent="0.3">
      <c r="A690">
        <v>689</v>
      </c>
      <c r="B690">
        <v>690</v>
      </c>
      <c r="C690">
        <v>75</v>
      </c>
      <c r="D690" t="s">
        <v>1545</v>
      </c>
      <c r="E690">
        <v>4</v>
      </c>
      <c r="F690" t="s">
        <v>1545</v>
      </c>
      <c r="G690" t="s">
        <v>1546</v>
      </c>
      <c r="H690" t="s">
        <v>1525</v>
      </c>
    </row>
    <row r="691" spans="1:8" x14ac:dyDescent="0.3">
      <c r="A691">
        <v>690</v>
      </c>
      <c r="B691">
        <v>691</v>
      </c>
      <c r="C691">
        <v>76</v>
      </c>
      <c r="D691" t="e">
        <f>- full pantry at all times - Laid back feel, while still challenging - Committed to volunteering and giving back - Hundreds of offices around the work to work at - Few vertical management layers. they encourage communication.</f>
        <v>#NAME?</v>
      </c>
      <c r="E691">
        <v>4</v>
      </c>
      <c r="F691" t="e">
        <f>- full pantry at all times - Laid back feel, while still challenging - Committed to volunteering and giving back - Hundreds of offices around the work to work at - Few vertical management layers. they encourage communication.</f>
        <v>#NAME?</v>
      </c>
      <c r="G691" t="s">
        <v>1547</v>
      </c>
      <c r="H691" t="s">
        <v>1548</v>
      </c>
    </row>
    <row r="692" spans="1:8" x14ac:dyDescent="0.3">
      <c r="A692">
        <v>691</v>
      </c>
      <c r="B692">
        <v>692</v>
      </c>
      <c r="C692">
        <v>76</v>
      </c>
      <c r="D692" t="s">
        <v>1549</v>
      </c>
      <c r="E692">
        <v>5</v>
      </c>
      <c r="F692" t="s">
        <v>1549</v>
      </c>
      <c r="G692" t="s">
        <v>1550</v>
      </c>
      <c r="H692" t="s">
        <v>1551</v>
      </c>
    </row>
    <row r="693" spans="1:8" x14ac:dyDescent="0.3">
      <c r="A693">
        <v>692</v>
      </c>
      <c r="B693">
        <v>693</v>
      </c>
      <c r="C693">
        <v>76</v>
      </c>
      <c r="D693" t="s">
        <v>1552</v>
      </c>
      <c r="E693">
        <v>2</v>
      </c>
      <c r="F693" t="s">
        <v>1553</v>
      </c>
      <c r="G693" t="s">
        <v>1554</v>
      </c>
    </row>
    <row r="694" spans="1:8" x14ac:dyDescent="0.3">
      <c r="A694">
        <v>693</v>
      </c>
      <c r="B694">
        <v>694</v>
      </c>
      <c r="C694">
        <v>76</v>
      </c>
      <c r="D694" t="s">
        <v>1555</v>
      </c>
      <c r="E694">
        <v>4</v>
      </c>
      <c r="F694" t="s">
        <v>1555</v>
      </c>
      <c r="G694" t="s">
        <v>1556</v>
      </c>
    </row>
    <row r="695" spans="1:8" x14ac:dyDescent="0.3">
      <c r="A695">
        <v>694</v>
      </c>
      <c r="B695">
        <v>695</v>
      </c>
      <c r="C695">
        <v>76</v>
      </c>
      <c r="D695" t="s">
        <v>1557</v>
      </c>
      <c r="E695">
        <v>2</v>
      </c>
      <c r="F695" t="s">
        <v>1558</v>
      </c>
      <c r="G695" t="s">
        <v>1559</v>
      </c>
      <c r="H695" t="s">
        <v>34</v>
      </c>
    </row>
    <row r="696" spans="1:8" x14ac:dyDescent="0.3">
      <c r="A696">
        <v>695</v>
      </c>
      <c r="B696">
        <v>696</v>
      </c>
      <c r="C696">
        <v>76</v>
      </c>
      <c r="D696" t="s">
        <v>1560</v>
      </c>
      <c r="E696">
        <v>3</v>
      </c>
      <c r="F696" t="s">
        <v>1560</v>
      </c>
      <c r="G696" t="s">
        <v>1561</v>
      </c>
      <c r="H696" t="s">
        <v>317</v>
      </c>
    </row>
    <row r="697" spans="1:8" x14ac:dyDescent="0.3">
      <c r="A697">
        <v>696</v>
      </c>
      <c r="B697">
        <v>697</v>
      </c>
      <c r="C697">
        <v>76</v>
      </c>
      <c r="D697" t="s">
        <v>1562</v>
      </c>
      <c r="E697">
        <v>5</v>
      </c>
      <c r="F697" t="s">
        <v>1562</v>
      </c>
      <c r="G697" t="s">
        <v>1563</v>
      </c>
      <c r="H697" t="s">
        <v>1564</v>
      </c>
    </row>
    <row r="698" spans="1:8" x14ac:dyDescent="0.3">
      <c r="A698">
        <v>697</v>
      </c>
      <c r="B698">
        <v>698</v>
      </c>
      <c r="C698">
        <v>76</v>
      </c>
      <c r="D698" t="s">
        <v>1565</v>
      </c>
      <c r="E698">
        <v>3</v>
      </c>
      <c r="F698" t="s">
        <v>1565</v>
      </c>
      <c r="G698" t="s">
        <v>1566</v>
      </c>
    </row>
    <row r="699" spans="1:8" x14ac:dyDescent="0.3">
      <c r="A699">
        <v>698</v>
      </c>
      <c r="B699">
        <v>699</v>
      </c>
      <c r="C699">
        <v>76</v>
      </c>
      <c r="D699" t="s">
        <v>1567</v>
      </c>
      <c r="E699">
        <v>5</v>
      </c>
      <c r="F699" t="s">
        <v>1568</v>
      </c>
      <c r="G699" t="s">
        <v>1569</v>
      </c>
      <c r="H699" t="s">
        <v>1570</v>
      </c>
    </row>
    <row r="700" spans="1:8" x14ac:dyDescent="0.3">
      <c r="A700">
        <v>699</v>
      </c>
      <c r="B700">
        <v>700</v>
      </c>
      <c r="C700">
        <v>76</v>
      </c>
      <c r="D700" t="s">
        <v>1571</v>
      </c>
      <c r="E700">
        <v>4</v>
      </c>
      <c r="F700" t="s">
        <v>1571</v>
      </c>
      <c r="G700" t="s">
        <v>1572</v>
      </c>
    </row>
    <row r="701" spans="1:8" x14ac:dyDescent="0.3">
      <c r="A701">
        <v>700</v>
      </c>
      <c r="B701">
        <v>701</v>
      </c>
      <c r="C701">
        <v>79</v>
      </c>
      <c r="D701" t="s">
        <v>1573</v>
      </c>
      <c r="E701">
        <v>4</v>
      </c>
      <c r="F701" t="s">
        <v>1573</v>
      </c>
      <c r="G701" t="s">
        <v>1574</v>
      </c>
    </row>
    <row r="702" spans="1:8" x14ac:dyDescent="0.3">
      <c r="A702">
        <v>701</v>
      </c>
      <c r="B702">
        <v>702</v>
      </c>
      <c r="C702">
        <v>79</v>
      </c>
      <c r="D702" t="s">
        <v>1575</v>
      </c>
      <c r="E702">
        <v>5</v>
      </c>
      <c r="F702" t="s">
        <v>1575</v>
      </c>
      <c r="G702" t="s">
        <v>1576</v>
      </c>
      <c r="H702" t="s">
        <v>1577</v>
      </c>
    </row>
    <row r="703" spans="1:8" x14ac:dyDescent="0.3">
      <c r="A703">
        <v>702</v>
      </c>
      <c r="B703">
        <v>703</v>
      </c>
      <c r="C703">
        <v>79</v>
      </c>
      <c r="D703" t="s">
        <v>1578</v>
      </c>
      <c r="E703">
        <v>2</v>
      </c>
      <c r="F703" t="s">
        <v>1578</v>
      </c>
      <c r="G703" t="s">
        <v>1579</v>
      </c>
      <c r="H703" t="s">
        <v>1580</v>
      </c>
    </row>
    <row r="704" spans="1:8" x14ac:dyDescent="0.3">
      <c r="A704">
        <v>703</v>
      </c>
      <c r="B704">
        <v>704</v>
      </c>
      <c r="C704">
        <v>79</v>
      </c>
      <c r="D704" t="s">
        <v>1581</v>
      </c>
      <c r="E704">
        <v>4</v>
      </c>
      <c r="F704" t="s">
        <v>1581</v>
      </c>
      <c r="G704" t="s">
        <v>1582</v>
      </c>
      <c r="H704" t="s">
        <v>264</v>
      </c>
    </row>
    <row r="705" spans="1:8" x14ac:dyDescent="0.3">
      <c r="A705">
        <v>704</v>
      </c>
      <c r="B705">
        <v>705</v>
      </c>
      <c r="C705">
        <v>79</v>
      </c>
      <c r="D705" t="s">
        <v>1583</v>
      </c>
      <c r="E705">
        <v>2</v>
      </c>
      <c r="F705" t="s">
        <v>1583</v>
      </c>
      <c r="G705" t="s">
        <v>1584</v>
      </c>
      <c r="H705" t="s">
        <v>1585</v>
      </c>
    </row>
    <row r="706" spans="1:8" x14ac:dyDescent="0.3">
      <c r="A706">
        <v>705</v>
      </c>
      <c r="B706">
        <v>706</v>
      </c>
      <c r="C706">
        <v>79</v>
      </c>
      <c r="D706" t="s">
        <v>911</v>
      </c>
      <c r="E706">
        <v>3</v>
      </c>
      <c r="F706" t="s">
        <v>911</v>
      </c>
      <c r="G706" t="s">
        <v>912</v>
      </c>
      <c r="H706" t="s">
        <v>64</v>
      </c>
    </row>
    <row r="707" spans="1:8" x14ac:dyDescent="0.3">
      <c r="A707">
        <v>706</v>
      </c>
      <c r="B707">
        <v>707</v>
      </c>
      <c r="C707">
        <v>79</v>
      </c>
      <c r="D707" t="s">
        <v>1586</v>
      </c>
      <c r="E707">
        <v>5</v>
      </c>
      <c r="F707" t="s">
        <v>1587</v>
      </c>
      <c r="G707" t="s">
        <v>1588</v>
      </c>
    </row>
    <row r="708" spans="1:8" x14ac:dyDescent="0.3">
      <c r="A708">
        <v>707</v>
      </c>
      <c r="B708">
        <v>708</v>
      </c>
      <c r="C708">
        <v>79</v>
      </c>
      <c r="D708" t="s">
        <v>1589</v>
      </c>
      <c r="E708">
        <v>3</v>
      </c>
      <c r="F708" t="s">
        <v>1589</v>
      </c>
      <c r="G708" t="s">
        <v>1590</v>
      </c>
      <c r="H708" t="s">
        <v>25</v>
      </c>
    </row>
    <row r="709" spans="1:8" x14ac:dyDescent="0.3">
      <c r="A709">
        <v>708</v>
      </c>
      <c r="B709">
        <v>709</v>
      </c>
      <c r="C709">
        <v>79</v>
      </c>
      <c r="D709" t="s">
        <v>1591</v>
      </c>
      <c r="E709">
        <v>5</v>
      </c>
      <c r="F709" t="s">
        <v>1591</v>
      </c>
      <c r="G709" t="s">
        <v>1592</v>
      </c>
      <c r="H709" t="s">
        <v>1593</v>
      </c>
    </row>
    <row r="710" spans="1:8" x14ac:dyDescent="0.3">
      <c r="A710">
        <v>709</v>
      </c>
      <c r="B710">
        <v>710</v>
      </c>
      <c r="C710">
        <v>79</v>
      </c>
      <c r="D710" t="s">
        <v>1594</v>
      </c>
      <c r="E710">
        <v>4</v>
      </c>
      <c r="F710" t="s">
        <v>1594</v>
      </c>
      <c r="G710" t="s">
        <v>1595</v>
      </c>
      <c r="H710" t="s">
        <v>1596</v>
      </c>
    </row>
    <row r="711" spans="1:8" x14ac:dyDescent="0.3">
      <c r="A711">
        <v>710</v>
      </c>
      <c r="B711">
        <v>711</v>
      </c>
      <c r="C711">
        <v>80</v>
      </c>
      <c r="D711" t="s">
        <v>1597</v>
      </c>
      <c r="E711">
        <v>4</v>
      </c>
      <c r="F711" t="s">
        <v>1598</v>
      </c>
      <c r="G711" t="s">
        <v>1599</v>
      </c>
      <c r="H711" t="s">
        <v>1383</v>
      </c>
    </row>
    <row r="712" spans="1:8" x14ac:dyDescent="0.3">
      <c r="A712">
        <v>711</v>
      </c>
      <c r="B712">
        <v>712</v>
      </c>
      <c r="C712">
        <v>80</v>
      </c>
      <c r="D712" t="s">
        <v>1600</v>
      </c>
      <c r="E712">
        <v>5</v>
      </c>
      <c r="F712" t="s">
        <v>1600</v>
      </c>
      <c r="G712" t="s">
        <v>1601</v>
      </c>
      <c r="H712" t="s">
        <v>1602</v>
      </c>
    </row>
    <row r="713" spans="1:8" x14ac:dyDescent="0.3">
      <c r="A713">
        <v>712</v>
      </c>
      <c r="B713">
        <v>713</v>
      </c>
      <c r="C713">
        <v>80</v>
      </c>
      <c r="D713" t="s">
        <v>1603</v>
      </c>
      <c r="E713">
        <v>2</v>
      </c>
      <c r="F713" t="s">
        <v>1603</v>
      </c>
      <c r="G713" t="s">
        <v>1604</v>
      </c>
    </row>
    <row r="714" spans="1:8" x14ac:dyDescent="0.3">
      <c r="A714">
        <v>713</v>
      </c>
      <c r="B714">
        <v>714</v>
      </c>
      <c r="C714">
        <v>80</v>
      </c>
      <c r="D714" t="s">
        <v>1605</v>
      </c>
      <c r="E714">
        <v>4</v>
      </c>
      <c r="F714" t="s">
        <v>1605</v>
      </c>
      <c r="G714" t="s">
        <v>1606</v>
      </c>
    </row>
    <row r="715" spans="1:8" x14ac:dyDescent="0.3">
      <c r="A715">
        <v>714</v>
      </c>
      <c r="B715">
        <v>715</v>
      </c>
      <c r="C715">
        <v>80</v>
      </c>
      <c r="D715" t="s">
        <v>1607</v>
      </c>
      <c r="E715">
        <v>2</v>
      </c>
      <c r="F715" t="s">
        <v>1607</v>
      </c>
      <c r="G715" t="s">
        <v>1608</v>
      </c>
      <c r="H715" t="s">
        <v>20</v>
      </c>
    </row>
    <row r="716" spans="1:8" x14ac:dyDescent="0.3">
      <c r="A716">
        <v>715</v>
      </c>
      <c r="B716">
        <v>716</v>
      </c>
      <c r="C716">
        <v>80</v>
      </c>
      <c r="D716" t="s">
        <v>1609</v>
      </c>
      <c r="E716">
        <v>3</v>
      </c>
      <c r="F716" t="s">
        <v>1609</v>
      </c>
      <c r="G716" t="s">
        <v>1610</v>
      </c>
      <c r="H716" t="s">
        <v>217</v>
      </c>
    </row>
    <row r="717" spans="1:8" x14ac:dyDescent="0.3">
      <c r="A717">
        <v>716</v>
      </c>
      <c r="B717">
        <v>717</v>
      </c>
      <c r="C717">
        <v>80</v>
      </c>
      <c r="D717" t="s">
        <v>1611</v>
      </c>
      <c r="E717">
        <v>5</v>
      </c>
      <c r="F717" t="s">
        <v>1611</v>
      </c>
      <c r="G717" t="s">
        <v>1612</v>
      </c>
      <c r="H717" t="s">
        <v>217</v>
      </c>
    </row>
    <row r="718" spans="1:8" x14ac:dyDescent="0.3">
      <c r="A718">
        <v>717</v>
      </c>
      <c r="B718">
        <v>718</v>
      </c>
      <c r="C718">
        <v>80</v>
      </c>
      <c r="D718" t="s">
        <v>1613</v>
      </c>
      <c r="E718">
        <v>3</v>
      </c>
      <c r="F718" t="s">
        <v>1613</v>
      </c>
      <c r="G718" t="s">
        <v>1614</v>
      </c>
      <c r="H718" t="s">
        <v>317</v>
      </c>
    </row>
    <row r="719" spans="1:8" x14ac:dyDescent="0.3">
      <c r="A719">
        <v>718</v>
      </c>
      <c r="B719">
        <v>719</v>
      </c>
      <c r="C719">
        <v>80</v>
      </c>
      <c r="D719" t="s">
        <v>1615</v>
      </c>
      <c r="E719">
        <v>5</v>
      </c>
      <c r="F719" t="s">
        <v>1615</v>
      </c>
      <c r="G719" t="s">
        <v>1616</v>
      </c>
    </row>
    <row r="720" spans="1:8" x14ac:dyDescent="0.3">
      <c r="A720">
        <v>719</v>
      </c>
      <c r="B720">
        <v>720</v>
      </c>
      <c r="C720">
        <v>80</v>
      </c>
      <c r="D720" t="e">
        <f>-Michael Bloomberg -good PTO -philanthropy opportunities -free healthcare -snacks</f>
        <v>#NAME?</v>
      </c>
      <c r="E720">
        <v>4</v>
      </c>
      <c r="F720" t="e">
        <f>-Michael Bloomberg -good PTO -philanthropy opportunities -free healthcare -snacks</f>
        <v>#NAME?</v>
      </c>
      <c r="G720" t="s">
        <v>1617</v>
      </c>
    </row>
    <row r="721" spans="1:8" x14ac:dyDescent="0.3">
      <c r="A721">
        <v>720</v>
      </c>
      <c r="B721">
        <v>721</v>
      </c>
      <c r="C721">
        <v>81</v>
      </c>
      <c r="D721" t="s">
        <v>1618</v>
      </c>
      <c r="E721">
        <v>4</v>
      </c>
      <c r="F721" t="s">
        <v>1618</v>
      </c>
      <c r="G721" t="s">
        <v>1619</v>
      </c>
      <c r="H721" t="s">
        <v>299</v>
      </c>
    </row>
    <row r="722" spans="1:8" x14ac:dyDescent="0.3">
      <c r="A722">
        <v>721</v>
      </c>
      <c r="B722">
        <v>722</v>
      </c>
      <c r="C722">
        <v>81</v>
      </c>
      <c r="D722" t="s">
        <v>1620</v>
      </c>
      <c r="E722">
        <v>5</v>
      </c>
      <c r="F722" t="s">
        <v>1620</v>
      </c>
      <c r="G722" t="s">
        <v>1621</v>
      </c>
      <c r="H722" t="s">
        <v>814</v>
      </c>
    </row>
    <row r="723" spans="1:8" x14ac:dyDescent="0.3">
      <c r="A723">
        <v>722</v>
      </c>
      <c r="B723">
        <v>723</v>
      </c>
      <c r="C723">
        <v>81</v>
      </c>
      <c r="D723" t="s">
        <v>1622</v>
      </c>
      <c r="E723">
        <v>2</v>
      </c>
      <c r="F723" t="s">
        <v>1622</v>
      </c>
      <c r="G723" t="s">
        <v>1623</v>
      </c>
      <c r="H723" t="s">
        <v>497</v>
      </c>
    </row>
    <row r="724" spans="1:8" x14ac:dyDescent="0.3">
      <c r="A724">
        <v>723</v>
      </c>
      <c r="B724">
        <v>724</v>
      </c>
      <c r="C724">
        <v>81</v>
      </c>
      <c r="D724" t="s">
        <v>1624</v>
      </c>
      <c r="E724">
        <v>4</v>
      </c>
      <c r="F724" t="s">
        <v>1624</v>
      </c>
      <c r="G724" t="s">
        <v>1625</v>
      </c>
    </row>
    <row r="725" spans="1:8" x14ac:dyDescent="0.3">
      <c r="A725">
        <v>724</v>
      </c>
      <c r="B725">
        <v>725</v>
      </c>
      <c r="C725">
        <v>81</v>
      </c>
      <c r="D725" t="s">
        <v>1626</v>
      </c>
      <c r="E725">
        <v>2</v>
      </c>
      <c r="F725" t="s">
        <v>1626</v>
      </c>
      <c r="G725" t="s">
        <v>1627</v>
      </c>
      <c r="H725" t="s">
        <v>25</v>
      </c>
    </row>
    <row r="726" spans="1:8" x14ac:dyDescent="0.3">
      <c r="A726">
        <v>725</v>
      </c>
      <c r="B726">
        <v>726</v>
      </c>
      <c r="C726">
        <v>81</v>
      </c>
      <c r="D726" t="s">
        <v>1628</v>
      </c>
      <c r="E726">
        <v>3</v>
      </c>
      <c r="F726" t="s">
        <v>1628</v>
      </c>
      <c r="G726" t="s">
        <v>1629</v>
      </c>
    </row>
    <row r="727" spans="1:8" x14ac:dyDescent="0.3">
      <c r="A727">
        <v>726</v>
      </c>
      <c r="B727">
        <v>727</v>
      </c>
      <c r="C727">
        <v>81</v>
      </c>
      <c r="D727" t="s">
        <v>1630</v>
      </c>
      <c r="E727">
        <v>5</v>
      </c>
      <c r="F727" t="s">
        <v>1630</v>
      </c>
      <c r="G727" t="s">
        <v>1631</v>
      </c>
      <c r="H727" t="s">
        <v>814</v>
      </c>
    </row>
    <row r="728" spans="1:8" x14ac:dyDescent="0.3">
      <c r="A728">
        <v>727</v>
      </c>
      <c r="B728">
        <v>728</v>
      </c>
      <c r="C728">
        <v>81</v>
      </c>
      <c r="D728" t="s">
        <v>1632</v>
      </c>
      <c r="E728">
        <v>3</v>
      </c>
      <c r="F728" t="s">
        <v>1632</v>
      </c>
      <c r="G728" t="s">
        <v>1633</v>
      </c>
      <c r="H728" t="s">
        <v>302</v>
      </c>
    </row>
    <row r="729" spans="1:8" x14ac:dyDescent="0.3">
      <c r="A729">
        <v>728</v>
      </c>
      <c r="B729">
        <v>729</v>
      </c>
      <c r="C729">
        <v>81</v>
      </c>
      <c r="D729" t="s">
        <v>1634</v>
      </c>
      <c r="E729">
        <v>5</v>
      </c>
      <c r="F729" t="s">
        <v>1634</v>
      </c>
      <c r="G729" t="s">
        <v>1635</v>
      </c>
    </row>
    <row r="730" spans="1:8" x14ac:dyDescent="0.3">
      <c r="A730">
        <v>729</v>
      </c>
      <c r="B730">
        <v>730</v>
      </c>
      <c r="C730">
        <v>81</v>
      </c>
      <c r="D730" t="s">
        <v>1636</v>
      </c>
      <c r="E730">
        <v>4</v>
      </c>
      <c r="F730" t="s">
        <v>1636</v>
      </c>
      <c r="G730" t="s">
        <v>1637</v>
      </c>
    </row>
    <row r="731" spans="1:8" x14ac:dyDescent="0.3">
      <c r="A731">
        <v>730</v>
      </c>
      <c r="B731">
        <v>731</v>
      </c>
      <c r="C731">
        <v>82</v>
      </c>
      <c r="D731" t="s">
        <v>1638</v>
      </c>
      <c r="E731">
        <v>4</v>
      </c>
      <c r="F731" t="s">
        <v>1638</v>
      </c>
      <c r="G731" t="s">
        <v>1639</v>
      </c>
      <c r="H731" t="s">
        <v>9</v>
      </c>
    </row>
    <row r="732" spans="1:8" x14ac:dyDescent="0.3">
      <c r="A732">
        <v>731</v>
      </c>
      <c r="B732">
        <v>732</v>
      </c>
      <c r="C732">
        <v>82</v>
      </c>
      <c r="D732" t="s">
        <v>1640</v>
      </c>
      <c r="E732">
        <v>5</v>
      </c>
      <c r="F732" t="s">
        <v>1640</v>
      </c>
      <c r="G732" t="s">
        <v>1641</v>
      </c>
      <c r="H732" t="s">
        <v>470</v>
      </c>
    </row>
    <row r="733" spans="1:8" x14ac:dyDescent="0.3">
      <c r="A733">
        <v>732</v>
      </c>
      <c r="B733">
        <v>733</v>
      </c>
      <c r="C733">
        <v>82</v>
      </c>
      <c r="D733" t="s">
        <v>1642</v>
      </c>
      <c r="E733">
        <v>2</v>
      </c>
      <c r="F733" t="s">
        <v>1642</v>
      </c>
      <c r="G733" t="s">
        <v>1643</v>
      </c>
    </row>
    <row r="734" spans="1:8" x14ac:dyDescent="0.3">
      <c r="A734">
        <v>733</v>
      </c>
      <c r="B734">
        <v>734</v>
      </c>
      <c r="C734">
        <v>82</v>
      </c>
      <c r="D734" t="s">
        <v>1644</v>
      </c>
      <c r="E734">
        <v>4</v>
      </c>
      <c r="F734" t="s">
        <v>1644</v>
      </c>
      <c r="G734" t="s">
        <v>1645</v>
      </c>
      <c r="H734" t="s">
        <v>1646</v>
      </c>
    </row>
    <row r="735" spans="1:8" x14ac:dyDescent="0.3">
      <c r="A735">
        <v>734</v>
      </c>
      <c r="B735">
        <v>735</v>
      </c>
      <c r="C735">
        <v>82</v>
      </c>
      <c r="D735" t="s">
        <v>1647</v>
      </c>
      <c r="E735">
        <v>2</v>
      </c>
      <c r="F735" t="s">
        <v>1647</v>
      </c>
      <c r="G735" t="s">
        <v>1648</v>
      </c>
      <c r="H735" t="s">
        <v>261</v>
      </c>
    </row>
    <row r="736" spans="1:8" x14ac:dyDescent="0.3">
      <c r="A736">
        <v>735</v>
      </c>
      <c r="B736">
        <v>736</v>
      </c>
      <c r="C736">
        <v>82</v>
      </c>
      <c r="D736" t="s">
        <v>1649</v>
      </c>
      <c r="E736">
        <v>3</v>
      </c>
      <c r="F736" t="s">
        <v>1649</v>
      </c>
      <c r="G736" t="s">
        <v>1650</v>
      </c>
      <c r="H736" t="s">
        <v>322</v>
      </c>
    </row>
    <row r="737" spans="1:8" x14ac:dyDescent="0.3">
      <c r="A737">
        <v>736</v>
      </c>
      <c r="B737">
        <v>737</v>
      </c>
      <c r="C737">
        <v>82</v>
      </c>
      <c r="D737" t="s">
        <v>1651</v>
      </c>
      <c r="E737">
        <v>5</v>
      </c>
      <c r="F737" t="s">
        <v>1651</v>
      </c>
      <c r="G737" t="s">
        <v>1652</v>
      </c>
    </row>
    <row r="738" spans="1:8" x14ac:dyDescent="0.3">
      <c r="A738">
        <v>737</v>
      </c>
      <c r="B738">
        <v>738</v>
      </c>
      <c r="C738">
        <v>82</v>
      </c>
      <c r="D738" t="s">
        <v>1653</v>
      </c>
      <c r="E738">
        <v>3</v>
      </c>
      <c r="F738" t="s">
        <v>1653</v>
      </c>
      <c r="G738" t="s">
        <v>1654</v>
      </c>
      <c r="H738" t="s">
        <v>1655</v>
      </c>
    </row>
    <row r="739" spans="1:8" x14ac:dyDescent="0.3">
      <c r="A739">
        <v>738</v>
      </c>
      <c r="B739">
        <v>739</v>
      </c>
      <c r="C739">
        <v>82</v>
      </c>
      <c r="D739" t="s">
        <v>1656</v>
      </c>
      <c r="E739">
        <v>5</v>
      </c>
      <c r="F739" t="s">
        <v>1656</v>
      </c>
      <c r="G739" t="s">
        <v>1657</v>
      </c>
    </row>
    <row r="740" spans="1:8" x14ac:dyDescent="0.3">
      <c r="A740">
        <v>739</v>
      </c>
      <c r="B740">
        <v>740</v>
      </c>
      <c r="C740">
        <v>82</v>
      </c>
      <c r="D740" t="s">
        <v>1658</v>
      </c>
      <c r="E740">
        <v>4</v>
      </c>
      <c r="F740" t="s">
        <v>1658</v>
      </c>
      <c r="G740" t="s">
        <v>1659</v>
      </c>
      <c r="H740" t="s">
        <v>299</v>
      </c>
    </row>
    <row r="741" spans="1:8" x14ac:dyDescent="0.3">
      <c r="A741">
        <v>740</v>
      </c>
      <c r="B741">
        <v>741</v>
      </c>
      <c r="C741">
        <v>83</v>
      </c>
      <c r="D741" t="s">
        <v>1658</v>
      </c>
      <c r="E741">
        <v>4</v>
      </c>
      <c r="F741" t="s">
        <v>1658</v>
      </c>
      <c r="G741" t="s">
        <v>1659</v>
      </c>
      <c r="H741" t="s">
        <v>299</v>
      </c>
    </row>
    <row r="742" spans="1:8" x14ac:dyDescent="0.3">
      <c r="A742">
        <v>741</v>
      </c>
      <c r="B742">
        <v>742</v>
      </c>
      <c r="C742">
        <v>83</v>
      </c>
      <c r="D742" t="s">
        <v>1660</v>
      </c>
      <c r="E742">
        <v>5</v>
      </c>
      <c r="F742" t="s">
        <v>1660</v>
      </c>
      <c r="G742" t="s">
        <v>1661</v>
      </c>
    </row>
    <row r="743" spans="1:8" x14ac:dyDescent="0.3">
      <c r="A743">
        <v>742</v>
      </c>
      <c r="B743">
        <v>743</v>
      </c>
      <c r="C743">
        <v>83</v>
      </c>
      <c r="D743" t="s">
        <v>1662</v>
      </c>
      <c r="E743">
        <v>2</v>
      </c>
      <c r="F743" t="s">
        <v>1662</v>
      </c>
      <c r="G743" t="s">
        <v>1663</v>
      </c>
    </row>
    <row r="744" spans="1:8" x14ac:dyDescent="0.3">
      <c r="A744">
        <v>743</v>
      </c>
      <c r="B744">
        <v>744</v>
      </c>
      <c r="C744">
        <v>83</v>
      </c>
      <c r="D744" t="s">
        <v>1664</v>
      </c>
      <c r="E744">
        <v>4</v>
      </c>
      <c r="F744" t="s">
        <v>1664</v>
      </c>
      <c r="G744" t="s">
        <v>1665</v>
      </c>
      <c r="H744" t="s">
        <v>25</v>
      </c>
    </row>
    <row r="745" spans="1:8" x14ac:dyDescent="0.3">
      <c r="A745">
        <v>744</v>
      </c>
      <c r="B745">
        <v>745</v>
      </c>
      <c r="C745">
        <v>83</v>
      </c>
      <c r="D745" t="s">
        <v>1666</v>
      </c>
      <c r="E745">
        <v>2</v>
      </c>
      <c r="F745" t="s">
        <v>1666</v>
      </c>
      <c r="G745" t="s">
        <v>1667</v>
      </c>
    </row>
    <row r="746" spans="1:8" x14ac:dyDescent="0.3">
      <c r="A746">
        <v>745</v>
      </c>
      <c r="B746">
        <v>746</v>
      </c>
      <c r="C746">
        <v>83</v>
      </c>
      <c r="D746" t="s">
        <v>1668</v>
      </c>
      <c r="E746">
        <v>3</v>
      </c>
      <c r="F746" t="s">
        <v>1668</v>
      </c>
      <c r="G746" t="s">
        <v>1669</v>
      </c>
      <c r="H746" t="s">
        <v>121</v>
      </c>
    </row>
    <row r="747" spans="1:8" x14ac:dyDescent="0.3">
      <c r="A747">
        <v>746</v>
      </c>
      <c r="B747">
        <v>747</v>
      </c>
      <c r="C747">
        <v>83</v>
      </c>
      <c r="D747" t="s">
        <v>1670</v>
      </c>
      <c r="E747">
        <v>5</v>
      </c>
      <c r="F747" t="s">
        <v>1670</v>
      </c>
      <c r="G747" t="s">
        <v>1671</v>
      </c>
      <c r="H747" t="s">
        <v>660</v>
      </c>
    </row>
    <row r="748" spans="1:8" x14ac:dyDescent="0.3">
      <c r="A748">
        <v>747</v>
      </c>
      <c r="B748">
        <v>748</v>
      </c>
      <c r="C748">
        <v>83</v>
      </c>
      <c r="D748" t="s">
        <v>1672</v>
      </c>
      <c r="E748">
        <v>3</v>
      </c>
      <c r="F748" t="s">
        <v>1672</v>
      </c>
      <c r="G748" t="s">
        <v>1672</v>
      </c>
      <c r="H748" t="s">
        <v>433</v>
      </c>
    </row>
    <row r="749" spans="1:8" x14ac:dyDescent="0.3">
      <c r="A749">
        <v>748</v>
      </c>
      <c r="B749">
        <v>749</v>
      </c>
      <c r="C749">
        <v>83</v>
      </c>
      <c r="D749" t="s">
        <v>1673</v>
      </c>
      <c r="E749">
        <v>5</v>
      </c>
      <c r="F749" t="s">
        <v>1673</v>
      </c>
      <c r="G749" t="s">
        <v>1674</v>
      </c>
      <c r="H749" t="s">
        <v>1675</v>
      </c>
    </row>
    <row r="750" spans="1:8" x14ac:dyDescent="0.3">
      <c r="A750">
        <v>749</v>
      </c>
      <c r="B750">
        <v>750</v>
      </c>
      <c r="C750">
        <v>83</v>
      </c>
      <c r="D750" t="s">
        <v>1676</v>
      </c>
      <c r="E750">
        <v>4</v>
      </c>
      <c r="F750" t="s">
        <v>1677</v>
      </c>
      <c r="G750" t="s">
        <v>1678</v>
      </c>
      <c r="H750" t="s">
        <v>1679</v>
      </c>
    </row>
    <row r="751" spans="1:8" x14ac:dyDescent="0.3">
      <c r="A751">
        <v>750</v>
      </c>
      <c r="B751">
        <v>751</v>
      </c>
      <c r="C751">
        <v>84</v>
      </c>
      <c r="D751" t="s">
        <v>1680</v>
      </c>
      <c r="E751">
        <v>4</v>
      </c>
      <c r="F751" t="s">
        <v>1680</v>
      </c>
      <c r="G751" t="s">
        <v>1680</v>
      </c>
      <c r="H751" t="s">
        <v>433</v>
      </c>
    </row>
    <row r="752" spans="1:8" x14ac:dyDescent="0.3">
      <c r="A752">
        <v>751</v>
      </c>
      <c r="B752">
        <v>752</v>
      </c>
      <c r="C752">
        <v>84</v>
      </c>
      <c r="D752" t="s">
        <v>1681</v>
      </c>
      <c r="E752">
        <v>5</v>
      </c>
      <c r="F752" t="s">
        <v>1681</v>
      </c>
      <c r="G752" t="s">
        <v>1682</v>
      </c>
      <c r="H752" t="s">
        <v>317</v>
      </c>
    </row>
    <row r="753" spans="1:8" x14ac:dyDescent="0.3">
      <c r="A753">
        <v>752</v>
      </c>
      <c r="B753">
        <v>753</v>
      </c>
      <c r="C753">
        <v>84</v>
      </c>
      <c r="D753" t="s">
        <v>1683</v>
      </c>
      <c r="E753">
        <v>2</v>
      </c>
      <c r="F753" t="s">
        <v>1683</v>
      </c>
      <c r="G753" t="s">
        <v>1684</v>
      </c>
      <c r="H753" t="s">
        <v>1685</v>
      </c>
    </row>
    <row r="754" spans="1:8" x14ac:dyDescent="0.3">
      <c r="A754">
        <v>753</v>
      </c>
      <c r="B754">
        <v>754</v>
      </c>
      <c r="C754">
        <v>84</v>
      </c>
      <c r="D754" t="e">
        <f>-generous compensation -Amazing benefits -friendly, collegial Culture</f>
        <v>#NAME?</v>
      </c>
      <c r="E754">
        <v>4</v>
      </c>
      <c r="F754" t="e">
        <f>-generous compensation -Amazing benefits -friendly, collegial Culture</f>
        <v>#NAME?</v>
      </c>
      <c r="G754" t="s">
        <v>1686</v>
      </c>
      <c r="H754" t="s">
        <v>1687</v>
      </c>
    </row>
    <row r="755" spans="1:8" x14ac:dyDescent="0.3">
      <c r="A755">
        <v>754</v>
      </c>
      <c r="B755">
        <v>755</v>
      </c>
      <c r="C755">
        <v>84</v>
      </c>
      <c r="D755" t="s">
        <v>1688</v>
      </c>
      <c r="E755">
        <v>2</v>
      </c>
      <c r="F755" t="s">
        <v>1688</v>
      </c>
      <c r="G755" t="s">
        <v>1689</v>
      </c>
    </row>
    <row r="756" spans="1:8" x14ac:dyDescent="0.3">
      <c r="A756">
        <v>755</v>
      </c>
      <c r="B756">
        <v>756</v>
      </c>
      <c r="C756">
        <v>84</v>
      </c>
      <c r="D756" t="s">
        <v>1690</v>
      </c>
      <c r="E756">
        <v>3</v>
      </c>
      <c r="F756" t="s">
        <v>1691</v>
      </c>
      <c r="G756" t="s">
        <v>1692</v>
      </c>
      <c r="H756" t="s">
        <v>25</v>
      </c>
    </row>
    <row r="757" spans="1:8" x14ac:dyDescent="0.3">
      <c r="A757">
        <v>756</v>
      </c>
      <c r="B757">
        <v>757</v>
      </c>
      <c r="C757">
        <v>84</v>
      </c>
      <c r="D757" t="s">
        <v>1693</v>
      </c>
      <c r="E757">
        <v>5</v>
      </c>
      <c r="F757" t="s">
        <v>1693</v>
      </c>
      <c r="G757" t="s">
        <v>1694</v>
      </c>
      <c r="H757" t="s">
        <v>1695</v>
      </c>
    </row>
    <row r="758" spans="1:8" x14ac:dyDescent="0.3">
      <c r="A758">
        <v>757</v>
      </c>
      <c r="B758">
        <v>758</v>
      </c>
      <c r="C758">
        <v>84</v>
      </c>
      <c r="D758" t="s">
        <v>1696</v>
      </c>
      <c r="E758">
        <v>3</v>
      </c>
      <c r="F758" t="s">
        <v>1696</v>
      </c>
      <c r="G758" t="s">
        <v>1697</v>
      </c>
    </row>
    <row r="759" spans="1:8" x14ac:dyDescent="0.3">
      <c r="A759">
        <v>758</v>
      </c>
      <c r="B759">
        <v>759</v>
      </c>
      <c r="C759">
        <v>84</v>
      </c>
      <c r="D759" t="s">
        <v>1698</v>
      </c>
      <c r="E759">
        <v>5</v>
      </c>
      <c r="F759" t="s">
        <v>1698</v>
      </c>
      <c r="G759" t="s">
        <v>1699</v>
      </c>
      <c r="H759" t="s">
        <v>155</v>
      </c>
    </row>
    <row r="760" spans="1:8" x14ac:dyDescent="0.3">
      <c r="A760">
        <v>759</v>
      </c>
      <c r="B760">
        <v>760</v>
      </c>
      <c r="C760">
        <v>84</v>
      </c>
      <c r="D760" t="s">
        <v>1700</v>
      </c>
      <c r="E760">
        <v>4</v>
      </c>
      <c r="F760" t="s">
        <v>1700</v>
      </c>
      <c r="G760" t="s">
        <v>1701</v>
      </c>
      <c r="H760" t="s">
        <v>1702</v>
      </c>
    </row>
    <row r="761" spans="1:8" x14ac:dyDescent="0.3">
      <c r="A761">
        <v>760</v>
      </c>
      <c r="B761">
        <v>761</v>
      </c>
      <c r="C761">
        <v>85</v>
      </c>
      <c r="D761" t="s">
        <v>1700</v>
      </c>
      <c r="E761">
        <v>4</v>
      </c>
      <c r="F761" t="s">
        <v>1700</v>
      </c>
      <c r="G761" t="s">
        <v>1701</v>
      </c>
      <c r="H761" t="s">
        <v>1702</v>
      </c>
    </row>
    <row r="762" spans="1:8" x14ac:dyDescent="0.3">
      <c r="A762">
        <v>761</v>
      </c>
      <c r="B762">
        <v>762</v>
      </c>
      <c r="C762">
        <v>85</v>
      </c>
      <c r="D762" t="s">
        <v>1703</v>
      </c>
      <c r="E762">
        <v>5</v>
      </c>
      <c r="F762" t="s">
        <v>1703</v>
      </c>
      <c r="G762" t="s">
        <v>1704</v>
      </c>
      <c r="H762" t="s">
        <v>1222</v>
      </c>
    </row>
    <row r="763" spans="1:8" x14ac:dyDescent="0.3">
      <c r="A763">
        <v>762</v>
      </c>
      <c r="B763">
        <v>763</v>
      </c>
      <c r="C763">
        <v>85</v>
      </c>
      <c r="D763" t="s">
        <v>1705</v>
      </c>
      <c r="E763">
        <v>2</v>
      </c>
      <c r="F763" t="s">
        <v>1705</v>
      </c>
      <c r="G763" t="s">
        <v>1706</v>
      </c>
      <c r="H763" t="s">
        <v>584</v>
      </c>
    </row>
    <row r="764" spans="1:8" x14ac:dyDescent="0.3">
      <c r="A764">
        <v>763</v>
      </c>
      <c r="B764">
        <v>764</v>
      </c>
      <c r="C764">
        <v>85</v>
      </c>
      <c r="D764" t="s">
        <v>1707</v>
      </c>
      <c r="E764">
        <v>4</v>
      </c>
      <c r="F764" t="s">
        <v>1707</v>
      </c>
      <c r="G764" t="s">
        <v>1708</v>
      </c>
      <c r="H764" t="s">
        <v>1709</v>
      </c>
    </row>
    <row r="765" spans="1:8" x14ac:dyDescent="0.3">
      <c r="A765">
        <v>764</v>
      </c>
      <c r="B765">
        <v>765</v>
      </c>
      <c r="C765">
        <v>85</v>
      </c>
      <c r="D765" t="s">
        <v>1710</v>
      </c>
      <c r="E765">
        <v>2</v>
      </c>
      <c r="F765" t="s">
        <v>1710</v>
      </c>
      <c r="G765" t="s">
        <v>1711</v>
      </c>
      <c r="H765" t="s">
        <v>1712</v>
      </c>
    </row>
    <row r="766" spans="1:8" x14ac:dyDescent="0.3">
      <c r="A766">
        <v>765</v>
      </c>
      <c r="B766">
        <v>766</v>
      </c>
      <c r="C766">
        <v>85</v>
      </c>
      <c r="D766" t="s">
        <v>1713</v>
      </c>
      <c r="E766">
        <v>3</v>
      </c>
      <c r="F766" t="s">
        <v>1713</v>
      </c>
      <c r="G766" t="s">
        <v>1714</v>
      </c>
      <c r="H766" t="s">
        <v>25</v>
      </c>
    </row>
    <row r="767" spans="1:8" x14ac:dyDescent="0.3">
      <c r="A767">
        <v>766</v>
      </c>
      <c r="B767">
        <v>767</v>
      </c>
      <c r="C767">
        <v>85</v>
      </c>
      <c r="D767" t="s">
        <v>1715</v>
      </c>
      <c r="E767">
        <v>5</v>
      </c>
      <c r="F767" t="s">
        <v>1715</v>
      </c>
      <c r="G767" t="s">
        <v>1716</v>
      </c>
      <c r="H767" t="s">
        <v>470</v>
      </c>
    </row>
    <row r="768" spans="1:8" x14ac:dyDescent="0.3">
      <c r="A768">
        <v>768</v>
      </c>
      <c r="B768">
        <v>769</v>
      </c>
      <c r="C768">
        <v>85</v>
      </c>
      <c r="D768" t="s">
        <v>1717</v>
      </c>
      <c r="E768">
        <v>5</v>
      </c>
      <c r="F768" t="s">
        <v>1717</v>
      </c>
      <c r="G768" t="s">
        <v>1718</v>
      </c>
    </row>
    <row r="769" spans="1:8" x14ac:dyDescent="0.3">
      <c r="A769">
        <v>769</v>
      </c>
      <c r="B769">
        <v>770</v>
      </c>
      <c r="C769">
        <v>85</v>
      </c>
      <c r="D769" t="s">
        <v>1719</v>
      </c>
      <c r="E769">
        <v>4</v>
      </c>
      <c r="F769" t="s">
        <v>1720</v>
      </c>
      <c r="G769" t="s">
        <v>1721</v>
      </c>
      <c r="H769" t="s">
        <v>631</v>
      </c>
    </row>
    <row r="770" spans="1:8" x14ac:dyDescent="0.3">
      <c r="A770">
        <v>770</v>
      </c>
      <c r="B770">
        <v>771</v>
      </c>
      <c r="C770">
        <v>86</v>
      </c>
      <c r="D770" t="s">
        <v>1722</v>
      </c>
      <c r="E770">
        <v>4</v>
      </c>
      <c r="F770" t="s">
        <v>1722</v>
      </c>
      <c r="G770" t="s">
        <v>1723</v>
      </c>
    </row>
    <row r="771" spans="1:8" x14ac:dyDescent="0.3">
      <c r="A771">
        <v>771</v>
      </c>
      <c r="B771">
        <v>772</v>
      </c>
      <c r="C771">
        <v>86</v>
      </c>
      <c r="D771" t="s">
        <v>1724</v>
      </c>
      <c r="E771">
        <v>5</v>
      </c>
      <c r="F771" t="s">
        <v>1724</v>
      </c>
      <c r="G771" t="s">
        <v>1725</v>
      </c>
      <c r="H771" t="s">
        <v>25</v>
      </c>
    </row>
    <row r="772" spans="1:8" x14ac:dyDescent="0.3">
      <c r="A772">
        <v>772</v>
      </c>
      <c r="B772">
        <v>773</v>
      </c>
      <c r="C772">
        <v>86</v>
      </c>
      <c r="D772" t="s">
        <v>1726</v>
      </c>
      <c r="E772">
        <v>2</v>
      </c>
      <c r="F772" t="s">
        <v>1726</v>
      </c>
      <c r="G772" t="s">
        <v>1727</v>
      </c>
    </row>
    <row r="773" spans="1:8" x14ac:dyDescent="0.3">
      <c r="A773">
        <v>773</v>
      </c>
      <c r="B773">
        <v>774</v>
      </c>
      <c r="C773">
        <v>86</v>
      </c>
      <c r="D773" t="s">
        <v>1728</v>
      </c>
      <c r="E773">
        <v>4</v>
      </c>
      <c r="F773" t="s">
        <v>1729</v>
      </c>
      <c r="G773" t="s">
        <v>1730</v>
      </c>
      <c r="H773" t="s">
        <v>1731</v>
      </c>
    </row>
    <row r="774" spans="1:8" x14ac:dyDescent="0.3">
      <c r="A774">
        <v>774</v>
      </c>
      <c r="B774">
        <v>775</v>
      </c>
      <c r="C774">
        <v>86</v>
      </c>
      <c r="D774" t="s">
        <v>1732</v>
      </c>
      <c r="E774">
        <v>2</v>
      </c>
      <c r="F774" t="s">
        <v>1733</v>
      </c>
      <c r="G774" t="s">
        <v>1734</v>
      </c>
      <c r="H774" t="s">
        <v>1735</v>
      </c>
    </row>
    <row r="775" spans="1:8" x14ac:dyDescent="0.3">
      <c r="A775">
        <v>775</v>
      </c>
      <c r="B775">
        <v>776</v>
      </c>
      <c r="C775">
        <v>86</v>
      </c>
      <c r="D775" t="s">
        <v>1736</v>
      </c>
      <c r="E775">
        <v>3</v>
      </c>
      <c r="F775" t="s">
        <v>1736</v>
      </c>
      <c r="G775" t="s">
        <v>1737</v>
      </c>
      <c r="H775" t="s">
        <v>564</v>
      </c>
    </row>
    <row r="776" spans="1:8" x14ac:dyDescent="0.3">
      <c r="A776">
        <v>776</v>
      </c>
      <c r="B776">
        <v>777</v>
      </c>
      <c r="C776">
        <v>86</v>
      </c>
      <c r="D776" t="s">
        <v>1738</v>
      </c>
      <c r="E776">
        <v>5</v>
      </c>
      <c r="F776" t="s">
        <v>1738</v>
      </c>
      <c r="G776" t="s">
        <v>1739</v>
      </c>
      <c r="H776" t="s">
        <v>814</v>
      </c>
    </row>
    <row r="777" spans="1:8" x14ac:dyDescent="0.3">
      <c r="A777">
        <v>777</v>
      </c>
      <c r="B777">
        <v>778</v>
      </c>
      <c r="C777">
        <v>86</v>
      </c>
      <c r="D777" t="s">
        <v>1740</v>
      </c>
      <c r="E777">
        <v>3</v>
      </c>
      <c r="F777" t="s">
        <v>1740</v>
      </c>
      <c r="G777" t="s">
        <v>1741</v>
      </c>
      <c r="H777" t="s">
        <v>1742</v>
      </c>
    </row>
    <row r="778" spans="1:8" x14ac:dyDescent="0.3">
      <c r="A778">
        <v>778</v>
      </c>
      <c r="B778">
        <v>779</v>
      </c>
      <c r="C778">
        <v>86</v>
      </c>
      <c r="D778" t="s">
        <v>1743</v>
      </c>
      <c r="E778">
        <v>5</v>
      </c>
      <c r="F778" t="s">
        <v>1743</v>
      </c>
      <c r="G778" t="s">
        <v>1744</v>
      </c>
    </row>
    <row r="779" spans="1:8" x14ac:dyDescent="0.3">
      <c r="A779">
        <v>779</v>
      </c>
      <c r="B779">
        <v>780</v>
      </c>
      <c r="C779">
        <v>86</v>
      </c>
      <c r="D779" t="s">
        <v>1745</v>
      </c>
      <c r="E779">
        <v>4</v>
      </c>
      <c r="F779" t="s">
        <v>1745</v>
      </c>
      <c r="G779" t="s">
        <v>1746</v>
      </c>
      <c r="H779" t="s">
        <v>1747</v>
      </c>
    </row>
    <row r="780" spans="1:8" x14ac:dyDescent="0.3">
      <c r="A780">
        <v>780</v>
      </c>
      <c r="B780">
        <v>781</v>
      </c>
      <c r="C780">
        <v>87</v>
      </c>
      <c r="D780" t="s">
        <v>1748</v>
      </c>
      <c r="E780">
        <v>4</v>
      </c>
      <c r="F780" t="s">
        <v>1748</v>
      </c>
      <c r="G780" t="s">
        <v>1749</v>
      </c>
    </row>
    <row r="781" spans="1:8" x14ac:dyDescent="0.3">
      <c r="A781">
        <v>781</v>
      </c>
      <c r="B781">
        <v>782</v>
      </c>
      <c r="C781">
        <v>87</v>
      </c>
      <c r="D781" t="s">
        <v>1750</v>
      </c>
      <c r="E781">
        <v>5</v>
      </c>
      <c r="F781" t="s">
        <v>1750</v>
      </c>
      <c r="G781" t="s">
        <v>1751</v>
      </c>
      <c r="H781" t="s">
        <v>261</v>
      </c>
    </row>
    <row r="782" spans="1:8" x14ac:dyDescent="0.3">
      <c r="A782">
        <v>782</v>
      </c>
      <c r="B782">
        <v>783</v>
      </c>
      <c r="C782">
        <v>87</v>
      </c>
      <c r="D782" t="s">
        <v>1752</v>
      </c>
      <c r="E782">
        <v>2</v>
      </c>
      <c r="F782" t="s">
        <v>1752</v>
      </c>
      <c r="G782" t="s">
        <v>1753</v>
      </c>
    </row>
    <row r="783" spans="1:8" x14ac:dyDescent="0.3">
      <c r="A783">
        <v>783</v>
      </c>
      <c r="B783">
        <v>784</v>
      </c>
      <c r="C783">
        <v>87</v>
      </c>
      <c r="D783" t="s">
        <v>1754</v>
      </c>
      <c r="E783">
        <v>4</v>
      </c>
      <c r="F783" t="s">
        <v>1754</v>
      </c>
      <c r="G783" t="s">
        <v>1755</v>
      </c>
      <c r="H783" t="s">
        <v>1756</v>
      </c>
    </row>
    <row r="784" spans="1:8" x14ac:dyDescent="0.3">
      <c r="A784">
        <v>784</v>
      </c>
      <c r="B784">
        <v>785</v>
      </c>
      <c r="C784">
        <v>87</v>
      </c>
      <c r="D784" t="s">
        <v>1757</v>
      </c>
      <c r="E784">
        <v>2</v>
      </c>
      <c r="F784" t="s">
        <v>1757</v>
      </c>
      <c r="G784" t="s">
        <v>1758</v>
      </c>
      <c r="H784" t="s">
        <v>299</v>
      </c>
    </row>
    <row r="785" spans="1:8" x14ac:dyDescent="0.3">
      <c r="A785">
        <v>785</v>
      </c>
      <c r="B785">
        <v>786</v>
      </c>
      <c r="C785">
        <v>87</v>
      </c>
      <c r="D785" t="s">
        <v>1759</v>
      </c>
      <c r="E785">
        <v>3</v>
      </c>
      <c r="F785" t="s">
        <v>1759</v>
      </c>
      <c r="G785" t="s">
        <v>1760</v>
      </c>
      <c r="H785" t="s">
        <v>1761</v>
      </c>
    </row>
    <row r="786" spans="1:8" x14ac:dyDescent="0.3">
      <c r="A786">
        <v>786</v>
      </c>
      <c r="B786">
        <v>787</v>
      </c>
      <c r="C786">
        <v>87</v>
      </c>
      <c r="D786" t="e">
        <f>-- Great offices -- pay is good -- good resources</f>
        <v>#NAME?</v>
      </c>
      <c r="E786">
        <v>5</v>
      </c>
      <c r="F786" t="e">
        <f>-- Great offices -- pay is good -- good resources</f>
        <v>#NAME?</v>
      </c>
      <c r="G786" t="s">
        <v>1762</v>
      </c>
    </row>
    <row r="787" spans="1:8" x14ac:dyDescent="0.3">
      <c r="A787">
        <v>787</v>
      </c>
      <c r="B787">
        <v>788</v>
      </c>
      <c r="C787">
        <v>87</v>
      </c>
      <c r="D787" t="s">
        <v>1763</v>
      </c>
      <c r="E787">
        <v>3</v>
      </c>
      <c r="F787" t="s">
        <v>1763</v>
      </c>
      <c r="G787" t="s">
        <v>1763</v>
      </c>
      <c r="H787" t="s">
        <v>726</v>
      </c>
    </row>
    <row r="788" spans="1:8" x14ac:dyDescent="0.3">
      <c r="A788">
        <v>788</v>
      </c>
      <c r="B788">
        <v>789</v>
      </c>
      <c r="C788">
        <v>87</v>
      </c>
      <c r="D788" t="s">
        <v>1764</v>
      </c>
      <c r="E788">
        <v>5</v>
      </c>
      <c r="F788" t="s">
        <v>1764</v>
      </c>
      <c r="G788" t="s">
        <v>1765</v>
      </c>
      <c r="H788" t="s">
        <v>317</v>
      </c>
    </row>
    <row r="789" spans="1:8" x14ac:dyDescent="0.3">
      <c r="A789">
        <v>789</v>
      </c>
      <c r="B789">
        <v>790</v>
      </c>
      <c r="C789">
        <v>87</v>
      </c>
      <c r="D789" t="s">
        <v>1766</v>
      </c>
      <c r="E789">
        <v>4</v>
      </c>
      <c r="F789" t="s">
        <v>1766</v>
      </c>
      <c r="G789" t="s">
        <v>1767</v>
      </c>
      <c r="H789" t="s">
        <v>25</v>
      </c>
    </row>
    <row r="790" spans="1:8" x14ac:dyDescent="0.3">
      <c r="A790">
        <v>790</v>
      </c>
      <c r="B790">
        <v>791</v>
      </c>
      <c r="C790">
        <v>88</v>
      </c>
      <c r="D790" t="s">
        <v>1768</v>
      </c>
      <c r="E790">
        <v>4</v>
      </c>
      <c r="F790" t="s">
        <v>1768</v>
      </c>
      <c r="G790" t="s">
        <v>1769</v>
      </c>
      <c r="H790" t="s">
        <v>647</v>
      </c>
    </row>
    <row r="791" spans="1:8" x14ac:dyDescent="0.3">
      <c r="A791">
        <v>791</v>
      </c>
      <c r="B791">
        <v>792</v>
      </c>
      <c r="C791">
        <v>88</v>
      </c>
      <c r="D791" t="s">
        <v>1770</v>
      </c>
      <c r="E791">
        <v>5</v>
      </c>
      <c r="F791" t="s">
        <v>1770</v>
      </c>
      <c r="G791" t="s">
        <v>1771</v>
      </c>
    </row>
    <row r="792" spans="1:8" x14ac:dyDescent="0.3">
      <c r="A792">
        <v>792</v>
      </c>
      <c r="B792">
        <v>793</v>
      </c>
      <c r="C792">
        <v>88</v>
      </c>
      <c r="D792" t="s">
        <v>1772</v>
      </c>
      <c r="E792">
        <v>2</v>
      </c>
      <c r="F792" t="s">
        <v>1772</v>
      </c>
      <c r="G792" t="s">
        <v>1773</v>
      </c>
      <c r="H792" t="s">
        <v>672</v>
      </c>
    </row>
    <row r="793" spans="1:8" x14ac:dyDescent="0.3">
      <c r="A793">
        <v>793</v>
      </c>
      <c r="B793">
        <v>794</v>
      </c>
      <c r="C793">
        <v>88</v>
      </c>
      <c r="D793" t="s">
        <v>1774</v>
      </c>
      <c r="E793">
        <v>4</v>
      </c>
      <c r="F793" t="s">
        <v>1775</v>
      </c>
      <c r="G793" t="s">
        <v>1776</v>
      </c>
      <c r="H793" t="s">
        <v>146</v>
      </c>
    </row>
    <row r="794" spans="1:8" x14ac:dyDescent="0.3">
      <c r="A794">
        <v>794</v>
      </c>
      <c r="B794">
        <v>795</v>
      </c>
      <c r="C794">
        <v>88</v>
      </c>
      <c r="D794" t="s">
        <v>1777</v>
      </c>
      <c r="E794">
        <v>2</v>
      </c>
      <c r="F794" t="s">
        <v>1777</v>
      </c>
      <c r="G794" t="s">
        <v>1778</v>
      </c>
      <c r="H794" t="s">
        <v>29</v>
      </c>
    </row>
    <row r="795" spans="1:8" x14ac:dyDescent="0.3">
      <c r="A795">
        <v>795</v>
      </c>
      <c r="B795">
        <v>796</v>
      </c>
      <c r="C795">
        <v>88</v>
      </c>
      <c r="D795" t="s">
        <v>1779</v>
      </c>
      <c r="E795">
        <v>3</v>
      </c>
      <c r="F795" t="s">
        <v>1779</v>
      </c>
      <c r="G795" t="s">
        <v>1780</v>
      </c>
      <c r="H795" t="s">
        <v>1781</v>
      </c>
    </row>
    <row r="796" spans="1:8" x14ac:dyDescent="0.3">
      <c r="A796">
        <v>796</v>
      </c>
      <c r="B796">
        <v>797</v>
      </c>
      <c r="C796">
        <v>88</v>
      </c>
      <c r="D796" t="e">
        <f>-Great company Culture and Great people -interesting work and easy to move across teams -Travel opportunities -Flat hierarchy -can be your own boss within certain limits</f>
        <v>#NAME?</v>
      </c>
      <c r="E796">
        <v>5</v>
      </c>
      <c r="F796" t="e">
        <f>-Great company Culture and Great people -interesting work and easy to move across teams -Travel opportunities -Flat hierarchy -can be your own boss within certain limits</f>
        <v>#NAME?</v>
      </c>
      <c r="G796" t="s">
        <v>1782</v>
      </c>
      <c r="H796" t="s">
        <v>1783</v>
      </c>
    </row>
    <row r="797" spans="1:8" x14ac:dyDescent="0.3">
      <c r="A797">
        <v>797</v>
      </c>
      <c r="B797">
        <v>798</v>
      </c>
      <c r="C797">
        <v>88</v>
      </c>
      <c r="D797" t="s">
        <v>1784</v>
      </c>
      <c r="E797">
        <v>3</v>
      </c>
      <c r="F797" t="s">
        <v>1784</v>
      </c>
      <c r="G797" t="s">
        <v>1785</v>
      </c>
      <c r="H797" t="s">
        <v>1786</v>
      </c>
    </row>
    <row r="798" spans="1:8" x14ac:dyDescent="0.3">
      <c r="A798">
        <v>798</v>
      </c>
      <c r="B798">
        <v>799</v>
      </c>
      <c r="C798">
        <v>88</v>
      </c>
      <c r="D798" t="s">
        <v>1787</v>
      </c>
      <c r="E798">
        <v>5</v>
      </c>
      <c r="F798" t="s">
        <v>1787</v>
      </c>
      <c r="G798" t="s">
        <v>1788</v>
      </c>
      <c r="H798" t="s">
        <v>1789</v>
      </c>
    </row>
    <row r="799" spans="1:8" x14ac:dyDescent="0.3">
      <c r="A799">
        <v>799</v>
      </c>
      <c r="B799">
        <v>800</v>
      </c>
      <c r="C799">
        <v>88</v>
      </c>
      <c r="D799" t="s">
        <v>1790</v>
      </c>
      <c r="E799">
        <v>4</v>
      </c>
      <c r="F799" t="s">
        <v>1790</v>
      </c>
      <c r="G799" t="s">
        <v>1791</v>
      </c>
    </row>
    <row r="800" spans="1:8" x14ac:dyDescent="0.3">
      <c r="A800">
        <v>800</v>
      </c>
      <c r="B800">
        <v>801</v>
      </c>
      <c r="C800">
        <v>89</v>
      </c>
      <c r="D800" t="s">
        <v>1792</v>
      </c>
      <c r="E800">
        <v>4</v>
      </c>
      <c r="F800" t="s">
        <v>1792</v>
      </c>
      <c r="G800" t="s">
        <v>1793</v>
      </c>
      <c r="H800" t="s">
        <v>41</v>
      </c>
    </row>
    <row r="801" spans="1:8" x14ac:dyDescent="0.3">
      <c r="A801">
        <v>801</v>
      </c>
      <c r="B801">
        <v>802</v>
      </c>
      <c r="C801">
        <v>89</v>
      </c>
      <c r="D801" t="s">
        <v>1794</v>
      </c>
      <c r="E801">
        <v>5</v>
      </c>
      <c r="F801" t="s">
        <v>1794</v>
      </c>
      <c r="G801" t="s">
        <v>1795</v>
      </c>
    </row>
    <row r="802" spans="1:8" x14ac:dyDescent="0.3">
      <c r="A802">
        <v>802</v>
      </c>
      <c r="B802">
        <v>803</v>
      </c>
      <c r="C802">
        <v>89</v>
      </c>
      <c r="D802" t="s">
        <v>1796</v>
      </c>
      <c r="E802">
        <v>2</v>
      </c>
      <c r="F802" t="s">
        <v>1796</v>
      </c>
      <c r="G802" t="s">
        <v>1797</v>
      </c>
    </row>
    <row r="803" spans="1:8" x14ac:dyDescent="0.3">
      <c r="A803">
        <v>803</v>
      </c>
      <c r="B803">
        <v>804</v>
      </c>
      <c r="C803">
        <v>89</v>
      </c>
      <c r="D803" t="s">
        <v>1798</v>
      </c>
      <c r="E803">
        <v>4</v>
      </c>
      <c r="F803" t="s">
        <v>1798</v>
      </c>
      <c r="G803" t="s">
        <v>1799</v>
      </c>
    </row>
    <row r="804" spans="1:8" x14ac:dyDescent="0.3">
      <c r="A804">
        <v>804</v>
      </c>
      <c r="B804">
        <v>805</v>
      </c>
      <c r="C804">
        <v>89</v>
      </c>
      <c r="D804" t="s">
        <v>1800</v>
      </c>
      <c r="E804">
        <v>2</v>
      </c>
      <c r="F804" t="s">
        <v>1800</v>
      </c>
      <c r="G804" t="s">
        <v>1801</v>
      </c>
      <c r="H804" t="s">
        <v>1802</v>
      </c>
    </row>
    <row r="805" spans="1:8" x14ac:dyDescent="0.3">
      <c r="A805">
        <v>805</v>
      </c>
      <c r="B805">
        <v>806</v>
      </c>
      <c r="C805">
        <v>89</v>
      </c>
      <c r="D805" t="s">
        <v>1803</v>
      </c>
      <c r="E805">
        <v>3</v>
      </c>
      <c r="F805" t="s">
        <v>1803</v>
      </c>
      <c r="G805" t="s">
        <v>1804</v>
      </c>
      <c r="H805" t="s">
        <v>647</v>
      </c>
    </row>
    <row r="806" spans="1:8" x14ac:dyDescent="0.3">
      <c r="A806">
        <v>806</v>
      </c>
      <c r="B806">
        <v>807</v>
      </c>
      <c r="C806">
        <v>89</v>
      </c>
      <c r="D806" t="s">
        <v>1805</v>
      </c>
      <c r="E806">
        <v>5</v>
      </c>
      <c r="F806" t="s">
        <v>1805</v>
      </c>
      <c r="G806" t="s">
        <v>1806</v>
      </c>
      <c r="H806" t="s">
        <v>394</v>
      </c>
    </row>
    <row r="807" spans="1:8" x14ac:dyDescent="0.3">
      <c r="A807">
        <v>807</v>
      </c>
      <c r="B807">
        <v>808</v>
      </c>
      <c r="C807">
        <v>89</v>
      </c>
      <c r="D807" t="e">
        <f>-very good compensation with end of year cash bonus -good vacation policy and medical benefits -Great snacks and coffee situation, free soup for lunch -Global organization with recognizable brand name and stranglehold on some workflows within the fi</f>
        <v>#NAME?</v>
      </c>
      <c r="E807">
        <v>3</v>
      </c>
      <c r="F807" t="e">
        <f>-very good compensation with end of year cash bonus -good vacation policy and medical benefits -Great snacks and coffee situation, free soup for lunch -Global organization with recognizable brand name and stranglehold on some workflows within the fi</f>
        <v>#NAME?</v>
      </c>
      <c r="G807" t="s">
        <v>1807</v>
      </c>
      <c r="H807" t="s">
        <v>1808</v>
      </c>
    </row>
    <row r="808" spans="1:8" x14ac:dyDescent="0.3">
      <c r="A808">
        <v>808</v>
      </c>
      <c r="B808">
        <v>809</v>
      </c>
      <c r="C808">
        <v>89</v>
      </c>
      <c r="D808" t="s">
        <v>1809</v>
      </c>
      <c r="E808">
        <v>5</v>
      </c>
      <c r="F808" t="s">
        <v>1810</v>
      </c>
      <c r="G808" t="s">
        <v>1811</v>
      </c>
      <c r="H808" t="s">
        <v>1812</v>
      </c>
    </row>
    <row r="809" spans="1:8" x14ac:dyDescent="0.3">
      <c r="A809">
        <v>809</v>
      </c>
      <c r="B809">
        <v>810</v>
      </c>
      <c r="C809">
        <v>89</v>
      </c>
      <c r="D809" t="s">
        <v>1813</v>
      </c>
      <c r="E809">
        <v>4</v>
      </c>
      <c r="F809" t="s">
        <v>1813</v>
      </c>
      <c r="G809" t="s">
        <v>1814</v>
      </c>
      <c r="H809" t="s">
        <v>302</v>
      </c>
    </row>
    <row r="810" spans="1:8" x14ac:dyDescent="0.3">
      <c r="A810">
        <v>810</v>
      </c>
      <c r="B810">
        <v>811</v>
      </c>
      <c r="C810">
        <v>90</v>
      </c>
      <c r="D810" t="s">
        <v>1813</v>
      </c>
      <c r="E810">
        <v>4</v>
      </c>
      <c r="F810" t="s">
        <v>1813</v>
      </c>
      <c r="G810" t="s">
        <v>1814</v>
      </c>
      <c r="H810" t="s">
        <v>302</v>
      </c>
    </row>
    <row r="811" spans="1:8" x14ac:dyDescent="0.3">
      <c r="A811">
        <v>811</v>
      </c>
      <c r="B811">
        <v>812</v>
      </c>
      <c r="C811">
        <v>90</v>
      </c>
      <c r="D811" t="s">
        <v>1815</v>
      </c>
      <c r="E811">
        <v>5</v>
      </c>
      <c r="F811" t="s">
        <v>1815</v>
      </c>
      <c r="G811" t="s">
        <v>1815</v>
      </c>
      <c r="H811" t="s">
        <v>25</v>
      </c>
    </row>
    <row r="812" spans="1:8" x14ac:dyDescent="0.3">
      <c r="A812">
        <v>812</v>
      </c>
      <c r="B812">
        <v>813</v>
      </c>
      <c r="C812">
        <v>90</v>
      </c>
      <c r="D812" t="s">
        <v>1816</v>
      </c>
      <c r="E812">
        <v>2</v>
      </c>
      <c r="F812" t="s">
        <v>1816</v>
      </c>
      <c r="G812" t="s">
        <v>1817</v>
      </c>
      <c r="H812" t="s">
        <v>238</v>
      </c>
    </row>
    <row r="813" spans="1:8" x14ac:dyDescent="0.3">
      <c r="A813">
        <v>813</v>
      </c>
      <c r="B813">
        <v>814</v>
      </c>
      <c r="C813">
        <v>90</v>
      </c>
      <c r="D813" t="s">
        <v>1818</v>
      </c>
      <c r="E813">
        <v>4</v>
      </c>
      <c r="F813" t="s">
        <v>1818</v>
      </c>
      <c r="G813" t="s">
        <v>1819</v>
      </c>
      <c r="H813" t="s">
        <v>1820</v>
      </c>
    </row>
    <row r="814" spans="1:8" x14ac:dyDescent="0.3">
      <c r="A814">
        <v>814</v>
      </c>
      <c r="B814">
        <v>815</v>
      </c>
      <c r="C814">
        <v>90</v>
      </c>
      <c r="D814" t="s">
        <v>1821</v>
      </c>
      <c r="E814">
        <v>2</v>
      </c>
      <c r="F814" t="s">
        <v>1821</v>
      </c>
      <c r="G814" t="s">
        <v>1822</v>
      </c>
      <c r="H814" t="s">
        <v>322</v>
      </c>
    </row>
    <row r="815" spans="1:8" x14ac:dyDescent="0.3">
      <c r="A815">
        <v>815</v>
      </c>
      <c r="B815">
        <v>816</v>
      </c>
      <c r="C815">
        <v>90</v>
      </c>
      <c r="D815" t="s">
        <v>1823</v>
      </c>
      <c r="E815">
        <v>3</v>
      </c>
      <c r="F815" t="s">
        <v>1823</v>
      </c>
      <c r="G815" t="s">
        <v>1824</v>
      </c>
      <c r="H815" t="s">
        <v>1825</v>
      </c>
    </row>
    <row r="816" spans="1:8" x14ac:dyDescent="0.3">
      <c r="A816">
        <v>816</v>
      </c>
      <c r="B816">
        <v>817</v>
      </c>
      <c r="C816">
        <v>90</v>
      </c>
      <c r="D816" t="s">
        <v>1826</v>
      </c>
      <c r="E816">
        <v>5</v>
      </c>
      <c r="F816" t="s">
        <v>1826</v>
      </c>
      <c r="G816" t="s">
        <v>1827</v>
      </c>
      <c r="H816" t="s">
        <v>805</v>
      </c>
    </row>
    <row r="817" spans="1:8" x14ac:dyDescent="0.3">
      <c r="A817">
        <v>817</v>
      </c>
      <c r="B817">
        <v>818</v>
      </c>
      <c r="C817">
        <v>90</v>
      </c>
      <c r="D817" t="s">
        <v>1828</v>
      </c>
      <c r="E817">
        <v>3</v>
      </c>
      <c r="F817" t="s">
        <v>1828</v>
      </c>
      <c r="G817" t="s">
        <v>1829</v>
      </c>
      <c r="H817" t="s">
        <v>17</v>
      </c>
    </row>
    <row r="818" spans="1:8" x14ac:dyDescent="0.3">
      <c r="A818">
        <v>818</v>
      </c>
      <c r="B818">
        <v>819</v>
      </c>
      <c r="C818">
        <v>90</v>
      </c>
      <c r="D818" t="s">
        <v>1830</v>
      </c>
      <c r="E818">
        <v>5</v>
      </c>
      <c r="F818" t="s">
        <v>1830</v>
      </c>
      <c r="G818" t="s">
        <v>1831</v>
      </c>
      <c r="H818" t="s">
        <v>1832</v>
      </c>
    </row>
    <row r="819" spans="1:8" x14ac:dyDescent="0.3">
      <c r="A819">
        <v>819</v>
      </c>
      <c r="B819">
        <v>820</v>
      </c>
      <c r="C819">
        <v>90</v>
      </c>
      <c r="D819" t="s">
        <v>1833</v>
      </c>
      <c r="E819">
        <v>4</v>
      </c>
      <c r="F819" t="s">
        <v>1833</v>
      </c>
      <c r="G819" t="s">
        <v>1834</v>
      </c>
      <c r="H819" t="s">
        <v>1835</v>
      </c>
    </row>
    <row r="820" spans="1:8" x14ac:dyDescent="0.3">
      <c r="A820">
        <v>820</v>
      </c>
      <c r="B820">
        <v>821</v>
      </c>
      <c r="C820">
        <v>91</v>
      </c>
      <c r="D820" t="e">
        <f>-Great pay, definitely reward top performers - Great benefits (Paid healthcare and plenty of PTO) - pantry full of free Food and snacks - work with very talented people - Extensive training - everyone in mgmt is very nice</f>
        <v>#NAME?</v>
      </c>
      <c r="E820">
        <v>4</v>
      </c>
      <c r="F820" t="e">
        <f>-Great pay, definitely reward top performers - Great benefits (Paid healthcare and plenty of PTO) - pantry full of free Food and snacks - work with very talented people - Extensive training - everyone in mgmt is very nice</f>
        <v>#NAME?</v>
      </c>
      <c r="G820" t="s">
        <v>1836</v>
      </c>
      <c r="H820" t="s">
        <v>1837</v>
      </c>
    </row>
    <row r="821" spans="1:8" x14ac:dyDescent="0.3">
      <c r="A821">
        <v>821</v>
      </c>
      <c r="B821">
        <v>822</v>
      </c>
      <c r="C821">
        <v>91</v>
      </c>
      <c r="D821" t="s">
        <v>1838</v>
      </c>
      <c r="E821">
        <v>5</v>
      </c>
      <c r="F821" t="s">
        <v>1838</v>
      </c>
      <c r="G821" t="s">
        <v>1839</v>
      </c>
    </row>
    <row r="822" spans="1:8" x14ac:dyDescent="0.3">
      <c r="A822">
        <v>822</v>
      </c>
      <c r="B822">
        <v>823</v>
      </c>
      <c r="C822">
        <v>91</v>
      </c>
      <c r="D822" t="s">
        <v>1840</v>
      </c>
      <c r="E822">
        <v>2</v>
      </c>
      <c r="F822" t="s">
        <v>1840</v>
      </c>
      <c r="G822" t="s">
        <v>1841</v>
      </c>
      <c r="H822" t="s">
        <v>652</v>
      </c>
    </row>
    <row r="823" spans="1:8" x14ac:dyDescent="0.3">
      <c r="A823">
        <v>823</v>
      </c>
      <c r="B823">
        <v>824</v>
      </c>
      <c r="C823">
        <v>91</v>
      </c>
      <c r="D823" t="s">
        <v>1842</v>
      </c>
      <c r="E823">
        <v>4</v>
      </c>
      <c r="F823" t="s">
        <v>1842</v>
      </c>
      <c r="G823" t="s">
        <v>1843</v>
      </c>
      <c r="H823" t="s">
        <v>25</v>
      </c>
    </row>
    <row r="824" spans="1:8" x14ac:dyDescent="0.3">
      <c r="A824">
        <v>824</v>
      </c>
      <c r="B824">
        <v>825</v>
      </c>
      <c r="C824">
        <v>91</v>
      </c>
      <c r="D824" t="e">
        <f>-company name -competitive salaries -multinational environment</f>
        <v>#NAME?</v>
      </c>
      <c r="E824">
        <v>2</v>
      </c>
      <c r="F824" t="e">
        <f>-company name -competitive salaries -multinational environment</f>
        <v>#NAME?</v>
      </c>
      <c r="G824" t="s">
        <v>1844</v>
      </c>
      <c r="H824" t="s">
        <v>9</v>
      </c>
    </row>
    <row r="825" spans="1:8" x14ac:dyDescent="0.3">
      <c r="A825">
        <v>825</v>
      </c>
      <c r="B825">
        <v>826</v>
      </c>
      <c r="C825">
        <v>91</v>
      </c>
      <c r="D825" t="s">
        <v>1845</v>
      </c>
      <c r="E825">
        <v>3</v>
      </c>
      <c r="F825" t="s">
        <v>1845</v>
      </c>
      <c r="G825" t="s">
        <v>1846</v>
      </c>
      <c r="H825" t="s">
        <v>299</v>
      </c>
    </row>
    <row r="826" spans="1:8" x14ac:dyDescent="0.3">
      <c r="A826">
        <v>826</v>
      </c>
      <c r="B826">
        <v>827</v>
      </c>
      <c r="C826">
        <v>91</v>
      </c>
      <c r="D826" t="s">
        <v>1847</v>
      </c>
      <c r="E826">
        <v>5</v>
      </c>
      <c r="F826" t="s">
        <v>1847</v>
      </c>
      <c r="G826" t="s">
        <v>1848</v>
      </c>
      <c r="H826" t="s">
        <v>726</v>
      </c>
    </row>
    <row r="827" spans="1:8" x14ac:dyDescent="0.3">
      <c r="A827">
        <v>827</v>
      </c>
      <c r="B827">
        <v>828</v>
      </c>
      <c r="C827">
        <v>91</v>
      </c>
      <c r="D827" t="s">
        <v>1849</v>
      </c>
      <c r="E827">
        <v>3</v>
      </c>
      <c r="F827" t="s">
        <v>1849</v>
      </c>
      <c r="G827" t="s">
        <v>1850</v>
      </c>
      <c r="H827" t="s">
        <v>25</v>
      </c>
    </row>
    <row r="828" spans="1:8" x14ac:dyDescent="0.3">
      <c r="A828">
        <v>828</v>
      </c>
      <c r="B828">
        <v>829</v>
      </c>
      <c r="C828">
        <v>91</v>
      </c>
      <c r="D828" t="s">
        <v>1851</v>
      </c>
      <c r="E828">
        <v>5</v>
      </c>
      <c r="F828" t="s">
        <v>1851</v>
      </c>
      <c r="G828" t="s">
        <v>1852</v>
      </c>
      <c r="H828" t="s">
        <v>261</v>
      </c>
    </row>
    <row r="829" spans="1:8" x14ac:dyDescent="0.3">
      <c r="A829">
        <v>829</v>
      </c>
      <c r="B829">
        <v>830</v>
      </c>
      <c r="C829">
        <v>91</v>
      </c>
      <c r="D829" t="s">
        <v>1853</v>
      </c>
      <c r="E829">
        <v>4</v>
      </c>
      <c r="F829" t="s">
        <v>1853</v>
      </c>
      <c r="G829" t="s">
        <v>1854</v>
      </c>
      <c r="H829" t="s">
        <v>299</v>
      </c>
    </row>
    <row r="830" spans="1:8" x14ac:dyDescent="0.3">
      <c r="A830">
        <v>830</v>
      </c>
      <c r="B830">
        <v>831</v>
      </c>
      <c r="C830">
        <v>92</v>
      </c>
      <c r="D830" t="s">
        <v>1855</v>
      </c>
      <c r="E830">
        <v>4</v>
      </c>
      <c r="F830" t="s">
        <v>1855</v>
      </c>
      <c r="G830" t="s">
        <v>1856</v>
      </c>
    </row>
    <row r="831" spans="1:8" x14ac:dyDescent="0.3">
      <c r="A831">
        <v>831</v>
      </c>
      <c r="B831">
        <v>832</v>
      </c>
      <c r="C831">
        <v>92</v>
      </c>
      <c r="D831" t="s">
        <v>1857</v>
      </c>
      <c r="E831">
        <v>5</v>
      </c>
      <c r="F831" t="s">
        <v>1857</v>
      </c>
      <c r="G831" t="s">
        <v>1858</v>
      </c>
    </row>
    <row r="832" spans="1:8" x14ac:dyDescent="0.3">
      <c r="A832">
        <v>832</v>
      </c>
      <c r="B832">
        <v>833</v>
      </c>
      <c r="C832">
        <v>92</v>
      </c>
      <c r="D832" t="s">
        <v>1859</v>
      </c>
      <c r="E832">
        <v>2</v>
      </c>
      <c r="F832" t="s">
        <v>1859</v>
      </c>
      <c r="G832" t="s">
        <v>1860</v>
      </c>
      <c r="H832" t="s">
        <v>217</v>
      </c>
    </row>
    <row r="833" spans="1:8" x14ac:dyDescent="0.3">
      <c r="A833">
        <v>833</v>
      </c>
      <c r="B833">
        <v>834</v>
      </c>
      <c r="C833">
        <v>92</v>
      </c>
      <c r="D833" t="s">
        <v>1861</v>
      </c>
      <c r="E833">
        <v>4</v>
      </c>
      <c r="F833" t="s">
        <v>1861</v>
      </c>
      <c r="G833" t="s">
        <v>1862</v>
      </c>
    </row>
    <row r="834" spans="1:8" x14ac:dyDescent="0.3">
      <c r="A834">
        <v>834</v>
      </c>
      <c r="B834">
        <v>835</v>
      </c>
      <c r="C834">
        <v>92</v>
      </c>
      <c r="D834" t="s">
        <v>1863</v>
      </c>
      <c r="E834">
        <v>2</v>
      </c>
      <c r="F834" t="s">
        <v>1863</v>
      </c>
      <c r="G834" t="s">
        <v>1864</v>
      </c>
      <c r="H834" t="s">
        <v>1865</v>
      </c>
    </row>
    <row r="835" spans="1:8" x14ac:dyDescent="0.3">
      <c r="A835">
        <v>835</v>
      </c>
      <c r="B835">
        <v>836</v>
      </c>
      <c r="C835">
        <v>92</v>
      </c>
      <c r="D835" t="s">
        <v>1866</v>
      </c>
      <c r="E835">
        <v>3</v>
      </c>
      <c r="F835" t="s">
        <v>1866</v>
      </c>
      <c r="G835" t="s">
        <v>1867</v>
      </c>
      <c r="H835" t="s">
        <v>660</v>
      </c>
    </row>
    <row r="836" spans="1:8" x14ac:dyDescent="0.3">
      <c r="A836">
        <v>836</v>
      </c>
      <c r="B836">
        <v>837</v>
      </c>
      <c r="C836">
        <v>92</v>
      </c>
      <c r="D836" t="s">
        <v>1868</v>
      </c>
      <c r="E836">
        <v>5</v>
      </c>
      <c r="F836" t="s">
        <v>1868</v>
      </c>
      <c r="G836" t="s">
        <v>1869</v>
      </c>
      <c r="H836" t="s">
        <v>745</v>
      </c>
    </row>
    <row r="837" spans="1:8" x14ac:dyDescent="0.3">
      <c r="A837">
        <v>837</v>
      </c>
      <c r="B837">
        <v>838</v>
      </c>
      <c r="C837">
        <v>92</v>
      </c>
      <c r="D837" t="s">
        <v>1870</v>
      </c>
      <c r="E837">
        <v>3</v>
      </c>
      <c r="F837" t="s">
        <v>1870</v>
      </c>
      <c r="G837" t="s">
        <v>1871</v>
      </c>
      <c r="H837" t="s">
        <v>25</v>
      </c>
    </row>
    <row r="838" spans="1:8" x14ac:dyDescent="0.3">
      <c r="A838">
        <v>838</v>
      </c>
      <c r="B838">
        <v>839</v>
      </c>
      <c r="C838">
        <v>92</v>
      </c>
      <c r="D838" t="s">
        <v>1872</v>
      </c>
      <c r="E838">
        <v>5</v>
      </c>
      <c r="F838" t="s">
        <v>1872</v>
      </c>
      <c r="G838" t="s">
        <v>1873</v>
      </c>
    </row>
    <row r="839" spans="1:8" x14ac:dyDescent="0.3">
      <c r="A839">
        <v>839</v>
      </c>
      <c r="B839">
        <v>840</v>
      </c>
      <c r="C839">
        <v>92</v>
      </c>
      <c r="D839" t="s">
        <v>1874</v>
      </c>
      <c r="E839">
        <v>4</v>
      </c>
      <c r="F839" t="s">
        <v>1875</v>
      </c>
      <c r="G839" t="s">
        <v>1876</v>
      </c>
      <c r="H839" t="s">
        <v>1877</v>
      </c>
    </row>
    <row r="840" spans="1:8" x14ac:dyDescent="0.3">
      <c r="A840">
        <v>840</v>
      </c>
      <c r="B840">
        <v>841</v>
      </c>
      <c r="C840">
        <v>94</v>
      </c>
      <c r="D840" t="s">
        <v>1878</v>
      </c>
      <c r="E840">
        <v>4</v>
      </c>
      <c r="F840" t="s">
        <v>1878</v>
      </c>
      <c r="G840" t="s">
        <v>1879</v>
      </c>
      <c r="H840" t="s">
        <v>328</v>
      </c>
    </row>
    <row r="841" spans="1:8" x14ac:dyDescent="0.3">
      <c r="A841">
        <v>841</v>
      </c>
      <c r="B841">
        <v>842</v>
      </c>
      <c r="C841">
        <v>94</v>
      </c>
      <c r="D841" t="s">
        <v>1880</v>
      </c>
      <c r="E841">
        <v>5</v>
      </c>
      <c r="F841" t="s">
        <v>1880</v>
      </c>
      <c r="G841" t="s">
        <v>1881</v>
      </c>
      <c r="H841" t="s">
        <v>1882</v>
      </c>
    </row>
    <row r="842" spans="1:8" x14ac:dyDescent="0.3">
      <c r="A842">
        <v>842</v>
      </c>
      <c r="B842">
        <v>843</v>
      </c>
      <c r="C842">
        <v>94</v>
      </c>
      <c r="D842" t="s">
        <v>1883</v>
      </c>
      <c r="E842">
        <v>2</v>
      </c>
      <c r="F842" t="s">
        <v>1884</v>
      </c>
      <c r="G842" t="s">
        <v>1885</v>
      </c>
      <c r="H842" t="s">
        <v>20</v>
      </c>
    </row>
    <row r="843" spans="1:8" x14ac:dyDescent="0.3">
      <c r="A843">
        <v>843</v>
      </c>
      <c r="B843">
        <v>844</v>
      </c>
      <c r="C843">
        <v>94</v>
      </c>
      <c r="D843" t="s">
        <v>1886</v>
      </c>
      <c r="E843">
        <v>4</v>
      </c>
      <c r="F843" t="s">
        <v>1886</v>
      </c>
      <c r="G843" t="s">
        <v>1887</v>
      </c>
      <c r="H843" t="s">
        <v>299</v>
      </c>
    </row>
    <row r="844" spans="1:8" x14ac:dyDescent="0.3">
      <c r="A844">
        <v>844</v>
      </c>
      <c r="B844">
        <v>845</v>
      </c>
      <c r="C844">
        <v>94</v>
      </c>
      <c r="D844" t="s">
        <v>1888</v>
      </c>
      <c r="E844">
        <v>2</v>
      </c>
      <c r="F844" t="s">
        <v>1888</v>
      </c>
      <c r="G844" t="s">
        <v>1889</v>
      </c>
    </row>
    <row r="845" spans="1:8" x14ac:dyDescent="0.3">
      <c r="A845">
        <v>845</v>
      </c>
      <c r="B845">
        <v>846</v>
      </c>
      <c r="C845">
        <v>94</v>
      </c>
      <c r="D845" t="s">
        <v>1890</v>
      </c>
      <c r="E845">
        <v>3</v>
      </c>
      <c r="F845" t="s">
        <v>1890</v>
      </c>
      <c r="G845" t="s">
        <v>1891</v>
      </c>
    </row>
    <row r="846" spans="1:8" x14ac:dyDescent="0.3">
      <c r="A846">
        <v>846</v>
      </c>
      <c r="B846">
        <v>847</v>
      </c>
      <c r="C846">
        <v>94</v>
      </c>
      <c r="D846" t="e">
        <f>- loads of design work - indv. software eng freedom</f>
        <v>#NAME?</v>
      </c>
      <c r="E846">
        <v>5</v>
      </c>
      <c r="F846" t="e">
        <f>- loads of design work - indv. software eng freedom</f>
        <v>#NAME?</v>
      </c>
      <c r="G846" t="s">
        <v>1892</v>
      </c>
      <c r="H846" t="s">
        <v>29</v>
      </c>
    </row>
    <row r="847" spans="1:8" x14ac:dyDescent="0.3">
      <c r="A847">
        <v>847</v>
      </c>
      <c r="B847">
        <v>848</v>
      </c>
      <c r="C847">
        <v>94</v>
      </c>
      <c r="D847" t="s">
        <v>1893</v>
      </c>
      <c r="E847">
        <v>3</v>
      </c>
      <c r="F847" t="s">
        <v>1893</v>
      </c>
      <c r="G847" t="s">
        <v>1894</v>
      </c>
    </row>
    <row r="848" spans="1:8" x14ac:dyDescent="0.3">
      <c r="A848">
        <v>848</v>
      </c>
      <c r="B848">
        <v>849</v>
      </c>
      <c r="C848">
        <v>94</v>
      </c>
      <c r="D848" t="s">
        <v>1895</v>
      </c>
      <c r="E848">
        <v>5</v>
      </c>
      <c r="F848" t="s">
        <v>1895</v>
      </c>
      <c r="G848" t="s">
        <v>1896</v>
      </c>
    </row>
    <row r="849" spans="1:8" x14ac:dyDescent="0.3">
      <c r="A849">
        <v>849</v>
      </c>
      <c r="B849">
        <v>850</v>
      </c>
      <c r="C849">
        <v>94</v>
      </c>
      <c r="D849" t="s">
        <v>1897</v>
      </c>
      <c r="E849">
        <v>4</v>
      </c>
      <c r="F849" t="s">
        <v>1897</v>
      </c>
      <c r="G849" t="s">
        <v>1898</v>
      </c>
    </row>
    <row r="850" spans="1:8" x14ac:dyDescent="0.3">
      <c r="A850">
        <v>850</v>
      </c>
      <c r="B850">
        <v>851</v>
      </c>
      <c r="C850">
        <v>96</v>
      </c>
      <c r="D850" t="s">
        <v>1899</v>
      </c>
      <c r="E850">
        <v>4</v>
      </c>
      <c r="F850" t="s">
        <v>1899</v>
      </c>
      <c r="G850" t="s">
        <v>1900</v>
      </c>
      <c r="H850" t="s">
        <v>805</v>
      </c>
    </row>
    <row r="851" spans="1:8" x14ac:dyDescent="0.3">
      <c r="A851">
        <v>851</v>
      </c>
      <c r="B851">
        <v>852</v>
      </c>
      <c r="C851">
        <v>96</v>
      </c>
      <c r="D851" t="s">
        <v>1901</v>
      </c>
      <c r="E851">
        <v>5</v>
      </c>
      <c r="F851" t="s">
        <v>1901</v>
      </c>
      <c r="G851" t="s">
        <v>1902</v>
      </c>
    </row>
    <row r="852" spans="1:8" x14ac:dyDescent="0.3">
      <c r="A852">
        <v>852</v>
      </c>
      <c r="B852">
        <v>853</v>
      </c>
      <c r="C852">
        <v>96</v>
      </c>
      <c r="D852" t="s">
        <v>1903</v>
      </c>
      <c r="E852">
        <v>2</v>
      </c>
      <c r="F852" t="s">
        <v>1903</v>
      </c>
      <c r="G852" t="s">
        <v>1904</v>
      </c>
      <c r="H852" t="s">
        <v>1905</v>
      </c>
    </row>
    <row r="853" spans="1:8" x14ac:dyDescent="0.3">
      <c r="A853">
        <v>853</v>
      </c>
      <c r="B853">
        <v>854</v>
      </c>
      <c r="C853">
        <v>96</v>
      </c>
      <c r="D853" t="s">
        <v>1906</v>
      </c>
      <c r="E853">
        <v>4</v>
      </c>
      <c r="F853" t="s">
        <v>1906</v>
      </c>
      <c r="G853" t="s">
        <v>1906</v>
      </c>
    </row>
    <row r="854" spans="1:8" x14ac:dyDescent="0.3">
      <c r="A854">
        <v>854</v>
      </c>
      <c r="B854">
        <v>855</v>
      </c>
      <c r="C854">
        <v>96</v>
      </c>
      <c r="D854" t="s">
        <v>1907</v>
      </c>
      <c r="E854">
        <v>2</v>
      </c>
      <c r="F854" t="s">
        <v>1907</v>
      </c>
      <c r="G854" t="s">
        <v>1908</v>
      </c>
      <c r="H854" t="s">
        <v>1909</v>
      </c>
    </row>
    <row r="855" spans="1:8" x14ac:dyDescent="0.3">
      <c r="A855">
        <v>855</v>
      </c>
      <c r="B855">
        <v>856</v>
      </c>
      <c r="C855">
        <v>96</v>
      </c>
      <c r="D855" t="s">
        <v>1910</v>
      </c>
      <c r="E855">
        <v>3</v>
      </c>
      <c r="F855" t="s">
        <v>1910</v>
      </c>
      <c r="G855" t="s">
        <v>1911</v>
      </c>
    </row>
    <row r="856" spans="1:8" x14ac:dyDescent="0.3">
      <c r="A856">
        <v>856</v>
      </c>
      <c r="B856">
        <v>857</v>
      </c>
      <c r="C856">
        <v>96</v>
      </c>
      <c r="D856" t="s">
        <v>1912</v>
      </c>
      <c r="E856">
        <v>5</v>
      </c>
      <c r="F856" t="s">
        <v>1912</v>
      </c>
      <c r="G856" t="s">
        <v>1913</v>
      </c>
      <c r="H856" t="s">
        <v>217</v>
      </c>
    </row>
    <row r="857" spans="1:8" x14ac:dyDescent="0.3">
      <c r="A857">
        <v>857</v>
      </c>
      <c r="B857">
        <v>858</v>
      </c>
      <c r="C857">
        <v>96</v>
      </c>
      <c r="D857" t="s">
        <v>1914</v>
      </c>
      <c r="E857">
        <v>3</v>
      </c>
      <c r="F857" t="s">
        <v>1914</v>
      </c>
      <c r="G857" t="s">
        <v>1915</v>
      </c>
      <c r="H857" t="s">
        <v>25</v>
      </c>
    </row>
    <row r="858" spans="1:8" x14ac:dyDescent="0.3">
      <c r="A858">
        <v>858</v>
      </c>
      <c r="B858">
        <v>859</v>
      </c>
      <c r="C858">
        <v>96</v>
      </c>
      <c r="D858" t="s">
        <v>1916</v>
      </c>
      <c r="E858">
        <v>5</v>
      </c>
      <c r="F858" t="s">
        <v>1916</v>
      </c>
      <c r="G858" t="s">
        <v>1917</v>
      </c>
      <c r="H858" t="s">
        <v>1918</v>
      </c>
    </row>
    <row r="859" spans="1:8" x14ac:dyDescent="0.3">
      <c r="A859">
        <v>859</v>
      </c>
      <c r="B859">
        <v>860</v>
      </c>
      <c r="C859">
        <v>96</v>
      </c>
      <c r="D859" t="s">
        <v>1919</v>
      </c>
      <c r="E859">
        <v>4</v>
      </c>
      <c r="F859" t="s">
        <v>1919</v>
      </c>
      <c r="G859" t="s">
        <v>1920</v>
      </c>
      <c r="H859" t="s">
        <v>1102</v>
      </c>
    </row>
    <row r="860" spans="1:8" x14ac:dyDescent="0.3">
      <c r="A860">
        <v>860</v>
      </c>
      <c r="B860">
        <v>861</v>
      </c>
      <c r="C860">
        <v>97</v>
      </c>
      <c r="D860" t="s">
        <v>1921</v>
      </c>
      <c r="E860">
        <v>4</v>
      </c>
      <c r="F860" t="s">
        <v>1922</v>
      </c>
      <c r="G860" t="s">
        <v>1923</v>
      </c>
    </row>
    <row r="861" spans="1:8" x14ac:dyDescent="0.3">
      <c r="A861">
        <v>861</v>
      </c>
      <c r="B861">
        <v>862</v>
      </c>
      <c r="C861">
        <v>97</v>
      </c>
      <c r="D861" t="s">
        <v>1924</v>
      </c>
      <c r="E861">
        <v>5</v>
      </c>
      <c r="F861" t="s">
        <v>1924</v>
      </c>
      <c r="G861" t="s">
        <v>1925</v>
      </c>
    </row>
    <row r="862" spans="1:8" x14ac:dyDescent="0.3">
      <c r="A862">
        <v>862</v>
      </c>
      <c r="B862">
        <v>863</v>
      </c>
      <c r="C862">
        <v>97</v>
      </c>
      <c r="D862" t="s">
        <v>1926</v>
      </c>
      <c r="E862">
        <v>2</v>
      </c>
      <c r="F862" t="s">
        <v>1926</v>
      </c>
      <c r="G862" t="s">
        <v>1927</v>
      </c>
      <c r="H862" t="s">
        <v>1525</v>
      </c>
    </row>
    <row r="863" spans="1:8" x14ac:dyDescent="0.3">
      <c r="A863">
        <v>863</v>
      </c>
      <c r="B863">
        <v>864</v>
      </c>
      <c r="C863">
        <v>97</v>
      </c>
      <c r="D863" t="s">
        <v>1928</v>
      </c>
      <c r="E863">
        <v>4</v>
      </c>
      <c r="F863" t="s">
        <v>1928</v>
      </c>
      <c r="G863" t="s">
        <v>1929</v>
      </c>
      <c r="H863" t="s">
        <v>261</v>
      </c>
    </row>
    <row r="864" spans="1:8" x14ac:dyDescent="0.3">
      <c r="A864">
        <v>864</v>
      </c>
      <c r="B864">
        <v>865</v>
      </c>
      <c r="C864">
        <v>97</v>
      </c>
      <c r="D864" t="s">
        <v>1930</v>
      </c>
      <c r="E864">
        <v>2</v>
      </c>
      <c r="F864" t="s">
        <v>1930</v>
      </c>
      <c r="G864" t="s">
        <v>1930</v>
      </c>
      <c r="H864" t="s">
        <v>1142</v>
      </c>
    </row>
    <row r="865" spans="1:8" x14ac:dyDescent="0.3">
      <c r="A865">
        <v>865</v>
      </c>
      <c r="B865">
        <v>866</v>
      </c>
      <c r="C865">
        <v>97</v>
      </c>
      <c r="D865" t="s">
        <v>1931</v>
      </c>
      <c r="E865">
        <v>3</v>
      </c>
      <c r="F865" t="s">
        <v>1931</v>
      </c>
      <c r="G865" t="s">
        <v>1932</v>
      </c>
      <c r="H865" t="s">
        <v>9</v>
      </c>
    </row>
    <row r="866" spans="1:8" x14ac:dyDescent="0.3">
      <c r="A866">
        <v>866</v>
      </c>
      <c r="B866">
        <v>867</v>
      </c>
      <c r="C866">
        <v>97</v>
      </c>
      <c r="D866" t="s">
        <v>1933</v>
      </c>
      <c r="E866">
        <v>5</v>
      </c>
      <c r="F866" t="s">
        <v>1933</v>
      </c>
      <c r="G866" t="s">
        <v>1934</v>
      </c>
    </row>
    <row r="867" spans="1:8" x14ac:dyDescent="0.3">
      <c r="A867">
        <v>867</v>
      </c>
      <c r="B867">
        <v>868</v>
      </c>
      <c r="C867">
        <v>97</v>
      </c>
      <c r="D867" t="s">
        <v>1935</v>
      </c>
      <c r="E867">
        <v>3</v>
      </c>
      <c r="F867" t="s">
        <v>1935</v>
      </c>
      <c r="G867" t="s">
        <v>1935</v>
      </c>
      <c r="H867" t="s">
        <v>217</v>
      </c>
    </row>
    <row r="868" spans="1:8" x14ac:dyDescent="0.3">
      <c r="A868">
        <v>868</v>
      </c>
      <c r="B868">
        <v>869</v>
      </c>
      <c r="C868">
        <v>97</v>
      </c>
      <c r="D868" t="s">
        <v>1936</v>
      </c>
      <c r="E868">
        <v>5</v>
      </c>
      <c r="F868" t="s">
        <v>1936</v>
      </c>
      <c r="G868" t="s">
        <v>1937</v>
      </c>
      <c r="H868" t="s">
        <v>217</v>
      </c>
    </row>
    <row r="869" spans="1:8" x14ac:dyDescent="0.3">
      <c r="A869">
        <v>869</v>
      </c>
      <c r="B869">
        <v>870</v>
      </c>
      <c r="C869">
        <v>97</v>
      </c>
      <c r="D869" t="s">
        <v>1938</v>
      </c>
      <c r="E869">
        <v>4</v>
      </c>
      <c r="F869" t="s">
        <v>1938</v>
      </c>
      <c r="G869" t="s">
        <v>1939</v>
      </c>
      <c r="H869" t="s">
        <v>261</v>
      </c>
    </row>
    <row r="870" spans="1:8" x14ac:dyDescent="0.3">
      <c r="A870">
        <v>870</v>
      </c>
      <c r="B870">
        <v>871</v>
      </c>
      <c r="C870">
        <v>98</v>
      </c>
      <c r="D870" t="s">
        <v>1938</v>
      </c>
      <c r="E870">
        <v>4</v>
      </c>
      <c r="F870" t="s">
        <v>1938</v>
      </c>
      <c r="G870" t="s">
        <v>1939</v>
      </c>
      <c r="H870" t="s">
        <v>261</v>
      </c>
    </row>
    <row r="871" spans="1:8" x14ac:dyDescent="0.3">
      <c r="A871">
        <v>871</v>
      </c>
      <c r="B871">
        <v>872</v>
      </c>
      <c r="C871">
        <v>98</v>
      </c>
      <c r="D871" t="s">
        <v>1940</v>
      </c>
      <c r="E871">
        <v>5</v>
      </c>
      <c r="F871" t="s">
        <v>1940</v>
      </c>
      <c r="G871" t="s">
        <v>1941</v>
      </c>
      <c r="H871" t="s">
        <v>89</v>
      </c>
    </row>
    <row r="872" spans="1:8" x14ac:dyDescent="0.3">
      <c r="A872">
        <v>872</v>
      </c>
      <c r="B872">
        <v>873</v>
      </c>
      <c r="C872">
        <v>98</v>
      </c>
      <c r="D872" t="s">
        <v>1942</v>
      </c>
      <c r="E872">
        <v>2</v>
      </c>
      <c r="F872" t="s">
        <v>1943</v>
      </c>
      <c r="G872" t="s">
        <v>1944</v>
      </c>
    </row>
    <row r="873" spans="1:8" x14ac:dyDescent="0.3">
      <c r="A873">
        <v>873</v>
      </c>
      <c r="B873">
        <v>874</v>
      </c>
      <c r="C873">
        <v>98</v>
      </c>
      <c r="D873" t="s">
        <v>1945</v>
      </c>
      <c r="E873">
        <v>4</v>
      </c>
      <c r="F873" t="s">
        <v>1945</v>
      </c>
      <c r="G873" t="s">
        <v>1946</v>
      </c>
    </row>
    <row r="874" spans="1:8" x14ac:dyDescent="0.3">
      <c r="A874">
        <v>874</v>
      </c>
      <c r="B874">
        <v>875</v>
      </c>
      <c r="C874">
        <v>98</v>
      </c>
      <c r="D874" t="s">
        <v>1947</v>
      </c>
      <c r="E874">
        <v>2</v>
      </c>
      <c r="F874" t="s">
        <v>1947</v>
      </c>
      <c r="G874" t="s">
        <v>1948</v>
      </c>
      <c r="H874" t="s">
        <v>25</v>
      </c>
    </row>
    <row r="875" spans="1:8" x14ac:dyDescent="0.3">
      <c r="A875">
        <v>875</v>
      </c>
      <c r="B875">
        <v>876</v>
      </c>
      <c r="C875">
        <v>98</v>
      </c>
      <c r="D875" t="s">
        <v>1949</v>
      </c>
      <c r="E875">
        <v>3</v>
      </c>
      <c r="F875" t="s">
        <v>1949</v>
      </c>
      <c r="G875" t="s">
        <v>1950</v>
      </c>
      <c r="H875" t="s">
        <v>1951</v>
      </c>
    </row>
    <row r="876" spans="1:8" x14ac:dyDescent="0.3">
      <c r="A876">
        <v>876</v>
      </c>
      <c r="B876">
        <v>877</v>
      </c>
      <c r="C876">
        <v>98</v>
      </c>
      <c r="D876" t="s">
        <v>1952</v>
      </c>
      <c r="E876">
        <v>5</v>
      </c>
      <c r="F876" t="s">
        <v>1952</v>
      </c>
      <c r="G876" t="s">
        <v>1953</v>
      </c>
      <c r="H876" t="s">
        <v>217</v>
      </c>
    </row>
    <row r="877" spans="1:8" x14ac:dyDescent="0.3">
      <c r="A877">
        <v>877</v>
      </c>
      <c r="B877">
        <v>878</v>
      </c>
      <c r="C877">
        <v>98</v>
      </c>
      <c r="D877" t="s">
        <v>1954</v>
      </c>
      <c r="E877">
        <v>3</v>
      </c>
      <c r="F877" t="s">
        <v>1954</v>
      </c>
      <c r="G877" t="s">
        <v>1955</v>
      </c>
    </row>
    <row r="878" spans="1:8" x14ac:dyDescent="0.3">
      <c r="A878">
        <v>878</v>
      </c>
      <c r="B878">
        <v>879</v>
      </c>
      <c r="C878">
        <v>98</v>
      </c>
      <c r="D878" t="s">
        <v>1956</v>
      </c>
      <c r="E878">
        <v>5</v>
      </c>
      <c r="F878" t="s">
        <v>1956</v>
      </c>
      <c r="G878" t="s">
        <v>1957</v>
      </c>
      <c r="H878" t="s">
        <v>109</v>
      </c>
    </row>
    <row r="879" spans="1:8" x14ac:dyDescent="0.3">
      <c r="A879">
        <v>879</v>
      </c>
      <c r="B879">
        <v>880</v>
      </c>
      <c r="C879">
        <v>98</v>
      </c>
      <c r="D879" t="s">
        <v>1958</v>
      </c>
      <c r="E879">
        <v>4</v>
      </c>
      <c r="F879" t="s">
        <v>1958</v>
      </c>
      <c r="G879" t="s">
        <v>1959</v>
      </c>
    </row>
    <row r="880" spans="1:8" x14ac:dyDescent="0.3">
      <c r="A880">
        <v>880</v>
      </c>
      <c r="B880">
        <v>881</v>
      </c>
      <c r="C880">
        <v>99</v>
      </c>
      <c r="D880" t="s">
        <v>1960</v>
      </c>
      <c r="E880">
        <v>4</v>
      </c>
      <c r="F880" t="s">
        <v>1960</v>
      </c>
      <c r="G880" t="s">
        <v>1960</v>
      </c>
      <c r="H880" t="s">
        <v>1961</v>
      </c>
    </row>
    <row r="881" spans="1:8" x14ac:dyDescent="0.3">
      <c r="A881">
        <v>881</v>
      </c>
      <c r="B881">
        <v>882</v>
      </c>
      <c r="C881">
        <v>99</v>
      </c>
      <c r="D881" t="s">
        <v>1962</v>
      </c>
      <c r="E881">
        <v>5</v>
      </c>
      <c r="F881" t="s">
        <v>1962</v>
      </c>
      <c r="G881" t="s">
        <v>1963</v>
      </c>
      <c r="H881" t="s">
        <v>1964</v>
      </c>
    </row>
    <row r="882" spans="1:8" x14ac:dyDescent="0.3">
      <c r="A882">
        <v>882</v>
      </c>
      <c r="B882">
        <v>883</v>
      </c>
      <c r="C882">
        <v>99</v>
      </c>
      <c r="D882" t="s">
        <v>1965</v>
      </c>
      <c r="E882">
        <v>2</v>
      </c>
      <c r="F882" t="s">
        <v>1965</v>
      </c>
      <c r="G882" t="s">
        <v>1966</v>
      </c>
      <c r="H882" t="s">
        <v>1967</v>
      </c>
    </row>
    <row r="883" spans="1:8" x14ac:dyDescent="0.3">
      <c r="A883">
        <v>883</v>
      </c>
      <c r="B883">
        <v>884</v>
      </c>
      <c r="C883">
        <v>99</v>
      </c>
      <c r="D883" t="e">
        <f>- Interessantes und vielfÃ¤ltiges Produkt - Gute UnterstÃ¼tzung bei Fortbildungsinteresse und interne Angebote - AnstÃ¤ndige Arbeitnehmerperks - AnstÃ¤ndige Zahlung in front office/Vertriebs Rollen. - Gute Konditionen bei GeschÃ¤ftsreisen</f>
        <v>#NAME?</v>
      </c>
      <c r="E883">
        <v>4</v>
      </c>
      <c r="F883" t="e">
        <f>- Interessantes und vielfÃ¤ltiges Produkt - Gute UnterstÃ¼tzung bei Fortbildungsinteresse und interne Angebote - AnstÃ¤ndige Arbeitnehmerperks - AnstÃ¤ndige Zahlung in front office/Vertriebs Rollen. - Gute Konditionen bei GeschÃ¤ftsreisen</f>
        <v>#NAME?</v>
      </c>
      <c r="G883" t="s">
        <v>1968</v>
      </c>
    </row>
    <row r="884" spans="1:8" x14ac:dyDescent="0.3">
      <c r="A884">
        <v>884</v>
      </c>
      <c r="B884">
        <v>885</v>
      </c>
      <c r="C884">
        <v>99</v>
      </c>
      <c r="D884" t="s">
        <v>1969</v>
      </c>
      <c r="E884">
        <v>2</v>
      </c>
      <c r="F884" t="s">
        <v>1970</v>
      </c>
      <c r="G884" t="s">
        <v>1971</v>
      </c>
      <c r="H884" t="s">
        <v>1972</v>
      </c>
    </row>
    <row r="885" spans="1:8" x14ac:dyDescent="0.3">
      <c r="A885">
        <v>885</v>
      </c>
      <c r="B885">
        <v>886</v>
      </c>
      <c r="C885">
        <v>99</v>
      </c>
      <c r="D885" t="s">
        <v>1973</v>
      </c>
      <c r="E885">
        <v>3</v>
      </c>
      <c r="F885" t="s">
        <v>1973</v>
      </c>
      <c r="G885" t="s">
        <v>1974</v>
      </c>
      <c r="H885" t="s">
        <v>1975</v>
      </c>
    </row>
    <row r="886" spans="1:8" x14ac:dyDescent="0.3">
      <c r="A886">
        <v>886</v>
      </c>
      <c r="B886">
        <v>887</v>
      </c>
      <c r="C886">
        <v>99</v>
      </c>
      <c r="D886" t="s">
        <v>1976</v>
      </c>
      <c r="E886">
        <v>5</v>
      </c>
      <c r="F886" t="s">
        <v>1976</v>
      </c>
      <c r="G886" t="s">
        <v>1977</v>
      </c>
      <c r="H886" t="s">
        <v>25</v>
      </c>
    </row>
    <row r="887" spans="1:8" x14ac:dyDescent="0.3">
      <c r="A887">
        <v>887</v>
      </c>
      <c r="B887">
        <v>888</v>
      </c>
      <c r="C887">
        <v>99</v>
      </c>
      <c r="D887" t="s">
        <v>1978</v>
      </c>
      <c r="E887">
        <v>3</v>
      </c>
      <c r="F887" t="s">
        <v>1978</v>
      </c>
      <c r="G887" t="s">
        <v>1979</v>
      </c>
      <c r="H887" t="s">
        <v>264</v>
      </c>
    </row>
    <row r="888" spans="1:8" x14ac:dyDescent="0.3">
      <c r="A888">
        <v>888</v>
      </c>
      <c r="B888">
        <v>889</v>
      </c>
      <c r="C888">
        <v>99</v>
      </c>
      <c r="D888" t="s">
        <v>1980</v>
      </c>
      <c r="E888">
        <v>5</v>
      </c>
      <c r="F888" t="s">
        <v>1980</v>
      </c>
      <c r="G888" t="s">
        <v>1981</v>
      </c>
      <c r="H888" t="s">
        <v>1982</v>
      </c>
    </row>
    <row r="889" spans="1:8" x14ac:dyDescent="0.3">
      <c r="A889">
        <v>889</v>
      </c>
      <c r="B889">
        <v>890</v>
      </c>
      <c r="C889">
        <v>99</v>
      </c>
      <c r="D889" t="s">
        <v>1983</v>
      </c>
      <c r="E889">
        <v>4</v>
      </c>
      <c r="F889" t="s">
        <v>1984</v>
      </c>
      <c r="G889" t="s">
        <v>1985</v>
      </c>
    </row>
    <row r="890" spans="1:8" x14ac:dyDescent="0.3">
      <c r="A890">
        <v>890</v>
      </c>
      <c r="B890">
        <v>891</v>
      </c>
      <c r="C890">
        <v>100</v>
      </c>
      <c r="D890" t="s">
        <v>1986</v>
      </c>
      <c r="E890">
        <v>4</v>
      </c>
      <c r="F890" t="s">
        <v>1987</v>
      </c>
      <c r="G890" t="s">
        <v>1988</v>
      </c>
      <c r="H890" t="s">
        <v>1989</v>
      </c>
    </row>
    <row r="891" spans="1:8" x14ac:dyDescent="0.3">
      <c r="A891">
        <v>891</v>
      </c>
      <c r="B891">
        <v>892</v>
      </c>
      <c r="C891">
        <v>100</v>
      </c>
      <c r="D891" t="s">
        <v>1990</v>
      </c>
      <c r="E891">
        <v>5</v>
      </c>
      <c r="F891" t="s">
        <v>1990</v>
      </c>
      <c r="G891" t="s">
        <v>1991</v>
      </c>
      <c r="H891" t="s">
        <v>594</v>
      </c>
    </row>
    <row r="892" spans="1:8" x14ac:dyDescent="0.3">
      <c r="A892">
        <v>892</v>
      </c>
      <c r="B892">
        <v>893</v>
      </c>
      <c r="C892">
        <v>100</v>
      </c>
      <c r="D892" t="s">
        <v>1992</v>
      </c>
      <c r="E892">
        <v>2</v>
      </c>
      <c r="F892" t="s">
        <v>1993</v>
      </c>
      <c r="G892" t="s">
        <v>1994</v>
      </c>
      <c r="H892" t="s">
        <v>1995</v>
      </c>
    </row>
    <row r="893" spans="1:8" x14ac:dyDescent="0.3">
      <c r="A893">
        <v>893</v>
      </c>
      <c r="B893">
        <v>894</v>
      </c>
      <c r="C893">
        <v>100</v>
      </c>
      <c r="D893" t="s">
        <v>1996</v>
      </c>
      <c r="E893">
        <v>4</v>
      </c>
      <c r="F893" t="s">
        <v>1996</v>
      </c>
      <c r="G893" t="s">
        <v>1997</v>
      </c>
    </row>
    <row r="894" spans="1:8" x14ac:dyDescent="0.3">
      <c r="A894">
        <v>894</v>
      </c>
      <c r="B894">
        <v>895</v>
      </c>
      <c r="C894">
        <v>100</v>
      </c>
      <c r="D894" t="s">
        <v>1998</v>
      </c>
      <c r="E894">
        <v>2</v>
      </c>
      <c r="F894" t="s">
        <v>1998</v>
      </c>
      <c r="G894" t="s">
        <v>1999</v>
      </c>
      <c r="H894" t="s">
        <v>2000</v>
      </c>
    </row>
    <row r="895" spans="1:8" x14ac:dyDescent="0.3">
      <c r="A895">
        <v>895</v>
      </c>
      <c r="B895">
        <v>896</v>
      </c>
      <c r="C895">
        <v>100</v>
      </c>
      <c r="D895" t="s">
        <v>2001</v>
      </c>
      <c r="E895">
        <v>3</v>
      </c>
      <c r="F895" t="s">
        <v>2001</v>
      </c>
      <c r="G895" t="s">
        <v>2002</v>
      </c>
      <c r="H895" t="s">
        <v>1142</v>
      </c>
    </row>
    <row r="896" spans="1:8" x14ac:dyDescent="0.3">
      <c r="A896">
        <v>896</v>
      </c>
      <c r="B896">
        <v>897</v>
      </c>
      <c r="C896">
        <v>100</v>
      </c>
      <c r="D896" t="s">
        <v>2003</v>
      </c>
      <c r="E896">
        <v>5</v>
      </c>
      <c r="F896" t="s">
        <v>2003</v>
      </c>
      <c r="G896" t="s">
        <v>2004</v>
      </c>
    </row>
    <row r="897" spans="1:8" x14ac:dyDescent="0.3">
      <c r="A897">
        <v>897</v>
      </c>
      <c r="B897">
        <v>898</v>
      </c>
      <c r="C897">
        <v>100</v>
      </c>
      <c r="D897" t="s">
        <v>2005</v>
      </c>
      <c r="E897">
        <v>3</v>
      </c>
      <c r="F897" t="s">
        <v>2005</v>
      </c>
      <c r="G897" t="s">
        <v>2006</v>
      </c>
      <c r="H897" t="s">
        <v>9</v>
      </c>
    </row>
    <row r="898" spans="1:8" x14ac:dyDescent="0.3">
      <c r="A898">
        <v>898</v>
      </c>
      <c r="B898">
        <v>899</v>
      </c>
      <c r="C898">
        <v>100</v>
      </c>
      <c r="D898" t="s">
        <v>2007</v>
      </c>
      <c r="E898">
        <v>5</v>
      </c>
      <c r="F898" t="s">
        <v>2007</v>
      </c>
      <c r="G898" t="s">
        <v>2008</v>
      </c>
      <c r="H898" t="s">
        <v>17</v>
      </c>
    </row>
    <row r="899" spans="1:8" x14ac:dyDescent="0.3">
      <c r="A899">
        <v>899</v>
      </c>
      <c r="B899">
        <v>900</v>
      </c>
      <c r="C899">
        <v>100</v>
      </c>
      <c r="D899" t="s">
        <v>2009</v>
      </c>
      <c r="E899">
        <v>4</v>
      </c>
      <c r="F899" t="s">
        <v>2010</v>
      </c>
      <c r="G899" t="s">
        <v>2011</v>
      </c>
      <c r="H899" t="s">
        <v>1735</v>
      </c>
    </row>
    <row r="900" spans="1:8" x14ac:dyDescent="0.3">
      <c r="A900">
        <v>900</v>
      </c>
      <c r="B900">
        <v>901</v>
      </c>
      <c r="C900">
        <v>101</v>
      </c>
      <c r="D900" t="s">
        <v>2012</v>
      </c>
      <c r="E900">
        <v>4</v>
      </c>
      <c r="F900" t="s">
        <v>2012</v>
      </c>
      <c r="G900" t="s">
        <v>2013</v>
      </c>
    </row>
    <row r="901" spans="1:8" x14ac:dyDescent="0.3">
      <c r="A901">
        <v>901</v>
      </c>
      <c r="B901">
        <v>902</v>
      </c>
      <c r="C901">
        <v>101</v>
      </c>
      <c r="D901" t="s">
        <v>2014</v>
      </c>
      <c r="E901">
        <v>5</v>
      </c>
      <c r="F901" t="s">
        <v>2014</v>
      </c>
      <c r="G901" t="s">
        <v>2015</v>
      </c>
      <c r="H901" t="s">
        <v>299</v>
      </c>
    </row>
    <row r="902" spans="1:8" x14ac:dyDescent="0.3">
      <c r="A902">
        <v>902</v>
      </c>
      <c r="B902">
        <v>903</v>
      </c>
      <c r="C902">
        <v>101</v>
      </c>
      <c r="D902" t="s">
        <v>2016</v>
      </c>
      <c r="E902">
        <v>2</v>
      </c>
      <c r="F902" t="s">
        <v>2016</v>
      </c>
      <c r="G902" t="s">
        <v>2017</v>
      </c>
    </row>
    <row r="903" spans="1:8" x14ac:dyDescent="0.3">
      <c r="A903">
        <v>903</v>
      </c>
      <c r="B903">
        <v>904</v>
      </c>
      <c r="C903">
        <v>101</v>
      </c>
      <c r="D903" t="s">
        <v>2018</v>
      </c>
      <c r="E903">
        <v>4</v>
      </c>
      <c r="F903" t="s">
        <v>2019</v>
      </c>
      <c r="G903" t="s">
        <v>2020</v>
      </c>
      <c r="H903" t="s">
        <v>1525</v>
      </c>
    </row>
    <row r="904" spans="1:8" x14ac:dyDescent="0.3">
      <c r="A904">
        <v>904</v>
      </c>
      <c r="B904">
        <v>905</v>
      </c>
      <c r="C904">
        <v>101</v>
      </c>
      <c r="D904" t="s">
        <v>2021</v>
      </c>
      <c r="E904">
        <v>2</v>
      </c>
      <c r="F904" t="s">
        <v>2022</v>
      </c>
      <c r="G904" t="s">
        <v>2023</v>
      </c>
      <c r="H904" t="s">
        <v>2024</v>
      </c>
    </row>
    <row r="905" spans="1:8" x14ac:dyDescent="0.3">
      <c r="A905">
        <v>905</v>
      </c>
      <c r="B905">
        <v>906</v>
      </c>
      <c r="C905">
        <v>101</v>
      </c>
      <c r="D905" t="s">
        <v>2025</v>
      </c>
      <c r="E905">
        <v>3</v>
      </c>
      <c r="F905" t="s">
        <v>2025</v>
      </c>
      <c r="G905" t="s">
        <v>2026</v>
      </c>
      <c r="H905" t="s">
        <v>2027</v>
      </c>
    </row>
    <row r="906" spans="1:8" x14ac:dyDescent="0.3">
      <c r="A906">
        <v>906</v>
      </c>
      <c r="B906">
        <v>907</v>
      </c>
      <c r="C906">
        <v>101</v>
      </c>
      <c r="D906" t="s">
        <v>2028</v>
      </c>
      <c r="E906">
        <v>5</v>
      </c>
      <c r="F906" t="s">
        <v>2028</v>
      </c>
      <c r="G906" t="s">
        <v>2029</v>
      </c>
      <c r="H906" t="s">
        <v>1323</v>
      </c>
    </row>
    <row r="907" spans="1:8" x14ac:dyDescent="0.3">
      <c r="A907">
        <v>907</v>
      </c>
      <c r="B907">
        <v>908</v>
      </c>
      <c r="C907">
        <v>101</v>
      </c>
      <c r="D907" t="s">
        <v>2030</v>
      </c>
      <c r="E907">
        <v>3</v>
      </c>
      <c r="F907" t="s">
        <v>2030</v>
      </c>
      <c r="G907" t="s">
        <v>2031</v>
      </c>
      <c r="H907" t="s">
        <v>2032</v>
      </c>
    </row>
    <row r="908" spans="1:8" x14ac:dyDescent="0.3">
      <c r="A908">
        <v>908</v>
      </c>
      <c r="B908">
        <v>909</v>
      </c>
      <c r="C908">
        <v>101</v>
      </c>
      <c r="D908" t="s">
        <v>2033</v>
      </c>
      <c r="E908">
        <v>5</v>
      </c>
      <c r="F908" t="s">
        <v>2033</v>
      </c>
      <c r="G908" t="s">
        <v>2034</v>
      </c>
    </row>
    <row r="909" spans="1:8" x14ac:dyDescent="0.3">
      <c r="A909">
        <v>909</v>
      </c>
      <c r="B909">
        <v>910</v>
      </c>
      <c r="C909">
        <v>101</v>
      </c>
      <c r="D909" t="s">
        <v>2035</v>
      </c>
      <c r="E909">
        <v>4</v>
      </c>
      <c r="F909" t="s">
        <v>2036</v>
      </c>
      <c r="G909" t="s">
        <v>2037</v>
      </c>
      <c r="H909" t="s">
        <v>146</v>
      </c>
    </row>
    <row r="910" spans="1:8" x14ac:dyDescent="0.3">
      <c r="A910">
        <v>910</v>
      </c>
      <c r="B910">
        <v>911</v>
      </c>
      <c r="C910">
        <v>102</v>
      </c>
      <c r="D910" t="s">
        <v>2038</v>
      </c>
      <c r="E910">
        <v>4</v>
      </c>
      <c r="F910" t="s">
        <v>2038</v>
      </c>
      <c r="G910" t="s">
        <v>2039</v>
      </c>
      <c r="H910" t="s">
        <v>2040</v>
      </c>
    </row>
    <row r="911" spans="1:8" x14ac:dyDescent="0.3">
      <c r="A911">
        <v>911</v>
      </c>
      <c r="B911">
        <v>912</v>
      </c>
      <c r="C911">
        <v>102</v>
      </c>
      <c r="D911" t="s">
        <v>2041</v>
      </c>
      <c r="E911">
        <v>5</v>
      </c>
      <c r="F911" t="s">
        <v>2041</v>
      </c>
      <c r="G911" t="s">
        <v>2042</v>
      </c>
      <c r="H911" t="s">
        <v>89</v>
      </c>
    </row>
    <row r="912" spans="1:8" x14ac:dyDescent="0.3">
      <c r="A912">
        <v>912</v>
      </c>
      <c r="B912">
        <v>913</v>
      </c>
      <c r="C912">
        <v>102</v>
      </c>
      <c r="D912" t="s">
        <v>2043</v>
      </c>
      <c r="E912">
        <v>2</v>
      </c>
      <c r="F912" t="s">
        <v>2043</v>
      </c>
      <c r="G912" t="s">
        <v>2044</v>
      </c>
      <c r="H912" t="s">
        <v>2045</v>
      </c>
    </row>
    <row r="913" spans="1:8" x14ac:dyDescent="0.3">
      <c r="A913">
        <v>913</v>
      </c>
      <c r="B913">
        <v>914</v>
      </c>
      <c r="C913">
        <v>102</v>
      </c>
      <c r="D913" t="s">
        <v>2046</v>
      </c>
      <c r="E913">
        <v>4</v>
      </c>
      <c r="F913" t="s">
        <v>2046</v>
      </c>
      <c r="G913" t="s">
        <v>2047</v>
      </c>
    </row>
    <row r="914" spans="1:8" x14ac:dyDescent="0.3">
      <c r="A914">
        <v>914</v>
      </c>
      <c r="B914">
        <v>915</v>
      </c>
      <c r="C914">
        <v>102</v>
      </c>
      <c r="D914" t="s">
        <v>2048</v>
      </c>
      <c r="E914">
        <v>2</v>
      </c>
      <c r="F914" t="s">
        <v>2048</v>
      </c>
      <c r="G914" t="s">
        <v>2049</v>
      </c>
      <c r="H914" t="s">
        <v>1149</v>
      </c>
    </row>
    <row r="915" spans="1:8" x14ac:dyDescent="0.3">
      <c r="A915">
        <v>915</v>
      </c>
      <c r="B915">
        <v>916</v>
      </c>
      <c r="C915">
        <v>102</v>
      </c>
      <c r="D915" t="s">
        <v>2050</v>
      </c>
      <c r="E915">
        <v>3</v>
      </c>
      <c r="F915" t="s">
        <v>2050</v>
      </c>
      <c r="G915" t="s">
        <v>2051</v>
      </c>
    </row>
    <row r="916" spans="1:8" x14ac:dyDescent="0.3">
      <c r="A916">
        <v>916</v>
      </c>
      <c r="B916">
        <v>917</v>
      </c>
      <c r="C916">
        <v>102</v>
      </c>
      <c r="D916" t="s">
        <v>2052</v>
      </c>
      <c r="E916">
        <v>5</v>
      </c>
      <c r="F916" t="s">
        <v>2052</v>
      </c>
      <c r="G916" t="s">
        <v>2053</v>
      </c>
      <c r="H916" t="s">
        <v>2054</v>
      </c>
    </row>
    <row r="917" spans="1:8" x14ac:dyDescent="0.3">
      <c r="A917">
        <v>917</v>
      </c>
      <c r="B917">
        <v>918</v>
      </c>
      <c r="C917">
        <v>102</v>
      </c>
      <c r="D917" t="s">
        <v>2055</v>
      </c>
      <c r="E917">
        <v>3</v>
      </c>
      <c r="F917" t="s">
        <v>2055</v>
      </c>
      <c r="G917" t="s">
        <v>2056</v>
      </c>
      <c r="H917" t="s">
        <v>660</v>
      </c>
    </row>
    <row r="918" spans="1:8" x14ac:dyDescent="0.3">
      <c r="A918">
        <v>918</v>
      </c>
      <c r="B918">
        <v>919</v>
      </c>
      <c r="C918">
        <v>102</v>
      </c>
      <c r="D918" t="s">
        <v>2057</v>
      </c>
      <c r="E918">
        <v>5</v>
      </c>
      <c r="F918" t="s">
        <v>2057</v>
      </c>
      <c r="G918" t="s">
        <v>2058</v>
      </c>
      <c r="H918" t="s">
        <v>146</v>
      </c>
    </row>
    <row r="919" spans="1:8" x14ac:dyDescent="0.3">
      <c r="A919">
        <v>919</v>
      </c>
      <c r="B919">
        <v>920</v>
      </c>
      <c r="C919">
        <v>102</v>
      </c>
      <c r="D919" t="s">
        <v>2059</v>
      </c>
      <c r="E919">
        <v>4</v>
      </c>
      <c r="F919" t="s">
        <v>2060</v>
      </c>
      <c r="G919" t="s">
        <v>2061</v>
      </c>
      <c r="H919" t="s">
        <v>2062</v>
      </c>
    </row>
    <row r="920" spans="1:8" x14ac:dyDescent="0.3">
      <c r="A920">
        <v>920</v>
      </c>
      <c r="B920">
        <v>921</v>
      </c>
      <c r="C920">
        <v>103</v>
      </c>
      <c r="D920" t="s">
        <v>2063</v>
      </c>
      <c r="E920">
        <v>4</v>
      </c>
      <c r="F920" t="s">
        <v>2063</v>
      </c>
      <c r="G920" t="s">
        <v>2064</v>
      </c>
      <c r="H920" t="s">
        <v>34</v>
      </c>
    </row>
    <row r="921" spans="1:8" x14ac:dyDescent="0.3">
      <c r="A921">
        <v>921</v>
      </c>
      <c r="B921">
        <v>922</v>
      </c>
      <c r="C921">
        <v>103</v>
      </c>
      <c r="D921" t="s">
        <v>2065</v>
      </c>
      <c r="E921">
        <v>5</v>
      </c>
      <c r="F921" t="s">
        <v>2065</v>
      </c>
      <c r="G921" t="s">
        <v>2066</v>
      </c>
      <c r="H921" t="s">
        <v>29</v>
      </c>
    </row>
    <row r="922" spans="1:8" x14ac:dyDescent="0.3">
      <c r="A922">
        <v>922</v>
      </c>
      <c r="B922">
        <v>923</v>
      </c>
      <c r="C922">
        <v>103</v>
      </c>
      <c r="D922" t="s">
        <v>2067</v>
      </c>
      <c r="E922">
        <v>2</v>
      </c>
      <c r="F922" t="s">
        <v>2067</v>
      </c>
      <c r="G922" t="s">
        <v>2068</v>
      </c>
      <c r="H922" t="s">
        <v>217</v>
      </c>
    </row>
    <row r="923" spans="1:8" x14ac:dyDescent="0.3">
      <c r="A923">
        <v>923</v>
      </c>
      <c r="B923">
        <v>924</v>
      </c>
      <c r="C923">
        <v>103</v>
      </c>
      <c r="D923" t="s">
        <v>2069</v>
      </c>
      <c r="E923">
        <v>4</v>
      </c>
      <c r="F923" t="s">
        <v>2070</v>
      </c>
      <c r="G923" t="s">
        <v>2071</v>
      </c>
      <c r="H923" t="s">
        <v>109</v>
      </c>
    </row>
    <row r="924" spans="1:8" x14ac:dyDescent="0.3">
      <c r="A924">
        <v>924</v>
      </c>
      <c r="B924">
        <v>925</v>
      </c>
      <c r="C924">
        <v>103</v>
      </c>
      <c r="D924" t="s">
        <v>2072</v>
      </c>
      <c r="E924">
        <v>2</v>
      </c>
      <c r="F924" t="s">
        <v>2072</v>
      </c>
      <c r="G924" t="s">
        <v>2073</v>
      </c>
    </row>
    <row r="925" spans="1:8" x14ac:dyDescent="0.3">
      <c r="A925">
        <v>925</v>
      </c>
      <c r="B925">
        <v>926</v>
      </c>
      <c r="C925">
        <v>103</v>
      </c>
      <c r="D925" t="s">
        <v>2074</v>
      </c>
      <c r="E925">
        <v>3</v>
      </c>
      <c r="F925" t="s">
        <v>2074</v>
      </c>
      <c r="G925" t="s">
        <v>2074</v>
      </c>
      <c r="H925" t="s">
        <v>2075</v>
      </c>
    </row>
    <row r="926" spans="1:8" x14ac:dyDescent="0.3">
      <c r="A926">
        <v>926</v>
      </c>
      <c r="B926">
        <v>927</v>
      </c>
      <c r="C926">
        <v>103</v>
      </c>
      <c r="D926" t="s">
        <v>2076</v>
      </c>
      <c r="E926">
        <v>5</v>
      </c>
      <c r="F926" t="s">
        <v>2076</v>
      </c>
      <c r="G926" t="s">
        <v>2077</v>
      </c>
      <c r="H926" t="s">
        <v>2078</v>
      </c>
    </row>
    <row r="927" spans="1:8" x14ac:dyDescent="0.3">
      <c r="A927">
        <v>927</v>
      </c>
      <c r="B927">
        <v>928</v>
      </c>
      <c r="C927">
        <v>103</v>
      </c>
      <c r="D927" t="s">
        <v>2079</v>
      </c>
      <c r="E927">
        <v>3</v>
      </c>
      <c r="F927" t="s">
        <v>2079</v>
      </c>
      <c r="G927" t="s">
        <v>2080</v>
      </c>
      <c r="H927" t="s">
        <v>2081</v>
      </c>
    </row>
    <row r="928" spans="1:8" x14ac:dyDescent="0.3">
      <c r="A928">
        <v>928</v>
      </c>
      <c r="B928">
        <v>929</v>
      </c>
      <c r="C928">
        <v>103</v>
      </c>
      <c r="D928" t="s">
        <v>2082</v>
      </c>
      <c r="E928">
        <v>5</v>
      </c>
      <c r="F928" t="s">
        <v>2082</v>
      </c>
      <c r="G928" t="s">
        <v>2083</v>
      </c>
      <c r="H928" t="s">
        <v>1142</v>
      </c>
    </row>
    <row r="929" spans="1:8" x14ac:dyDescent="0.3">
      <c r="A929">
        <v>929</v>
      </c>
      <c r="B929">
        <v>930</v>
      </c>
      <c r="C929">
        <v>103</v>
      </c>
      <c r="D929" t="s">
        <v>2084</v>
      </c>
      <c r="E929">
        <v>4</v>
      </c>
      <c r="F929" t="s">
        <v>2084</v>
      </c>
      <c r="G929" t="s">
        <v>2085</v>
      </c>
    </row>
    <row r="930" spans="1:8" x14ac:dyDescent="0.3">
      <c r="A930">
        <v>930</v>
      </c>
      <c r="B930">
        <v>931</v>
      </c>
      <c r="C930">
        <v>104</v>
      </c>
      <c r="D930" t="s">
        <v>2086</v>
      </c>
      <c r="E930">
        <v>4</v>
      </c>
      <c r="F930" t="s">
        <v>2086</v>
      </c>
      <c r="G930" t="s">
        <v>2087</v>
      </c>
    </row>
    <row r="931" spans="1:8" x14ac:dyDescent="0.3">
      <c r="A931">
        <v>931</v>
      </c>
      <c r="B931">
        <v>932</v>
      </c>
      <c r="C931">
        <v>104</v>
      </c>
      <c r="D931" t="s">
        <v>2088</v>
      </c>
      <c r="E931">
        <v>5</v>
      </c>
      <c r="F931" t="s">
        <v>2088</v>
      </c>
      <c r="G931" t="s">
        <v>2089</v>
      </c>
      <c r="H931" t="s">
        <v>126</v>
      </c>
    </row>
    <row r="932" spans="1:8" x14ac:dyDescent="0.3">
      <c r="A932">
        <v>932</v>
      </c>
      <c r="B932">
        <v>933</v>
      </c>
      <c r="C932">
        <v>104</v>
      </c>
      <c r="D932" t="s">
        <v>2090</v>
      </c>
      <c r="E932">
        <v>2</v>
      </c>
      <c r="F932" t="s">
        <v>2090</v>
      </c>
      <c r="G932" t="s">
        <v>2091</v>
      </c>
      <c r="H932" t="s">
        <v>25</v>
      </c>
    </row>
    <row r="933" spans="1:8" x14ac:dyDescent="0.3">
      <c r="A933">
        <v>933</v>
      </c>
      <c r="B933">
        <v>934</v>
      </c>
      <c r="C933">
        <v>104</v>
      </c>
      <c r="D933" t="s">
        <v>2092</v>
      </c>
      <c r="E933">
        <v>4</v>
      </c>
      <c r="F933" t="s">
        <v>2092</v>
      </c>
      <c r="G933" t="s">
        <v>2093</v>
      </c>
      <c r="H933" t="s">
        <v>25</v>
      </c>
    </row>
    <row r="934" spans="1:8" x14ac:dyDescent="0.3">
      <c r="A934">
        <v>934</v>
      </c>
      <c r="B934">
        <v>935</v>
      </c>
      <c r="C934">
        <v>104</v>
      </c>
      <c r="D934" t="s">
        <v>2094</v>
      </c>
      <c r="E934">
        <v>2</v>
      </c>
      <c r="F934" t="s">
        <v>2094</v>
      </c>
      <c r="G934" t="s">
        <v>2095</v>
      </c>
      <c r="H934" t="s">
        <v>1142</v>
      </c>
    </row>
    <row r="935" spans="1:8" x14ac:dyDescent="0.3">
      <c r="A935">
        <v>935</v>
      </c>
      <c r="B935">
        <v>936</v>
      </c>
      <c r="C935">
        <v>104</v>
      </c>
      <c r="D935" t="s">
        <v>2096</v>
      </c>
      <c r="E935">
        <v>3</v>
      </c>
      <c r="F935" t="s">
        <v>2097</v>
      </c>
      <c r="G935" t="s">
        <v>2098</v>
      </c>
      <c r="H935" t="s">
        <v>2099</v>
      </c>
    </row>
    <row r="936" spans="1:8" x14ac:dyDescent="0.3">
      <c r="A936">
        <v>936</v>
      </c>
      <c r="B936">
        <v>937</v>
      </c>
      <c r="C936">
        <v>104</v>
      </c>
      <c r="D936" t="s">
        <v>2100</v>
      </c>
      <c r="E936">
        <v>5</v>
      </c>
      <c r="F936" t="s">
        <v>2100</v>
      </c>
      <c r="G936" t="s">
        <v>2101</v>
      </c>
      <c r="H936" t="s">
        <v>9</v>
      </c>
    </row>
    <row r="937" spans="1:8" x14ac:dyDescent="0.3">
      <c r="A937">
        <v>937</v>
      </c>
      <c r="B937">
        <v>938</v>
      </c>
      <c r="C937">
        <v>104</v>
      </c>
      <c r="D937" t="s">
        <v>2102</v>
      </c>
      <c r="E937">
        <v>3</v>
      </c>
      <c r="F937" t="s">
        <v>2102</v>
      </c>
      <c r="G937" t="s">
        <v>2103</v>
      </c>
    </row>
    <row r="938" spans="1:8" x14ac:dyDescent="0.3">
      <c r="A938">
        <v>938</v>
      </c>
      <c r="B938">
        <v>939</v>
      </c>
      <c r="C938">
        <v>104</v>
      </c>
      <c r="D938" t="s">
        <v>2104</v>
      </c>
      <c r="E938">
        <v>5</v>
      </c>
      <c r="F938" t="s">
        <v>2104</v>
      </c>
      <c r="G938" t="s">
        <v>2105</v>
      </c>
      <c r="H938" t="s">
        <v>2106</v>
      </c>
    </row>
    <row r="939" spans="1:8" x14ac:dyDescent="0.3">
      <c r="A939">
        <v>939</v>
      </c>
      <c r="B939">
        <v>940</v>
      </c>
      <c r="C939">
        <v>104</v>
      </c>
      <c r="D939" t="s">
        <v>2107</v>
      </c>
      <c r="E939">
        <v>4</v>
      </c>
      <c r="F939" t="s">
        <v>2107</v>
      </c>
      <c r="G939" t="s">
        <v>2108</v>
      </c>
    </row>
    <row r="940" spans="1:8" x14ac:dyDescent="0.3">
      <c r="A940">
        <v>940</v>
      </c>
      <c r="B940">
        <v>941</v>
      </c>
      <c r="C940">
        <v>105</v>
      </c>
      <c r="D940" t="s">
        <v>2107</v>
      </c>
      <c r="E940">
        <v>4</v>
      </c>
      <c r="F940" t="s">
        <v>2107</v>
      </c>
      <c r="G940" t="s">
        <v>2108</v>
      </c>
    </row>
    <row r="941" spans="1:8" x14ac:dyDescent="0.3">
      <c r="A941">
        <v>941</v>
      </c>
      <c r="B941">
        <v>942</v>
      </c>
      <c r="C941">
        <v>105</v>
      </c>
      <c r="D941" t="s">
        <v>2109</v>
      </c>
      <c r="E941">
        <v>5</v>
      </c>
      <c r="F941" t="s">
        <v>2109</v>
      </c>
      <c r="G941" t="s">
        <v>2110</v>
      </c>
      <c r="H941" t="s">
        <v>299</v>
      </c>
    </row>
    <row r="942" spans="1:8" x14ac:dyDescent="0.3">
      <c r="A942">
        <v>942</v>
      </c>
      <c r="B942">
        <v>943</v>
      </c>
      <c r="C942">
        <v>105</v>
      </c>
      <c r="D942" t="s">
        <v>2111</v>
      </c>
      <c r="E942">
        <v>2</v>
      </c>
      <c r="F942" t="s">
        <v>2111</v>
      </c>
      <c r="G942" t="s">
        <v>2112</v>
      </c>
      <c r="H942" t="s">
        <v>660</v>
      </c>
    </row>
    <row r="943" spans="1:8" x14ac:dyDescent="0.3">
      <c r="A943">
        <v>943</v>
      </c>
      <c r="B943">
        <v>944</v>
      </c>
      <c r="C943">
        <v>105</v>
      </c>
      <c r="D943" t="s">
        <v>2113</v>
      </c>
      <c r="E943">
        <v>4</v>
      </c>
      <c r="F943" t="s">
        <v>2113</v>
      </c>
      <c r="G943" t="s">
        <v>2114</v>
      </c>
      <c r="H943" t="s">
        <v>71</v>
      </c>
    </row>
    <row r="944" spans="1:8" x14ac:dyDescent="0.3">
      <c r="A944">
        <v>944</v>
      </c>
      <c r="B944">
        <v>945</v>
      </c>
      <c r="C944">
        <v>105</v>
      </c>
      <c r="D944" t="s">
        <v>2115</v>
      </c>
      <c r="E944">
        <v>2</v>
      </c>
      <c r="F944" t="s">
        <v>2115</v>
      </c>
      <c r="G944" t="s">
        <v>2116</v>
      </c>
      <c r="H944" t="s">
        <v>2117</v>
      </c>
    </row>
    <row r="945" spans="1:8" x14ac:dyDescent="0.3">
      <c r="A945">
        <v>945</v>
      </c>
      <c r="B945">
        <v>946</v>
      </c>
      <c r="C945">
        <v>105</v>
      </c>
      <c r="D945" t="s">
        <v>2118</v>
      </c>
      <c r="E945">
        <v>3</v>
      </c>
      <c r="F945" t="s">
        <v>2119</v>
      </c>
      <c r="G945" t="s">
        <v>2120</v>
      </c>
      <c r="H945" t="s">
        <v>317</v>
      </c>
    </row>
    <row r="946" spans="1:8" x14ac:dyDescent="0.3">
      <c r="A946">
        <v>946</v>
      </c>
      <c r="B946">
        <v>947</v>
      </c>
      <c r="C946">
        <v>105</v>
      </c>
      <c r="D946" t="e">
        <f>- the company invests a lot in training. I came from a non-financial background, what was a bit scaring in the beginning, but they offered me enough training and support to grown in the company. - if you work hard and apply yourself your career can</f>
        <v>#NAME?</v>
      </c>
      <c r="E946">
        <v>5</v>
      </c>
      <c r="F946" t="e">
        <f>- the company invests a lot in training. I came from a non-financial background, what was a bit scaring in the beginning, but they offered me enough training and support to grown in the company. - if you work hard and apply yourself your career can</f>
        <v>#NAME?</v>
      </c>
      <c r="G946" t="s">
        <v>2121</v>
      </c>
      <c r="H946" t="s">
        <v>64</v>
      </c>
    </row>
    <row r="947" spans="1:8" x14ac:dyDescent="0.3">
      <c r="A947">
        <v>947</v>
      </c>
      <c r="B947">
        <v>948</v>
      </c>
      <c r="C947">
        <v>105</v>
      </c>
      <c r="D947" t="s">
        <v>2122</v>
      </c>
      <c r="E947">
        <v>3</v>
      </c>
      <c r="F947" t="s">
        <v>2122</v>
      </c>
      <c r="G947" t="s">
        <v>2123</v>
      </c>
      <c r="H947" t="s">
        <v>118</v>
      </c>
    </row>
    <row r="948" spans="1:8" x14ac:dyDescent="0.3">
      <c r="A948">
        <v>948</v>
      </c>
      <c r="B948">
        <v>949</v>
      </c>
      <c r="C948">
        <v>105</v>
      </c>
      <c r="D948" t="s">
        <v>2124</v>
      </c>
      <c r="E948">
        <v>5</v>
      </c>
      <c r="F948" t="s">
        <v>2124</v>
      </c>
      <c r="G948" t="s">
        <v>2125</v>
      </c>
    </row>
    <row r="949" spans="1:8" x14ac:dyDescent="0.3">
      <c r="A949">
        <v>949</v>
      </c>
      <c r="B949">
        <v>950</v>
      </c>
      <c r="C949">
        <v>105</v>
      </c>
      <c r="D949" t="s">
        <v>2126</v>
      </c>
      <c r="E949">
        <v>4</v>
      </c>
      <c r="F949" t="s">
        <v>2126</v>
      </c>
      <c r="G949" t="s">
        <v>2127</v>
      </c>
      <c r="H949" t="s">
        <v>245</v>
      </c>
    </row>
    <row r="950" spans="1:8" x14ac:dyDescent="0.3">
      <c r="A950">
        <v>950</v>
      </c>
      <c r="B950">
        <v>951</v>
      </c>
      <c r="C950">
        <v>106</v>
      </c>
      <c r="D950" t="s">
        <v>2128</v>
      </c>
      <c r="E950">
        <v>4</v>
      </c>
      <c r="F950" t="s">
        <v>2128</v>
      </c>
      <c r="G950" t="s">
        <v>2129</v>
      </c>
      <c r="H950" t="s">
        <v>118</v>
      </c>
    </row>
    <row r="951" spans="1:8" x14ac:dyDescent="0.3">
      <c r="A951">
        <v>951</v>
      </c>
      <c r="B951">
        <v>952</v>
      </c>
      <c r="C951">
        <v>106</v>
      </c>
      <c r="D951" t="s">
        <v>2130</v>
      </c>
      <c r="E951">
        <v>5</v>
      </c>
      <c r="F951" t="s">
        <v>2130</v>
      </c>
      <c r="G951" t="s">
        <v>2131</v>
      </c>
      <c r="H951" t="s">
        <v>2132</v>
      </c>
    </row>
    <row r="952" spans="1:8" x14ac:dyDescent="0.3">
      <c r="A952">
        <v>952</v>
      </c>
      <c r="B952">
        <v>953</v>
      </c>
      <c r="C952">
        <v>106</v>
      </c>
      <c r="D952" t="s">
        <v>2133</v>
      </c>
      <c r="E952">
        <v>2</v>
      </c>
      <c r="F952" t="s">
        <v>2133</v>
      </c>
      <c r="G952" t="s">
        <v>2134</v>
      </c>
      <c r="H952" t="s">
        <v>2135</v>
      </c>
    </row>
    <row r="953" spans="1:8" x14ac:dyDescent="0.3">
      <c r="A953">
        <v>953</v>
      </c>
      <c r="B953">
        <v>954</v>
      </c>
      <c r="C953">
        <v>106</v>
      </c>
      <c r="D953" t="s">
        <v>2136</v>
      </c>
      <c r="E953">
        <v>4</v>
      </c>
      <c r="F953" t="s">
        <v>2136</v>
      </c>
      <c r="G953" t="s">
        <v>2137</v>
      </c>
    </row>
    <row r="954" spans="1:8" x14ac:dyDescent="0.3">
      <c r="A954">
        <v>954</v>
      </c>
      <c r="B954">
        <v>955</v>
      </c>
      <c r="C954">
        <v>106</v>
      </c>
      <c r="D954" t="s">
        <v>2138</v>
      </c>
      <c r="E954">
        <v>2</v>
      </c>
      <c r="F954" t="s">
        <v>2138</v>
      </c>
      <c r="G954" t="s">
        <v>2139</v>
      </c>
    </row>
    <row r="955" spans="1:8" x14ac:dyDescent="0.3">
      <c r="A955">
        <v>955</v>
      </c>
      <c r="B955">
        <v>956</v>
      </c>
      <c r="C955">
        <v>106</v>
      </c>
      <c r="D955" t="s">
        <v>2140</v>
      </c>
      <c r="E955">
        <v>3</v>
      </c>
      <c r="F955" t="s">
        <v>2140</v>
      </c>
      <c r="G955" t="s">
        <v>2141</v>
      </c>
    </row>
    <row r="956" spans="1:8" x14ac:dyDescent="0.3">
      <c r="A956">
        <v>956</v>
      </c>
      <c r="B956">
        <v>957</v>
      </c>
      <c r="C956">
        <v>106</v>
      </c>
      <c r="D956" t="s">
        <v>2142</v>
      </c>
      <c r="E956">
        <v>5</v>
      </c>
      <c r="F956" t="s">
        <v>2142</v>
      </c>
      <c r="G956" t="s">
        <v>2143</v>
      </c>
    </row>
    <row r="957" spans="1:8" x14ac:dyDescent="0.3">
      <c r="A957">
        <v>957</v>
      </c>
      <c r="B957">
        <v>958</v>
      </c>
      <c r="C957">
        <v>106</v>
      </c>
      <c r="D957" t="s">
        <v>2144</v>
      </c>
      <c r="E957">
        <v>3</v>
      </c>
      <c r="F957" t="s">
        <v>2144</v>
      </c>
      <c r="G957" t="s">
        <v>2145</v>
      </c>
    </row>
    <row r="958" spans="1:8" x14ac:dyDescent="0.3">
      <c r="A958">
        <v>958</v>
      </c>
      <c r="B958">
        <v>959</v>
      </c>
      <c r="C958">
        <v>106</v>
      </c>
      <c r="D958" t="s">
        <v>2146</v>
      </c>
      <c r="E958">
        <v>5</v>
      </c>
      <c r="F958" t="s">
        <v>2146</v>
      </c>
      <c r="G958" t="s">
        <v>2147</v>
      </c>
    </row>
    <row r="959" spans="1:8" x14ac:dyDescent="0.3">
      <c r="A959">
        <v>959</v>
      </c>
      <c r="B959">
        <v>960</v>
      </c>
      <c r="C959">
        <v>106</v>
      </c>
      <c r="D959" t="e">
        <f>- good benefits - work life balance - Smart co-workers</f>
        <v>#NAME?</v>
      </c>
      <c r="E959">
        <v>4</v>
      </c>
      <c r="F959" t="e">
        <f>- good benefits - work life balance - Smart co-workers</f>
        <v>#NAME?</v>
      </c>
      <c r="G959" t="s">
        <v>2148</v>
      </c>
      <c r="H959" t="s">
        <v>2149</v>
      </c>
    </row>
    <row r="960" spans="1:8" x14ac:dyDescent="0.3">
      <c r="A960">
        <v>960</v>
      </c>
      <c r="B960">
        <v>961</v>
      </c>
      <c r="C960">
        <v>107</v>
      </c>
      <c r="D960" t="s">
        <v>2150</v>
      </c>
      <c r="E960">
        <v>4</v>
      </c>
      <c r="F960" t="s">
        <v>2150</v>
      </c>
      <c r="G960" t="s">
        <v>2151</v>
      </c>
      <c r="H960" t="s">
        <v>470</v>
      </c>
    </row>
    <row r="961" spans="1:8" x14ac:dyDescent="0.3">
      <c r="A961">
        <v>961</v>
      </c>
      <c r="B961">
        <v>962</v>
      </c>
      <c r="C961">
        <v>107</v>
      </c>
      <c r="D961" t="s">
        <v>2152</v>
      </c>
      <c r="E961">
        <v>5</v>
      </c>
      <c r="F961" t="s">
        <v>2152</v>
      </c>
      <c r="G961" t="s">
        <v>2153</v>
      </c>
      <c r="H961" t="s">
        <v>805</v>
      </c>
    </row>
    <row r="962" spans="1:8" x14ac:dyDescent="0.3">
      <c r="A962">
        <v>962</v>
      </c>
      <c r="B962">
        <v>963</v>
      </c>
      <c r="C962">
        <v>107</v>
      </c>
      <c r="D962" t="s">
        <v>2154</v>
      </c>
      <c r="E962">
        <v>2</v>
      </c>
      <c r="F962" t="s">
        <v>2154</v>
      </c>
      <c r="G962" t="s">
        <v>2155</v>
      </c>
      <c r="H962" t="s">
        <v>64</v>
      </c>
    </row>
    <row r="963" spans="1:8" x14ac:dyDescent="0.3">
      <c r="A963">
        <v>963</v>
      </c>
      <c r="B963">
        <v>964</v>
      </c>
      <c r="C963">
        <v>107</v>
      </c>
      <c r="D963" t="s">
        <v>2156</v>
      </c>
      <c r="E963">
        <v>4</v>
      </c>
      <c r="F963" t="s">
        <v>2156</v>
      </c>
      <c r="G963" t="s">
        <v>2157</v>
      </c>
      <c r="H963" t="s">
        <v>264</v>
      </c>
    </row>
    <row r="964" spans="1:8" x14ac:dyDescent="0.3">
      <c r="A964">
        <v>964</v>
      </c>
      <c r="B964">
        <v>965</v>
      </c>
      <c r="C964">
        <v>107</v>
      </c>
      <c r="D964" t="s">
        <v>2158</v>
      </c>
      <c r="E964">
        <v>2</v>
      </c>
      <c r="F964" t="s">
        <v>2158</v>
      </c>
      <c r="G964" t="s">
        <v>2159</v>
      </c>
    </row>
    <row r="965" spans="1:8" x14ac:dyDescent="0.3">
      <c r="A965">
        <v>965</v>
      </c>
      <c r="B965">
        <v>966</v>
      </c>
      <c r="C965">
        <v>107</v>
      </c>
      <c r="D965" t="s">
        <v>2160</v>
      </c>
      <c r="E965">
        <v>3</v>
      </c>
      <c r="F965" t="s">
        <v>2160</v>
      </c>
      <c r="G965" t="s">
        <v>2160</v>
      </c>
      <c r="H965" t="s">
        <v>29</v>
      </c>
    </row>
    <row r="966" spans="1:8" x14ac:dyDescent="0.3">
      <c r="A966">
        <v>966</v>
      </c>
      <c r="B966">
        <v>967</v>
      </c>
      <c r="C966">
        <v>107</v>
      </c>
      <c r="D966" t="s">
        <v>2161</v>
      </c>
      <c r="E966">
        <v>5</v>
      </c>
      <c r="F966" t="s">
        <v>2161</v>
      </c>
      <c r="G966" t="s">
        <v>2162</v>
      </c>
      <c r="H966" t="s">
        <v>17</v>
      </c>
    </row>
    <row r="967" spans="1:8" x14ac:dyDescent="0.3">
      <c r="A967">
        <v>967</v>
      </c>
      <c r="B967">
        <v>968</v>
      </c>
      <c r="C967">
        <v>107</v>
      </c>
      <c r="D967" t="s">
        <v>2163</v>
      </c>
      <c r="E967">
        <v>3</v>
      </c>
      <c r="F967" t="s">
        <v>2163</v>
      </c>
      <c r="G967" t="s">
        <v>2164</v>
      </c>
      <c r="H967" t="s">
        <v>2165</v>
      </c>
    </row>
    <row r="968" spans="1:8" x14ac:dyDescent="0.3">
      <c r="A968">
        <v>968</v>
      </c>
      <c r="B968">
        <v>969</v>
      </c>
      <c r="C968">
        <v>107</v>
      </c>
      <c r="D968" t="s">
        <v>2166</v>
      </c>
      <c r="E968">
        <v>5</v>
      </c>
      <c r="F968" t="s">
        <v>2166</v>
      </c>
      <c r="G968" t="s">
        <v>2167</v>
      </c>
    </row>
    <row r="969" spans="1:8" x14ac:dyDescent="0.3">
      <c r="A969">
        <v>969</v>
      </c>
      <c r="B969">
        <v>970</v>
      </c>
      <c r="C969">
        <v>107</v>
      </c>
      <c r="D969" t="s">
        <v>2168</v>
      </c>
      <c r="E969">
        <v>4</v>
      </c>
      <c r="F969" t="s">
        <v>2168</v>
      </c>
      <c r="G969" t="s">
        <v>2169</v>
      </c>
    </row>
    <row r="970" spans="1:8" x14ac:dyDescent="0.3">
      <c r="A970">
        <v>970</v>
      </c>
      <c r="B970">
        <v>971</v>
      </c>
      <c r="C970">
        <v>108</v>
      </c>
      <c r="D970" t="s">
        <v>2170</v>
      </c>
      <c r="E970">
        <v>4</v>
      </c>
      <c r="F970" t="s">
        <v>2170</v>
      </c>
      <c r="G970" t="s">
        <v>2171</v>
      </c>
      <c r="H970" t="s">
        <v>2172</v>
      </c>
    </row>
    <row r="971" spans="1:8" x14ac:dyDescent="0.3">
      <c r="A971">
        <v>971</v>
      </c>
      <c r="B971">
        <v>972</v>
      </c>
      <c r="C971">
        <v>108</v>
      </c>
      <c r="D971" t="s">
        <v>2173</v>
      </c>
      <c r="E971">
        <v>5</v>
      </c>
      <c r="F971" t="s">
        <v>2173</v>
      </c>
      <c r="G971" t="s">
        <v>2174</v>
      </c>
      <c r="H971" t="s">
        <v>299</v>
      </c>
    </row>
    <row r="972" spans="1:8" x14ac:dyDescent="0.3">
      <c r="A972">
        <v>972</v>
      </c>
      <c r="B972">
        <v>973</v>
      </c>
      <c r="C972">
        <v>108</v>
      </c>
      <c r="D972" t="e">
        <f>-good starting salary -super nice Colleagues that are supportive and international -free pantry</f>
        <v>#NAME?</v>
      </c>
      <c r="E972">
        <v>2</v>
      </c>
      <c r="F972" t="e">
        <f>-good starting salary -super nice Colleagues that are supportive and international -free pantry</f>
        <v>#NAME?</v>
      </c>
      <c r="G972" t="s">
        <v>2175</v>
      </c>
      <c r="H972" t="s">
        <v>660</v>
      </c>
    </row>
    <row r="973" spans="1:8" x14ac:dyDescent="0.3">
      <c r="A973">
        <v>973</v>
      </c>
      <c r="B973">
        <v>974</v>
      </c>
      <c r="C973">
        <v>108</v>
      </c>
      <c r="D973" t="s">
        <v>2176</v>
      </c>
      <c r="E973">
        <v>4</v>
      </c>
      <c r="F973" t="s">
        <v>2176</v>
      </c>
      <c r="G973" t="s">
        <v>2177</v>
      </c>
      <c r="H973" t="s">
        <v>2178</v>
      </c>
    </row>
    <row r="974" spans="1:8" x14ac:dyDescent="0.3">
      <c r="A974">
        <v>974</v>
      </c>
      <c r="B974">
        <v>975</v>
      </c>
      <c r="C974">
        <v>108</v>
      </c>
      <c r="D974" t="s">
        <v>2179</v>
      </c>
      <c r="E974">
        <v>2</v>
      </c>
      <c r="F974" t="s">
        <v>2179</v>
      </c>
      <c r="G974" t="s">
        <v>2180</v>
      </c>
      <c r="H974" t="s">
        <v>805</v>
      </c>
    </row>
    <row r="975" spans="1:8" x14ac:dyDescent="0.3">
      <c r="A975">
        <v>975</v>
      </c>
      <c r="B975">
        <v>976</v>
      </c>
      <c r="C975">
        <v>108</v>
      </c>
      <c r="D975" t="s">
        <v>2181</v>
      </c>
      <c r="E975">
        <v>3</v>
      </c>
      <c r="F975" t="s">
        <v>2181</v>
      </c>
      <c r="G975" t="s">
        <v>2182</v>
      </c>
    </row>
    <row r="976" spans="1:8" x14ac:dyDescent="0.3">
      <c r="A976">
        <v>976</v>
      </c>
      <c r="B976">
        <v>977</v>
      </c>
      <c r="C976">
        <v>108</v>
      </c>
      <c r="D976" t="s">
        <v>2183</v>
      </c>
      <c r="E976">
        <v>5</v>
      </c>
      <c r="F976" t="s">
        <v>2183</v>
      </c>
      <c r="G976" t="s">
        <v>2184</v>
      </c>
      <c r="H976" t="s">
        <v>652</v>
      </c>
    </row>
    <row r="977" spans="1:8" x14ac:dyDescent="0.3">
      <c r="A977">
        <v>977</v>
      </c>
      <c r="B977">
        <v>978</v>
      </c>
      <c r="C977">
        <v>108</v>
      </c>
      <c r="D977" t="s">
        <v>2185</v>
      </c>
      <c r="E977">
        <v>3</v>
      </c>
      <c r="F977" t="s">
        <v>2185</v>
      </c>
      <c r="G977" t="s">
        <v>2186</v>
      </c>
      <c r="H977" t="s">
        <v>20</v>
      </c>
    </row>
    <row r="978" spans="1:8" x14ac:dyDescent="0.3">
      <c r="A978">
        <v>978</v>
      </c>
      <c r="B978">
        <v>979</v>
      </c>
      <c r="C978">
        <v>108</v>
      </c>
      <c r="D978" t="s">
        <v>2187</v>
      </c>
      <c r="E978">
        <v>5</v>
      </c>
      <c r="F978" t="s">
        <v>2187</v>
      </c>
      <c r="G978" t="s">
        <v>2188</v>
      </c>
      <c r="H978" t="s">
        <v>217</v>
      </c>
    </row>
    <row r="979" spans="1:8" x14ac:dyDescent="0.3">
      <c r="A979">
        <v>979</v>
      </c>
      <c r="B979">
        <v>980</v>
      </c>
      <c r="C979">
        <v>108</v>
      </c>
      <c r="D979" t="s">
        <v>2189</v>
      </c>
      <c r="E979">
        <v>4</v>
      </c>
      <c r="F979" t="s">
        <v>2189</v>
      </c>
      <c r="G979" t="s">
        <v>2190</v>
      </c>
      <c r="H979" t="s">
        <v>2191</v>
      </c>
    </row>
    <row r="980" spans="1:8" x14ac:dyDescent="0.3">
      <c r="A980">
        <v>980</v>
      </c>
      <c r="B980">
        <v>981</v>
      </c>
      <c r="C980">
        <v>109</v>
      </c>
      <c r="D980" t="s">
        <v>2192</v>
      </c>
      <c r="E980">
        <v>4</v>
      </c>
      <c r="F980" t="s">
        <v>2192</v>
      </c>
      <c r="G980" t="s">
        <v>2193</v>
      </c>
      <c r="H980" t="s">
        <v>2194</v>
      </c>
    </row>
    <row r="981" spans="1:8" x14ac:dyDescent="0.3">
      <c r="A981">
        <v>981</v>
      </c>
      <c r="B981">
        <v>982</v>
      </c>
      <c r="C981">
        <v>109</v>
      </c>
      <c r="D981" t="s">
        <v>2195</v>
      </c>
      <c r="E981">
        <v>5</v>
      </c>
      <c r="F981" t="s">
        <v>2195</v>
      </c>
      <c r="G981" t="s">
        <v>2196</v>
      </c>
      <c r="H981" t="s">
        <v>2197</v>
      </c>
    </row>
    <row r="982" spans="1:8" x14ac:dyDescent="0.3">
      <c r="A982">
        <v>982</v>
      </c>
      <c r="B982">
        <v>983</v>
      </c>
      <c r="C982">
        <v>109</v>
      </c>
      <c r="D982" t="e">
        <f>-innovative -Disruptive -Family atmosphere -Great product and service with a competitive edge</f>
        <v>#NAME?</v>
      </c>
      <c r="E982">
        <v>2</v>
      </c>
      <c r="F982" t="e">
        <f>-innovative -Disruptive -Family atmosphere -Great product and service with a competitive edge</f>
        <v>#NAME?</v>
      </c>
      <c r="G982" t="s">
        <v>2198</v>
      </c>
      <c r="H982" t="s">
        <v>2199</v>
      </c>
    </row>
    <row r="983" spans="1:8" x14ac:dyDescent="0.3">
      <c r="A983">
        <v>983</v>
      </c>
      <c r="B983">
        <v>984</v>
      </c>
      <c r="C983">
        <v>109</v>
      </c>
      <c r="D983" t="s">
        <v>2200</v>
      </c>
      <c r="E983">
        <v>4</v>
      </c>
      <c r="F983" t="s">
        <v>2200</v>
      </c>
      <c r="G983" t="s">
        <v>2201</v>
      </c>
      <c r="H983" t="s">
        <v>1142</v>
      </c>
    </row>
    <row r="984" spans="1:8" x14ac:dyDescent="0.3">
      <c r="A984">
        <v>984</v>
      </c>
      <c r="B984">
        <v>985</v>
      </c>
      <c r="C984">
        <v>109</v>
      </c>
      <c r="D984" t="s">
        <v>2202</v>
      </c>
      <c r="E984">
        <v>2</v>
      </c>
      <c r="F984" t="s">
        <v>2202</v>
      </c>
      <c r="G984" t="s">
        <v>2203</v>
      </c>
      <c r="H984" t="s">
        <v>2204</v>
      </c>
    </row>
    <row r="985" spans="1:8" x14ac:dyDescent="0.3">
      <c r="A985">
        <v>985</v>
      </c>
      <c r="B985">
        <v>986</v>
      </c>
      <c r="C985">
        <v>109</v>
      </c>
      <c r="D985" t="s">
        <v>2205</v>
      </c>
      <c r="E985">
        <v>3</v>
      </c>
      <c r="F985" t="s">
        <v>2205</v>
      </c>
      <c r="G985" t="s">
        <v>2206</v>
      </c>
    </row>
    <row r="986" spans="1:8" x14ac:dyDescent="0.3">
      <c r="A986">
        <v>986</v>
      </c>
      <c r="B986">
        <v>987</v>
      </c>
      <c r="C986">
        <v>109</v>
      </c>
      <c r="D986" t="s">
        <v>2207</v>
      </c>
      <c r="E986">
        <v>5</v>
      </c>
      <c r="F986" t="s">
        <v>2207</v>
      </c>
      <c r="G986" t="s">
        <v>2208</v>
      </c>
      <c r="H986" t="s">
        <v>121</v>
      </c>
    </row>
    <row r="987" spans="1:8" x14ac:dyDescent="0.3">
      <c r="A987">
        <v>987</v>
      </c>
      <c r="B987">
        <v>988</v>
      </c>
      <c r="C987">
        <v>109</v>
      </c>
      <c r="D987" t="s">
        <v>2209</v>
      </c>
      <c r="E987">
        <v>3</v>
      </c>
      <c r="F987" t="s">
        <v>2209</v>
      </c>
      <c r="G987" t="s">
        <v>2210</v>
      </c>
      <c r="H987" t="s">
        <v>2211</v>
      </c>
    </row>
    <row r="988" spans="1:8" x14ac:dyDescent="0.3">
      <c r="A988">
        <v>988</v>
      </c>
      <c r="B988">
        <v>989</v>
      </c>
      <c r="C988">
        <v>109</v>
      </c>
      <c r="D988" t="s">
        <v>2212</v>
      </c>
      <c r="E988">
        <v>5</v>
      </c>
      <c r="F988" t="s">
        <v>2212</v>
      </c>
      <c r="G988" t="s">
        <v>2213</v>
      </c>
      <c r="H988" t="s">
        <v>29</v>
      </c>
    </row>
    <row r="989" spans="1:8" x14ac:dyDescent="0.3">
      <c r="A989">
        <v>989</v>
      </c>
      <c r="B989">
        <v>990</v>
      </c>
      <c r="C989">
        <v>109</v>
      </c>
      <c r="D989" t="s">
        <v>2214</v>
      </c>
      <c r="E989">
        <v>4</v>
      </c>
      <c r="F989" t="s">
        <v>2215</v>
      </c>
      <c r="G989" t="s">
        <v>2216</v>
      </c>
      <c r="H989" t="s">
        <v>217</v>
      </c>
    </row>
    <row r="990" spans="1:8" x14ac:dyDescent="0.3">
      <c r="A990">
        <v>990</v>
      </c>
      <c r="B990">
        <v>991</v>
      </c>
      <c r="C990">
        <v>110</v>
      </c>
      <c r="D990" t="s">
        <v>2217</v>
      </c>
      <c r="E990">
        <v>4</v>
      </c>
      <c r="F990" t="s">
        <v>2217</v>
      </c>
      <c r="G990" t="s">
        <v>2218</v>
      </c>
      <c r="H990" t="s">
        <v>1294</v>
      </c>
    </row>
    <row r="991" spans="1:8" x14ac:dyDescent="0.3">
      <c r="A991">
        <v>991</v>
      </c>
      <c r="B991">
        <v>992</v>
      </c>
      <c r="C991">
        <v>110</v>
      </c>
      <c r="D991" t="s">
        <v>2219</v>
      </c>
      <c r="E991">
        <v>5</v>
      </c>
      <c r="F991" t="s">
        <v>2220</v>
      </c>
      <c r="G991" t="s">
        <v>2221</v>
      </c>
      <c r="H991" t="s">
        <v>2222</v>
      </c>
    </row>
    <row r="992" spans="1:8" x14ac:dyDescent="0.3">
      <c r="A992">
        <v>992</v>
      </c>
      <c r="B992">
        <v>993</v>
      </c>
      <c r="C992">
        <v>110</v>
      </c>
      <c r="D992" t="s">
        <v>2223</v>
      </c>
      <c r="E992">
        <v>2</v>
      </c>
      <c r="F992" t="s">
        <v>2223</v>
      </c>
      <c r="G992" t="s">
        <v>2224</v>
      </c>
      <c r="H992" t="s">
        <v>2225</v>
      </c>
    </row>
    <row r="993" spans="1:8" x14ac:dyDescent="0.3">
      <c r="A993">
        <v>993</v>
      </c>
      <c r="B993">
        <v>994</v>
      </c>
      <c r="C993">
        <v>110</v>
      </c>
      <c r="D993" t="s">
        <v>2226</v>
      </c>
      <c r="E993">
        <v>4</v>
      </c>
      <c r="F993" t="s">
        <v>2226</v>
      </c>
      <c r="G993" t="s">
        <v>2227</v>
      </c>
      <c r="H993" t="s">
        <v>2228</v>
      </c>
    </row>
    <row r="994" spans="1:8" x14ac:dyDescent="0.3">
      <c r="A994">
        <v>994</v>
      </c>
      <c r="B994">
        <v>995</v>
      </c>
      <c r="C994">
        <v>110</v>
      </c>
      <c r="D994" t="s">
        <v>2229</v>
      </c>
      <c r="E994">
        <v>2</v>
      </c>
      <c r="F994" t="s">
        <v>2229</v>
      </c>
      <c r="G994" t="s">
        <v>2230</v>
      </c>
      <c r="H994" t="s">
        <v>2231</v>
      </c>
    </row>
    <row r="995" spans="1:8" x14ac:dyDescent="0.3">
      <c r="A995">
        <v>995</v>
      </c>
      <c r="B995">
        <v>996</v>
      </c>
      <c r="C995">
        <v>110</v>
      </c>
      <c r="D995" t="s">
        <v>2232</v>
      </c>
      <c r="E995">
        <v>3</v>
      </c>
      <c r="F995" t="s">
        <v>2232</v>
      </c>
      <c r="G995" t="s">
        <v>2233</v>
      </c>
      <c r="H995" t="s">
        <v>9</v>
      </c>
    </row>
    <row r="996" spans="1:8" x14ac:dyDescent="0.3">
      <c r="A996">
        <v>996</v>
      </c>
      <c r="B996">
        <v>997</v>
      </c>
      <c r="C996">
        <v>110</v>
      </c>
      <c r="D996" t="s">
        <v>2234</v>
      </c>
      <c r="E996">
        <v>5</v>
      </c>
      <c r="F996" t="s">
        <v>2234</v>
      </c>
      <c r="G996" t="s">
        <v>2235</v>
      </c>
      <c r="H996" t="s">
        <v>1812</v>
      </c>
    </row>
    <row r="997" spans="1:8" x14ac:dyDescent="0.3">
      <c r="A997">
        <v>997</v>
      </c>
      <c r="B997">
        <v>998</v>
      </c>
      <c r="C997">
        <v>110</v>
      </c>
      <c r="D997" t="s">
        <v>2236</v>
      </c>
      <c r="E997">
        <v>3</v>
      </c>
      <c r="F997" t="s">
        <v>2237</v>
      </c>
      <c r="G997" t="s">
        <v>2238</v>
      </c>
      <c r="H997" t="s">
        <v>20</v>
      </c>
    </row>
    <row r="998" spans="1:8" x14ac:dyDescent="0.3">
      <c r="A998">
        <v>998</v>
      </c>
      <c r="B998">
        <v>999</v>
      </c>
      <c r="C998">
        <v>110</v>
      </c>
      <c r="D998" t="s">
        <v>2239</v>
      </c>
      <c r="E998">
        <v>5</v>
      </c>
      <c r="F998" t="s">
        <v>2240</v>
      </c>
      <c r="G998" t="s">
        <v>2241</v>
      </c>
      <c r="H998" t="s">
        <v>2242</v>
      </c>
    </row>
    <row r="999" spans="1:8" x14ac:dyDescent="0.3">
      <c r="A999">
        <v>999</v>
      </c>
      <c r="B999">
        <v>1000</v>
      </c>
      <c r="C999">
        <v>110</v>
      </c>
      <c r="D999" t="s">
        <v>2243</v>
      </c>
      <c r="E999">
        <v>4</v>
      </c>
      <c r="F999" t="s">
        <v>2243</v>
      </c>
      <c r="G999" t="s">
        <v>2244</v>
      </c>
      <c r="H999" t="s">
        <v>299</v>
      </c>
    </row>
    <row r="1000" spans="1:8" x14ac:dyDescent="0.3">
      <c r="A1000">
        <v>1001</v>
      </c>
      <c r="B1000">
        <v>1002</v>
      </c>
      <c r="C1000">
        <v>111</v>
      </c>
      <c r="D1000" t="s">
        <v>2245</v>
      </c>
      <c r="E1000">
        <v>5</v>
      </c>
      <c r="F1000" t="s">
        <v>2245</v>
      </c>
      <c r="G1000" t="s">
        <v>2246</v>
      </c>
      <c r="H1000" t="s">
        <v>1388</v>
      </c>
    </row>
    <row r="1001" spans="1:8" x14ac:dyDescent="0.3">
      <c r="A1001">
        <v>1002</v>
      </c>
      <c r="B1001">
        <v>1003</v>
      </c>
      <c r="C1001">
        <v>111</v>
      </c>
      <c r="D1001" t="s">
        <v>2247</v>
      </c>
      <c r="E1001">
        <v>2</v>
      </c>
      <c r="F1001" t="s">
        <v>2247</v>
      </c>
      <c r="G1001" t="s">
        <v>2248</v>
      </c>
    </row>
    <row r="1002" spans="1:8" x14ac:dyDescent="0.3">
      <c r="A1002">
        <v>1003</v>
      </c>
      <c r="B1002">
        <v>1004</v>
      </c>
      <c r="C1002">
        <v>111</v>
      </c>
      <c r="D1002" t="s">
        <v>2249</v>
      </c>
      <c r="E1002">
        <v>4</v>
      </c>
      <c r="F1002" t="s">
        <v>2249</v>
      </c>
      <c r="G1002" t="s">
        <v>2250</v>
      </c>
      <c r="H1002" t="s">
        <v>2251</v>
      </c>
    </row>
    <row r="1003" spans="1:8" x14ac:dyDescent="0.3">
      <c r="A1003">
        <v>1004</v>
      </c>
      <c r="B1003">
        <v>1005</v>
      </c>
      <c r="C1003">
        <v>111</v>
      </c>
      <c r="D1003" t="s">
        <v>2252</v>
      </c>
      <c r="E1003">
        <v>2</v>
      </c>
      <c r="F1003" t="s">
        <v>2252</v>
      </c>
      <c r="G1003" t="s">
        <v>2253</v>
      </c>
    </row>
    <row r="1004" spans="1:8" x14ac:dyDescent="0.3">
      <c r="A1004">
        <v>1005</v>
      </c>
      <c r="B1004">
        <v>1006</v>
      </c>
      <c r="C1004">
        <v>111</v>
      </c>
      <c r="D1004" t="s">
        <v>2254</v>
      </c>
      <c r="E1004">
        <v>3</v>
      </c>
      <c r="F1004" t="s">
        <v>2254</v>
      </c>
      <c r="G1004" t="s">
        <v>2255</v>
      </c>
    </row>
    <row r="1005" spans="1:8" x14ac:dyDescent="0.3">
      <c r="A1005">
        <v>1006</v>
      </c>
      <c r="B1005">
        <v>1007</v>
      </c>
      <c r="C1005">
        <v>111</v>
      </c>
      <c r="D1005" t="s">
        <v>2256</v>
      </c>
      <c r="E1005">
        <v>5</v>
      </c>
      <c r="F1005" t="s">
        <v>2256</v>
      </c>
      <c r="G1005" t="s">
        <v>2257</v>
      </c>
      <c r="H1005" t="s">
        <v>2258</v>
      </c>
    </row>
    <row r="1006" spans="1:8" x14ac:dyDescent="0.3">
      <c r="A1006">
        <v>1007</v>
      </c>
      <c r="B1006">
        <v>1008</v>
      </c>
      <c r="C1006">
        <v>111</v>
      </c>
      <c r="D1006" t="s">
        <v>2259</v>
      </c>
      <c r="E1006">
        <v>3</v>
      </c>
      <c r="F1006" t="s">
        <v>2259</v>
      </c>
      <c r="G1006" t="s">
        <v>2260</v>
      </c>
      <c r="H1006" t="s">
        <v>2261</v>
      </c>
    </row>
    <row r="1007" spans="1:8" x14ac:dyDescent="0.3">
      <c r="A1007">
        <v>1008</v>
      </c>
      <c r="B1007">
        <v>1009</v>
      </c>
      <c r="C1007">
        <v>111</v>
      </c>
      <c r="D1007" t="s">
        <v>2262</v>
      </c>
      <c r="E1007">
        <v>5</v>
      </c>
      <c r="F1007" t="s">
        <v>2262</v>
      </c>
      <c r="G1007" t="s">
        <v>2263</v>
      </c>
      <c r="H1007" t="s">
        <v>814</v>
      </c>
    </row>
    <row r="1008" spans="1:8" x14ac:dyDescent="0.3">
      <c r="A1008">
        <v>1009</v>
      </c>
      <c r="B1008">
        <v>1010</v>
      </c>
      <c r="C1008">
        <v>111</v>
      </c>
      <c r="D1008" t="s">
        <v>2264</v>
      </c>
      <c r="E1008">
        <v>4</v>
      </c>
      <c r="F1008" t="s">
        <v>2264</v>
      </c>
      <c r="G1008" t="s">
        <v>2265</v>
      </c>
      <c r="H1008" t="s">
        <v>2266</v>
      </c>
    </row>
    <row r="1009" spans="1:8" x14ac:dyDescent="0.3">
      <c r="A1009">
        <v>1010</v>
      </c>
      <c r="B1009">
        <v>1011</v>
      </c>
      <c r="C1009">
        <v>112</v>
      </c>
      <c r="D1009" t="s">
        <v>2264</v>
      </c>
      <c r="E1009">
        <v>4</v>
      </c>
      <c r="F1009" t="s">
        <v>2264</v>
      </c>
      <c r="G1009" t="s">
        <v>2265</v>
      </c>
      <c r="H1009" t="s">
        <v>2266</v>
      </c>
    </row>
    <row r="1010" spans="1:8" x14ac:dyDescent="0.3">
      <c r="A1010">
        <v>1011</v>
      </c>
      <c r="B1010">
        <v>1012</v>
      </c>
      <c r="C1010">
        <v>112</v>
      </c>
      <c r="D1010" t="s">
        <v>2267</v>
      </c>
      <c r="E1010">
        <v>5</v>
      </c>
      <c r="F1010" t="s">
        <v>2267</v>
      </c>
      <c r="G1010" t="s">
        <v>2268</v>
      </c>
      <c r="H1010" t="s">
        <v>261</v>
      </c>
    </row>
    <row r="1011" spans="1:8" x14ac:dyDescent="0.3">
      <c r="A1011">
        <v>1012</v>
      </c>
      <c r="B1011">
        <v>1013</v>
      </c>
      <c r="C1011">
        <v>112</v>
      </c>
      <c r="D1011" t="s">
        <v>2269</v>
      </c>
      <c r="E1011">
        <v>2</v>
      </c>
      <c r="F1011" t="s">
        <v>2269</v>
      </c>
      <c r="G1011" t="s">
        <v>2270</v>
      </c>
      <c r="H1011" t="s">
        <v>299</v>
      </c>
    </row>
    <row r="1012" spans="1:8" x14ac:dyDescent="0.3">
      <c r="A1012">
        <v>1013</v>
      </c>
      <c r="B1012">
        <v>1014</v>
      </c>
      <c r="C1012">
        <v>112</v>
      </c>
      <c r="D1012" t="s">
        <v>2271</v>
      </c>
      <c r="E1012">
        <v>4</v>
      </c>
      <c r="F1012" t="s">
        <v>2271</v>
      </c>
      <c r="G1012" t="s">
        <v>2272</v>
      </c>
    </row>
    <row r="1013" spans="1:8" x14ac:dyDescent="0.3">
      <c r="A1013">
        <v>1014</v>
      </c>
      <c r="B1013">
        <v>1015</v>
      </c>
      <c r="C1013">
        <v>112</v>
      </c>
      <c r="D1013" t="s">
        <v>2273</v>
      </c>
      <c r="E1013">
        <v>2</v>
      </c>
      <c r="F1013" t="s">
        <v>2273</v>
      </c>
      <c r="G1013" t="s">
        <v>2274</v>
      </c>
      <c r="H1013" t="s">
        <v>714</v>
      </c>
    </row>
    <row r="1014" spans="1:8" x14ac:dyDescent="0.3">
      <c r="A1014">
        <v>1015</v>
      </c>
      <c r="B1014">
        <v>1016</v>
      </c>
      <c r="C1014">
        <v>112</v>
      </c>
      <c r="D1014" t="s">
        <v>2275</v>
      </c>
      <c r="E1014">
        <v>3</v>
      </c>
      <c r="F1014" t="s">
        <v>2275</v>
      </c>
      <c r="G1014" t="s">
        <v>2276</v>
      </c>
    </row>
    <row r="1015" spans="1:8" x14ac:dyDescent="0.3">
      <c r="A1015">
        <v>1016</v>
      </c>
      <c r="B1015">
        <v>1017</v>
      </c>
      <c r="C1015">
        <v>112</v>
      </c>
      <c r="D1015" t="s">
        <v>2277</v>
      </c>
      <c r="E1015">
        <v>5</v>
      </c>
      <c r="F1015" t="s">
        <v>2278</v>
      </c>
      <c r="G1015" t="s">
        <v>2279</v>
      </c>
      <c r="H1015" t="s">
        <v>217</v>
      </c>
    </row>
    <row r="1016" spans="1:8" x14ac:dyDescent="0.3">
      <c r="A1016">
        <v>1017</v>
      </c>
      <c r="B1016">
        <v>1018</v>
      </c>
      <c r="C1016">
        <v>112</v>
      </c>
      <c r="D1016" t="s">
        <v>2280</v>
      </c>
      <c r="E1016">
        <v>3</v>
      </c>
      <c r="F1016" t="s">
        <v>2280</v>
      </c>
      <c r="G1016" t="s">
        <v>2281</v>
      </c>
    </row>
    <row r="1017" spans="1:8" x14ac:dyDescent="0.3">
      <c r="A1017">
        <v>1018</v>
      </c>
      <c r="B1017">
        <v>1019</v>
      </c>
      <c r="C1017">
        <v>112</v>
      </c>
      <c r="D1017" t="s">
        <v>2282</v>
      </c>
      <c r="E1017">
        <v>5</v>
      </c>
      <c r="F1017" t="s">
        <v>2282</v>
      </c>
      <c r="G1017" t="s">
        <v>2283</v>
      </c>
      <c r="H1017" t="s">
        <v>660</v>
      </c>
    </row>
    <row r="1018" spans="1:8" x14ac:dyDescent="0.3">
      <c r="A1018">
        <v>1019</v>
      </c>
      <c r="B1018">
        <v>1020</v>
      </c>
      <c r="C1018">
        <v>112</v>
      </c>
      <c r="D1018" t="s">
        <v>2284</v>
      </c>
      <c r="E1018">
        <v>4</v>
      </c>
      <c r="F1018" t="s">
        <v>2284</v>
      </c>
      <c r="G1018" t="s">
        <v>2285</v>
      </c>
      <c r="H1018" t="s">
        <v>2286</v>
      </c>
    </row>
    <row r="1019" spans="1:8" x14ac:dyDescent="0.3">
      <c r="A1019">
        <v>1020</v>
      </c>
      <c r="B1019">
        <v>1021</v>
      </c>
      <c r="C1019">
        <v>113</v>
      </c>
      <c r="D1019" t="s">
        <v>2287</v>
      </c>
      <c r="E1019">
        <v>4</v>
      </c>
      <c r="F1019" t="s">
        <v>2287</v>
      </c>
      <c r="G1019" t="s">
        <v>2287</v>
      </c>
    </row>
    <row r="1020" spans="1:8" x14ac:dyDescent="0.3">
      <c r="A1020">
        <v>1021</v>
      </c>
      <c r="B1020">
        <v>1022</v>
      </c>
      <c r="C1020">
        <v>113</v>
      </c>
      <c r="D1020" t="s">
        <v>2288</v>
      </c>
      <c r="E1020">
        <v>5</v>
      </c>
      <c r="F1020" t="s">
        <v>2288</v>
      </c>
      <c r="G1020" t="s">
        <v>2289</v>
      </c>
      <c r="H1020" t="s">
        <v>2290</v>
      </c>
    </row>
    <row r="1021" spans="1:8" x14ac:dyDescent="0.3">
      <c r="A1021">
        <v>1022</v>
      </c>
      <c r="B1021">
        <v>1023</v>
      </c>
      <c r="C1021">
        <v>113</v>
      </c>
      <c r="D1021" t="s">
        <v>2291</v>
      </c>
      <c r="E1021">
        <v>2</v>
      </c>
      <c r="F1021" t="s">
        <v>2291</v>
      </c>
      <c r="G1021" t="s">
        <v>2292</v>
      </c>
      <c r="H1021" t="s">
        <v>25</v>
      </c>
    </row>
    <row r="1022" spans="1:8" x14ac:dyDescent="0.3">
      <c r="A1022">
        <v>1023</v>
      </c>
      <c r="B1022">
        <v>1024</v>
      </c>
      <c r="C1022">
        <v>113</v>
      </c>
      <c r="D1022" t="s">
        <v>2293</v>
      </c>
      <c r="E1022">
        <v>4</v>
      </c>
      <c r="F1022" t="s">
        <v>2293</v>
      </c>
      <c r="G1022" t="s">
        <v>2294</v>
      </c>
      <c r="H1022" t="s">
        <v>526</v>
      </c>
    </row>
    <row r="1023" spans="1:8" x14ac:dyDescent="0.3">
      <c r="A1023">
        <v>1024</v>
      </c>
      <c r="B1023">
        <v>1025</v>
      </c>
      <c r="C1023">
        <v>113</v>
      </c>
      <c r="D1023" t="s">
        <v>2295</v>
      </c>
      <c r="E1023">
        <v>2</v>
      </c>
      <c r="F1023" t="s">
        <v>2295</v>
      </c>
      <c r="G1023" t="s">
        <v>2296</v>
      </c>
      <c r="H1023" t="s">
        <v>380</v>
      </c>
    </row>
    <row r="1024" spans="1:8" x14ac:dyDescent="0.3">
      <c r="A1024">
        <v>1025</v>
      </c>
      <c r="B1024">
        <v>1026</v>
      </c>
      <c r="C1024">
        <v>113</v>
      </c>
      <c r="D1024" t="s">
        <v>2297</v>
      </c>
      <c r="E1024">
        <v>3</v>
      </c>
      <c r="F1024" t="s">
        <v>2297</v>
      </c>
      <c r="G1024" t="s">
        <v>2298</v>
      </c>
    </row>
    <row r="1025" spans="1:8" x14ac:dyDescent="0.3">
      <c r="A1025">
        <v>1026</v>
      </c>
      <c r="B1025">
        <v>1027</v>
      </c>
      <c r="C1025">
        <v>113</v>
      </c>
      <c r="D1025" t="s">
        <v>2299</v>
      </c>
      <c r="E1025">
        <v>5</v>
      </c>
      <c r="F1025" t="s">
        <v>2299</v>
      </c>
      <c r="G1025" t="s">
        <v>2300</v>
      </c>
      <c r="H1025" t="s">
        <v>118</v>
      </c>
    </row>
    <row r="1026" spans="1:8" x14ac:dyDescent="0.3">
      <c r="A1026">
        <v>1027</v>
      </c>
      <c r="B1026">
        <v>1028</v>
      </c>
      <c r="C1026">
        <v>113</v>
      </c>
      <c r="D1026" t="s">
        <v>2301</v>
      </c>
      <c r="E1026">
        <v>3</v>
      </c>
      <c r="F1026" t="s">
        <v>2301</v>
      </c>
      <c r="G1026" t="s">
        <v>2302</v>
      </c>
      <c r="H1026" t="s">
        <v>217</v>
      </c>
    </row>
    <row r="1027" spans="1:8" x14ac:dyDescent="0.3">
      <c r="A1027">
        <v>1028</v>
      </c>
      <c r="B1027">
        <v>1029</v>
      </c>
      <c r="C1027">
        <v>113</v>
      </c>
      <c r="D1027" t="s">
        <v>2303</v>
      </c>
      <c r="E1027">
        <v>5</v>
      </c>
      <c r="F1027" t="s">
        <v>2304</v>
      </c>
      <c r="G1027" t="s">
        <v>2305</v>
      </c>
      <c r="H1027" t="s">
        <v>2306</v>
      </c>
    </row>
    <row r="1028" spans="1:8" x14ac:dyDescent="0.3">
      <c r="A1028">
        <v>1029</v>
      </c>
      <c r="B1028">
        <v>1030</v>
      </c>
      <c r="C1028">
        <v>113</v>
      </c>
      <c r="D1028" t="s">
        <v>2307</v>
      </c>
      <c r="E1028">
        <v>4</v>
      </c>
      <c r="F1028" t="s">
        <v>2307</v>
      </c>
      <c r="G1028" t="s">
        <v>2308</v>
      </c>
    </row>
    <row r="1029" spans="1:8" x14ac:dyDescent="0.3">
      <c r="A1029">
        <v>1030</v>
      </c>
      <c r="B1029">
        <v>1031</v>
      </c>
      <c r="C1029">
        <v>114</v>
      </c>
      <c r="D1029" t="s">
        <v>2309</v>
      </c>
      <c r="E1029">
        <v>4</v>
      </c>
      <c r="F1029" t="s">
        <v>2309</v>
      </c>
      <c r="G1029" t="s">
        <v>2310</v>
      </c>
      <c r="H1029" t="s">
        <v>2311</v>
      </c>
    </row>
    <row r="1030" spans="1:8" x14ac:dyDescent="0.3">
      <c r="A1030">
        <v>1031</v>
      </c>
      <c r="B1030">
        <v>1032</v>
      </c>
      <c r="C1030">
        <v>114</v>
      </c>
      <c r="D1030" t="s">
        <v>2312</v>
      </c>
      <c r="E1030">
        <v>5</v>
      </c>
      <c r="F1030" t="s">
        <v>2312</v>
      </c>
      <c r="G1030" t="s">
        <v>2313</v>
      </c>
    </row>
    <row r="1031" spans="1:8" x14ac:dyDescent="0.3">
      <c r="A1031">
        <v>1032</v>
      </c>
      <c r="B1031">
        <v>1033</v>
      </c>
      <c r="C1031">
        <v>114</v>
      </c>
      <c r="D1031" t="s">
        <v>2314</v>
      </c>
      <c r="E1031">
        <v>2</v>
      </c>
      <c r="F1031" t="s">
        <v>2314</v>
      </c>
      <c r="G1031" t="s">
        <v>2315</v>
      </c>
      <c r="H1031" t="s">
        <v>217</v>
      </c>
    </row>
    <row r="1032" spans="1:8" x14ac:dyDescent="0.3">
      <c r="A1032">
        <v>1033</v>
      </c>
      <c r="B1032">
        <v>1034</v>
      </c>
      <c r="C1032">
        <v>114</v>
      </c>
      <c r="D1032" t="s">
        <v>2316</v>
      </c>
      <c r="E1032">
        <v>4</v>
      </c>
      <c r="F1032" t="s">
        <v>2316</v>
      </c>
      <c r="G1032" t="s">
        <v>2317</v>
      </c>
      <c r="H1032" t="s">
        <v>2318</v>
      </c>
    </row>
    <row r="1033" spans="1:8" x14ac:dyDescent="0.3">
      <c r="A1033">
        <v>1034</v>
      </c>
      <c r="B1033">
        <v>1035</v>
      </c>
      <c r="C1033">
        <v>114</v>
      </c>
      <c r="D1033" t="s">
        <v>2319</v>
      </c>
      <c r="E1033">
        <v>2</v>
      </c>
      <c r="F1033" t="s">
        <v>2319</v>
      </c>
      <c r="G1033" t="s">
        <v>2320</v>
      </c>
      <c r="H1033" t="s">
        <v>2024</v>
      </c>
    </row>
    <row r="1034" spans="1:8" x14ac:dyDescent="0.3">
      <c r="A1034">
        <v>1035</v>
      </c>
      <c r="B1034">
        <v>1036</v>
      </c>
      <c r="C1034">
        <v>114</v>
      </c>
      <c r="D1034" t="s">
        <v>2321</v>
      </c>
      <c r="E1034">
        <v>3</v>
      </c>
      <c r="F1034" t="s">
        <v>2321</v>
      </c>
      <c r="G1034" t="s">
        <v>2322</v>
      </c>
      <c r="H1034" t="s">
        <v>2323</v>
      </c>
    </row>
    <row r="1035" spans="1:8" x14ac:dyDescent="0.3">
      <c r="A1035">
        <v>1036</v>
      </c>
      <c r="B1035">
        <v>1037</v>
      </c>
      <c r="C1035">
        <v>114</v>
      </c>
      <c r="D1035" t="e">
        <f>-collaboration -good work/balance -Great brand, Great product -Fantastic work atmosphere -Great training and support throughout</f>
        <v>#NAME?</v>
      </c>
      <c r="E1035">
        <v>5</v>
      </c>
      <c r="F1035" t="e">
        <f>-collaboration -good work/balance -Great brand, Great product -Fantastic work atmosphere -Great training and support throughout</f>
        <v>#NAME?</v>
      </c>
      <c r="G1035" t="s">
        <v>2324</v>
      </c>
      <c r="H1035" t="s">
        <v>1095</v>
      </c>
    </row>
    <row r="1036" spans="1:8" x14ac:dyDescent="0.3">
      <c r="A1036">
        <v>1037</v>
      </c>
      <c r="B1036">
        <v>1038</v>
      </c>
      <c r="C1036">
        <v>114</v>
      </c>
      <c r="D1036" t="s">
        <v>2325</v>
      </c>
      <c r="E1036">
        <v>3</v>
      </c>
      <c r="F1036" t="s">
        <v>2325</v>
      </c>
      <c r="G1036" t="s">
        <v>2326</v>
      </c>
      <c r="H1036" t="s">
        <v>25</v>
      </c>
    </row>
    <row r="1037" spans="1:8" x14ac:dyDescent="0.3">
      <c r="A1037">
        <v>1038</v>
      </c>
      <c r="B1037">
        <v>1039</v>
      </c>
      <c r="C1037">
        <v>114</v>
      </c>
      <c r="D1037" t="s">
        <v>2327</v>
      </c>
      <c r="E1037">
        <v>5</v>
      </c>
      <c r="F1037" t="s">
        <v>2327</v>
      </c>
      <c r="G1037" t="s">
        <v>2328</v>
      </c>
      <c r="H1037" t="s">
        <v>594</v>
      </c>
    </row>
    <row r="1038" spans="1:8" x14ac:dyDescent="0.3">
      <c r="A1038">
        <v>1039</v>
      </c>
      <c r="B1038">
        <v>1040</v>
      </c>
      <c r="C1038">
        <v>114</v>
      </c>
      <c r="D1038" t="s">
        <v>2329</v>
      </c>
      <c r="E1038">
        <v>4</v>
      </c>
      <c r="F1038" t="s">
        <v>2329</v>
      </c>
      <c r="G1038" t="s">
        <v>2330</v>
      </c>
    </row>
    <row r="1039" spans="1:8" x14ac:dyDescent="0.3">
      <c r="A1039">
        <v>1040</v>
      </c>
      <c r="B1039">
        <v>1041</v>
      </c>
      <c r="C1039">
        <v>115</v>
      </c>
      <c r="D1039" t="s">
        <v>2331</v>
      </c>
      <c r="E1039">
        <v>4</v>
      </c>
      <c r="F1039" t="s">
        <v>2331</v>
      </c>
      <c r="G1039" t="s">
        <v>2332</v>
      </c>
      <c r="H1039" t="s">
        <v>2333</v>
      </c>
    </row>
    <row r="1040" spans="1:8" x14ac:dyDescent="0.3">
      <c r="A1040">
        <v>1041</v>
      </c>
      <c r="B1040">
        <v>1042</v>
      </c>
      <c r="C1040">
        <v>115</v>
      </c>
      <c r="D1040" t="s">
        <v>2334</v>
      </c>
      <c r="E1040">
        <v>5</v>
      </c>
      <c r="F1040" t="s">
        <v>2334</v>
      </c>
      <c r="G1040" t="s">
        <v>2335</v>
      </c>
      <c r="H1040" t="s">
        <v>2336</v>
      </c>
    </row>
    <row r="1041" spans="1:8" x14ac:dyDescent="0.3">
      <c r="A1041">
        <v>1042</v>
      </c>
      <c r="B1041">
        <v>1043</v>
      </c>
      <c r="C1041">
        <v>115</v>
      </c>
      <c r="D1041" t="s">
        <v>2337</v>
      </c>
      <c r="E1041">
        <v>2</v>
      </c>
      <c r="F1041" t="s">
        <v>2337</v>
      </c>
      <c r="G1041" t="s">
        <v>2338</v>
      </c>
      <c r="H1041" t="s">
        <v>2339</v>
      </c>
    </row>
    <row r="1042" spans="1:8" x14ac:dyDescent="0.3">
      <c r="A1042">
        <v>1043</v>
      </c>
      <c r="B1042">
        <v>1044</v>
      </c>
      <c r="C1042">
        <v>115</v>
      </c>
      <c r="D1042" t="s">
        <v>2340</v>
      </c>
      <c r="E1042">
        <v>4</v>
      </c>
      <c r="F1042" t="s">
        <v>2340</v>
      </c>
      <c r="G1042" t="s">
        <v>2341</v>
      </c>
      <c r="H1042" t="s">
        <v>217</v>
      </c>
    </row>
    <row r="1043" spans="1:8" x14ac:dyDescent="0.3">
      <c r="A1043">
        <v>1044</v>
      </c>
      <c r="B1043">
        <v>1045</v>
      </c>
      <c r="C1043">
        <v>115</v>
      </c>
      <c r="D1043" t="s">
        <v>2342</v>
      </c>
      <c r="E1043">
        <v>2</v>
      </c>
      <c r="F1043" t="s">
        <v>2342</v>
      </c>
      <c r="G1043" t="s">
        <v>2343</v>
      </c>
      <c r="H1043" t="s">
        <v>17</v>
      </c>
    </row>
    <row r="1044" spans="1:8" x14ac:dyDescent="0.3">
      <c r="A1044">
        <v>1045</v>
      </c>
      <c r="B1044">
        <v>1046</v>
      </c>
      <c r="C1044">
        <v>115</v>
      </c>
      <c r="D1044" t="s">
        <v>2344</v>
      </c>
      <c r="E1044">
        <v>3</v>
      </c>
      <c r="F1044" t="s">
        <v>2344</v>
      </c>
      <c r="G1044" t="s">
        <v>2345</v>
      </c>
      <c r="H1044" t="s">
        <v>2346</v>
      </c>
    </row>
    <row r="1045" spans="1:8" x14ac:dyDescent="0.3">
      <c r="A1045">
        <v>1046</v>
      </c>
      <c r="B1045">
        <v>1047</v>
      </c>
      <c r="C1045">
        <v>115</v>
      </c>
      <c r="D1045" t="s">
        <v>2347</v>
      </c>
      <c r="E1045">
        <v>5</v>
      </c>
      <c r="F1045" t="s">
        <v>2347</v>
      </c>
      <c r="G1045" t="s">
        <v>2348</v>
      </c>
      <c r="H1045" t="s">
        <v>109</v>
      </c>
    </row>
    <row r="1046" spans="1:8" x14ac:dyDescent="0.3">
      <c r="A1046">
        <v>1047</v>
      </c>
      <c r="B1046">
        <v>1048</v>
      </c>
      <c r="C1046">
        <v>115</v>
      </c>
      <c r="D1046" t="s">
        <v>2349</v>
      </c>
      <c r="E1046">
        <v>3</v>
      </c>
      <c r="F1046" t="s">
        <v>2349</v>
      </c>
      <c r="G1046" t="s">
        <v>2350</v>
      </c>
    </row>
    <row r="1047" spans="1:8" x14ac:dyDescent="0.3">
      <c r="A1047">
        <v>1048</v>
      </c>
      <c r="B1047">
        <v>1049</v>
      </c>
      <c r="C1047">
        <v>115</v>
      </c>
      <c r="D1047" t="s">
        <v>2351</v>
      </c>
      <c r="E1047">
        <v>5</v>
      </c>
      <c r="F1047" t="s">
        <v>2351</v>
      </c>
      <c r="G1047" t="s">
        <v>2351</v>
      </c>
    </row>
    <row r="1048" spans="1:8" x14ac:dyDescent="0.3">
      <c r="A1048">
        <v>1049</v>
      </c>
      <c r="B1048">
        <v>1050</v>
      </c>
      <c r="C1048">
        <v>115</v>
      </c>
      <c r="D1048" t="s">
        <v>2352</v>
      </c>
      <c r="E1048">
        <v>4</v>
      </c>
      <c r="F1048" t="s">
        <v>2352</v>
      </c>
      <c r="G1048" t="s">
        <v>2353</v>
      </c>
      <c r="H1048" t="s">
        <v>25</v>
      </c>
    </row>
    <row r="1049" spans="1:8" x14ac:dyDescent="0.3">
      <c r="A1049">
        <v>1050</v>
      </c>
      <c r="B1049">
        <v>1051</v>
      </c>
      <c r="C1049">
        <v>116</v>
      </c>
      <c r="D1049" t="s">
        <v>2354</v>
      </c>
      <c r="E1049">
        <v>4</v>
      </c>
      <c r="F1049" t="s">
        <v>2354</v>
      </c>
      <c r="G1049" t="s">
        <v>2354</v>
      </c>
      <c r="H1049" t="s">
        <v>745</v>
      </c>
    </row>
    <row r="1050" spans="1:8" x14ac:dyDescent="0.3">
      <c r="A1050">
        <v>1051</v>
      </c>
      <c r="B1050">
        <v>1052</v>
      </c>
      <c r="C1050">
        <v>116</v>
      </c>
      <c r="D1050" t="s">
        <v>2355</v>
      </c>
      <c r="E1050">
        <v>5</v>
      </c>
      <c r="F1050" t="s">
        <v>2355</v>
      </c>
      <c r="G1050" t="s">
        <v>2355</v>
      </c>
      <c r="H1050" t="s">
        <v>652</v>
      </c>
    </row>
    <row r="1051" spans="1:8" x14ac:dyDescent="0.3">
      <c r="A1051">
        <v>1052</v>
      </c>
      <c r="B1051">
        <v>1053</v>
      </c>
      <c r="C1051">
        <v>116</v>
      </c>
      <c r="D1051" t="s">
        <v>2356</v>
      </c>
      <c r="E1051">
        <v>2</v>
      </c>
      <c r="F1051" t="s">
        <v>2356</v>
      </c>
      <c r="G1051" t="s">
        <v>2357</v>
      </c>
    </row>
    <row r="1052" spans="1:8" x14ac:dyDescent="0.3">
      <c r="A1052">
        <v>1053</v>
      </c>
      <c r="B1052">
        <v>1054</v>
      </c>
      <c r="C1052">
        <v>116</v>
      </c>
      <c r="D1052" t="s">
        <v>2358</v>
      </c>
      <c r="E1052">
        <v>4</v>
      </c>
      <c r="F1052" t="s">
        <v>2358</v>
      </c>
      <c r="G1052" t="s">
        <v>2359</v>
      </c>
      <c r="H1052" t="s">
        <v>146</v>
      </c>
    </row>
    <row r="1053" spans="1:8" x14ac:dyDescent="0.3">
      <c r="A1053">
        <v>1054</v>
      </c>
      <c r="B1053">
        <v>1055</v>
      </c>
      <c r="C1053">
        <v>116</v>
      </c>
      <c r="D1053" t="s">
        <v>2360</v>
      </c>
      <c r="E1053">
        <v>2</v>
      </c>
      <c r="F1053" t="s">
        <v>2360</v>
      </c>
      <c r="G1053" t="s">
        <v>2361</v>
      </c>
      <c r="H1053" t="s">
        <v>1149</v>
      </c>
    </row>
    <row r="1054" spans="1:8" x14ac:dyDescent="0.3">
      <c r="A1054">
        <v>1055</v>
      </c>
      <c r="B1054">
        <v>1056</v>
      </c>
      <c r="C1054">
        <v>116</v>
      </c>
      <c r="D1054" t="s">
        <v>2362</v>
      </c>
      <c r="E1054">
        <v>3</v>
      </c>
      <c r="F1054" t="s">
        <v>2362</v>
      </c>
      <c r="G1054" t="s">
        <v>2363</v>
      </c>
      <c r="H1054" t="s">
        <v>2364</v>
      </c>
    </row>
    <row r="1055" spans="1:8" x14ac:dyDescent="0.3">
      <c r="A1055">
        <v>1056</v>
      </c>
      <c r="B1055">
        <v>1057</v>
      </c>
      <c r="C1055">
        <v>116</v>
      </c>
      <c r="D1055" t="s">
        <v>2365</v>
      </c>
      <c r="E1055">
        <v>5</v>
      </c>
      <c r="F1055" t="s">
        <v>2365</v>
      </c>
      <c r="G1055" t="s">
        <v>2366</v>
      </c>
      <c r="H1055" t="s">
        <v>2367</v>
      </c>
    </row>
    <row r="1056" spans="1:8" x14ac:dyDescent="0.3">
      <c r="A1056">
        <v>1057</v>
      </c>
      <c r="B1056">
        <v>1058</v>
      </c>
      <c r="C1056">
        <v>116</v>
      </c>
      <c r="D1056" t="s">
        <v>2368</v>
      </c>
      <c r="E1056">
        <v>3</v>
      </c>
      <c r="F1056" t="s">
        <v>2368</v>
      </c>
      <c r="G1056" t="s">
        <v>2369</v>
      </c>
    </row>
    <row r="1057" spans="1:8" x14ac:dyDescent="0.3">
      <c r="A1057">
        <v>1058</v>
      </c>
      <c r="B1057">
        <v>1059</v>
      </c>
      <c r="C1057">
        <v>116</v>
      </c>
      <c r="D1057" t="s">
        <v>2370</v>
      </c>
      <c r="E1057">
        <v>5</v>
      </c>
      <c r="F1057" t="s">
        <v>2370</v>
      </c>
      <c r="G1057" t="s">
        <v>2371</v>
      </c>
      <c r="H1057" t="s">
        <v>2372</v>
      </c>
    </row>
    <row r="1058" spans="1:8" x14ac:dyDescent="0.3">
      <c r="A1058">
        <v>1059</v>
      </c>
      <c r="B1058">
        <v>1060</v>
      </c>
      <c r="C1058">
        <v>116</v>
      </c>
      <c r="D1058" t="s">
        <v>2373</v>
      </c>
      <c r="E1058">
        <v>4</v>
      </c>
      <c r="F1058" t="s">
        <v>2373</v>
      </c>
      <c r="G1058" t="s">
        <v>2374</v>
      </c>
      <c r="H1058" t="s">
        <v>2375</v>
      </c>
    </row>
    <row r="1059" spans="1:8" x14ac:dyDescent="0.3">
      <c r="A1059">
        <v>1060</v>
      </c>
      <c r="B1059">
        <v>1061</v>
      </c>
      <c r="C1059">
        <v>117</v>
      </c>
      <c r="D1059" t="s">
        <v>2376</v>
      </c>
      <c r="E1059">
        <v>4</v>
      </c>
      <c r="F1059" t="s">
        <v>2376</v>
      </c>
      <c r="G1059" t="s">
        <v>2377</v>
      </c>
      <c r="H1059" t="s">
        <v>2378</v>
      </c>
    </row>
    <row r="1060" spans="1:8" x14ac:dyDescent="0.3">
      <c r="A1060">
        <v>1061</v>
      </c>
      <c r="B1060">
        <v>1062</v>
      </c>
      <c r="C1060">
        <v>117</v>
      </c>
      <c r="D1060" t="s">
        <v>2379</v>
      </c>
      <c r="E1060">
        <v>5</v>
      </c>
      <c r="F1060" t="s">
        <v>2379</v>
      </c>
      <c r="G1060" t="s">
        <v>2380</v>
      </c>
      <c r="H1060" t="s">
        <v>20</v>
      </c>
    </row>
    <row r="1061" spans="1:8" x14ac:dyDescent="0.3">
      <c r="A1061">
        <v>1062</v>
      </c>
      <c r="B1061">
        <v>1063</v>
      </c>
      <c r="C1061">
        <v>117</v>
      </c>
      <c r="D1061" t="s">
        <v>2381</v>
      </c>
      <c r="E1061">
        <v>2</v>
      </c>
      <c r="F1061" t="s">
        <v>2382</v>
      </c>
      <c r="G1061" t="s">
        <v>2383</v>
      </c>
      <c r="H1061" t="s">
        <v>317</v>
      </c>
    </row>
    <row r="1062" spans="1:8" x14ac:dyDescent="0.3">
      <c r="A1062">
        <v>1063</v>
      </c>
      <c r="B1062">
        <v>1064</v>
      </c>
      <c r="C1062">
        <v>117</v>
      </c>
      <c r="D1062" t="s">
        <v>2384</v>
      </c>
      <c r="E1062">
        <v>4</v>
      </c>
      <c r="F1062" t="s">
        <v>2384</v>
      </c>
      <c r="G1062" t="s">
        <v>2385</v>
      </c>
    </row>
    <row r="1063" spans="1:8" x14ac:dyDescent="0.3">
      <c r="A1063">
        <v>1064</v>
      </c>
      <c r="B1063">
        <v>1065</v>
      </c>
      <c r="C1063">
        <v>117</v>
      </c>
      <c r="D1063" t="e">
        <f>- training &amp; development: Investment in the person is clear for all to see. Continual opportunities to develop ones Knowledge &amp; exposure to a variety of topics, skills &amp; departments. - people: intelligent &amp; personable. Diverse &amp; inclusive workforce.</f>
        <v>#NAME?</v>
      </c>
      <c r="E1063">
        <v>2</v>
      </c>
      <c r="F1063" t="e">
        <f>- training &amp; development: Investment in the person is clear for all to see. Continual opportunities to develop ones Knowledge &amp; exposure to a variety of topics, skills &amp; departments. - people: intelligent &amp; personable. Diverse &amp; inclusive workforce.</f>
        <v>#NAME?</v>
      </c>
      <c r="G1063" t="s">
        <v>2386</v>
      </c>
    </row>
    <row r="1064" spans="1:8" x14ac:dyDescent="0.3">
      <c r="A1064">
        <v>1065</v>
      </c>
      <c r="B1064">
        <v>1066</v>
      </c>
      <c r="C1064">
        <v>117</v>
      </c>
      <c r="D1064" t="s">
        <v>2387</v>
      </c>
      <c r="E1064">
        <v>3</v>
      </c>
      <c r="F1064" t="s">
        <v>2387</v>
      </c>
      <c r="G1064" t="s">
        <v>2388</v>
      </c>
      <c r="H1064" t="s">
        <v>770</v>
      </c>
    </row>
    <row r="1065" spans="1:8" x14ac:dyDescent="0.3">
      <c r="A1065">
        <v>1066</v>
      </c>
      <c r="B1065">
        <v>1067</v>
      </c>
      <c r="C1065">
        <v>117</v>
      </c>
      <c r="D1065" t="s">
        <v>2389</v>
      </c>
      <c r="E1065">
        <v>5</v>
      </c>
      <c r="F1065" t="s">
        <v>2389</v>
      </c>
      <c r="G1065" t="s">
        <v>2390</v>
      </c>
    </row>
    <row r="1066" spans="1:8" x14ac:dyDescent="0.3">
      <c r="A1066">
        <v>1067</v>
      </c>
      <c r="B1066">
        <v>1068</v>
      </c>
      <c r="C1066">
        <v>117</v>
      </c>
      <c r="D1066" t="e">
        <f>- Great company Culture - Smart people - gaining ownership and freedom early on - Multicultural</f>
        <v>#NAME?</v>
      </c>
      <c r="E1066">
        <v>3</v>
      </c>
      <c r="F1066" t="e">
        <f>- Great company Culture - Smart people - gaining ownership and freedom early on - Multicultural</f>
        <v>#NAME?</v>
      </c>
      <c r="G1066" t="s">
        <v>2391</v>
      </c>
      <c r="H1066" t="s">
        <v>2392</v>
      </c>
    </row>
    <row r="1067" spans="1:8" x14ac:dyDescent="0.3">
      <c r="A1067">
        <v>1068</v>
      </c>
      <c r="B1067">
        <v>1069</v>
      </c>
      <c r="C1067">
        <v>117</v>
      </c>
      <c r="D1067" t="s">
        <v>2393</v>
      </c>
      <c r="E1067">
        <v>5</v>
      </c>
      <c r="F1067" t="s">
        <v>2393</v>
      </c>
      <c r="G1067" t="s">
        <v>2393</v>
      </c>
      <c r="H1067" t="s">
        <v>660</v>
      </c>
    </row>
    <row r="1068" spans="1:8" x14ac:dyDescent="0.3">
      <c r="A1068">
        <v>1069</v>
      </c>
      <c r="B1068">
        <v>1070</v>
      </c>
      <c r="C1068">
        <v>117</v>
      </c>
      <c r="D1068" t="s">
        <v>2394</v>
      </c>
      <c r="E1068">
        <v>4</v>
      </c>
      <c r="F1068" t="s">
        <v>2394</v>
      </c>
      <c r="G1068" t="s">
        <v>2395</v>
      </c>
      <c r="H1068" t="s">
        <v>394</v>
      </c>
    </row>
    <row r="1069" spans="1:8" x14ac:dyDescent="0.3">
      <c r="A1069">
        <v>1070</v>
      </c>
      <c r="B1069">
        <v>1071</v>
      </c>
      <c r="C1069">
        <v>118</v>
      </c>
      <c r="D1069" t="s">
        <v>2396</v>
      </c>
      <c r="E1069">
        <v>4</v>
      </c>
      <c r="F1069" t="s">
        <v>2396</v>
      </c>
      <c r="G1069" t="s">
        <v>2397</v>
      </c>
      <c r="H1069" t="s">
        <v>322</v>
      </c>
    </row>
    <row r="1070" spans="1:8" x14ac:dyDescent="0.3">
      <c r="A1070">
        <v>1071</v>
      </c>
      <c r="B1070">
        <v>1072</v>
      </c>
      <c r="C1070">
        <v>118</v>
      </c>
      <c r="D1070" t="s">
        <v>2398</v>
      </c>
      <c r="E1070">
        <v>5</v>
      </c>
      <c r="F1070" t="s">
        <v>2399</v>
      </c>
      <c r="G1070" t="s">
        <v>2400</v>
      </c>
      <c r="H1070" t="s">
        <v>299</v>
      </c>
    </row>
    <row r="1071" spans="1:8" x14ac:dyDescent="0.3">
      <c r="A1071">
        <v>1072</v>
      </c>
      <c r="B1071">
        <v>1073</v>
      </c>
      <c r="C1071">
        <v>118</v>
      </c>
      <c r="D1071" t="s">
        <v>2401</v>
      </c>
      <c r="E1071">
        <v>2</v>
      </c>
      <c r="F1071" t="s">
        <v>2401</v>
      </c>
      <c r="G1071" t="s">
        <v>2402</v>
      </c>
      <c r="H1071" t="s">
        <v>2403</v>
      </c>
    </row>
    <row r="1072" spans="1:8" x14ac:dyDescent="0.3">
      <c r="A1072">
        <v>1073</v>
      </c>
      <c r="B1072">
        <v>1074</v>
      </c>
      <c r="C1072">
        <v>118</v>
      </c>
      <c r="D1072" t="s">
        <v>2404</v>
      </c>
      <c r="E1072">
        <v>4</v>
      </c>
      <c r="F1072" t="s">
        <v>2405</v>
      </c>
      <c r="G1072" t="s">
        <v>2406</v>
      </c>
    </row>
    <row r="1073" spans="1:8" x14ac:dyDescent="0.3">
      <c r="A1073">
        <v>1074</v>
      </c>
      <c r="B1073">
        <v>1075</v>
      </c>
      <c r="C1073">
        <v>118</v>
      </c>
      <c r="D1073" t="s">
        <v>2407</v>
      </c>
      <c r="E1073">
        <v>2</v>
      </c>
      <c r="F1073" t="s">
        <v>2407</v>
      </c>
      <c r="G1073" t="s">
        <v>2408</v>
      </c>
      <c r="H1073" t="s">
        <v>2409</v>
      </c>
    </row>
    <row r="1074" spans="1:8" x14ac:dyDescent="0.3">
      <c r="A1074">
        <v>1075</v>
      </c>
      <c r="B1074">
        <v>1076</v>
      </c>
      <c r="C1074">
        <v>118</v>
      </c>
      <c r="D1074" t="s">
        <v>2410</v>
      </c>
      <c r="E1074">
        <v>3</v>
      </c>
      <c r="F1074" t="s">
        <v>2410</v>
      </c>
      <c r="G1074" t="s">
        <v>2411</v>
      </c>
      <c r="H1074" t="s">
        <v>118</v>
      </c>
    </row>
    <row r="1075" spans="1:8" x14ac:dyDescent="0.3">
      <c r="A1075">
        <v>1076</v>
      </c>
      <c r="B1075">
        <v>1077</v>
      </c>
      <c r="C1075">
        <v>118</v>
      </c>
      <c r="D1075" t="s">
        <v>2412</v>
      </c>
      <c r="E1075">
        <v>5</v>
      </c>
      <c r="F1075" t="s">
        <v>2412</v>
      </c>
      <c r="G1075" t="s">
        <v>2413</v>
      </c>
      <c r="H1075" t="s">
        <v>41</v>
      </c>
    </row>
    <row r="1076" spans="1:8" x14ac:dyDescent="0.3">
      <c r="A1076">
        <v>1077</v>
      </c>
      <c r="B1076">
        <v>1078</v>
      </c>
      <c r="C1076">
        <v>118</v>
      </c>
      <c r="D1076" t="s">
        <v>2414</v>
      </c>
      <c r="E1076">
        <v>3</v>
      </c>
      <c r="F1076" t="s">
        <v>2415</v>
      </c>
      <c r="G1076" t="s">
        <v>2416</v>
      </c>
      <c r="H1076" t="s">
        <v>2417</v>
      </c>
    </row>
    <row r="1077" spans="1:8" x14ac:dyDescent="0.3">
      <c r="A1077">
        <v>1078</v>
      </c>
      <c r="B1077">
        <v>1079</v>
      </c>
      <c r="C1077">
        <v>118</v>
      </c>
      <c r="D1077" t="s">
        <v>2418</v>
      </c>
      <c r="E1077">
        <v>5</v>
      </c>
      <c r="F1077" t="s">
        <v>2418</v>
      </c>
      <c r="G1077" t="s">
        <v>2419</v>
      </c>
      <c r="H1077" t="s">
        <v>20</v>
      </c>
    </row>
    <row r="1078" spans="1:8" x14ac:dyDescent="0.3">
      <c r="A1078">
        <v>1079</v>
      </c>
      <c r="B1078">
        <v>1080</v>
      </c>
      <c r="C1078">
        <v>118</v>
      </c>
      <c r="D1078" t="s">
        <v>2420</v>
      </c>
      <c r="E1078">
        <v>4</v>
      </c>
      <c r="F1078" t="s">
        <v>2421</v>
      </c>
      <c r="G1078" t="s">
        <v>2422</v>
      </c>
      <c r="H1078" t="s">
        <v>2423</v>
      </c>
    </row>
    <row r="1079" spans="1:8" x14ac:dyDescent="0.3">
      <c r="A1079">
        <v>1080</v>
      </c>
      <c r="B1079">
        <v>1081</v>
      </c>
      <c r="C1079">
        <v>119</v>
      </c>
      <c r="D1079" t="s">
        <v>2424</v>
      </c>
      <c r="E1079">
        <v>4</v>
      </c>
      <c r="F1079" t="s">
        <v>2424</v>
      </c>
      <c r="G1079" t="s">
        <v>2425</v>
      </c>
      <c r="H1079" t="s">
        <v>299</v>
      </c>
    </row>
    <row r="1080" spans="1:8" x14ac:dyDescent="0.3">
      <c r="A1080">
        <v>1081</v>
      </c>
      <c r="B1080">
        <v>1082</v>
      </c>
      <c r="C1080">
        <v>119</v>
      </c>
      <c r="D1080" t="s">
        <v>2426</v>
      </c>
      <c r="E1080">
        <v>5</v>
      </c>
      <c r="F1080" t="s">
        <v>2426</v>
      </c>
      <c r="G1080" t="s">
        <v>2427</v>
      </c>
      <c r="H1080" t="s">
        <v>652</v>
      </c>
    </row>
    <row r="1081" spans="1:8" x14ac:dyDescent="0.3">
      <c r="A1081">
        <v>1082</v>
      </c>
      <c r="B1081">
        <v>1083</v>
      </c>
      <c r="C1081">
        <v>119</v>
      </c>
      <c r="D1081" t="s">
        <v>2428</v>
      </c>
      <c r="E1081">
        <v>2</v>
      </c>
      <c r="F1081" t="s">
        <v>2428</v>
      </c>
      <c r="G1081" t="s">
        <v>2429</v>
      </c>
      <c r="H1081" t="s">
        <v>2430</v>
      </c>
    </row>
    <row r="1082" spans="1:8" x14ac:dyDescent="0.3">
      <c r="A1082">
        <v>1083</v>
      </c>
      <c r="B1082">
        <v>1084</v>
      </c>
      <c r="C1082">
        <v>119</v>
      </c>
      <c r="D1082" t="s">
        <v>2431</v>
      </c>
      <c r="E1082">
        <v>4</v>
      </c>
      <c r="F1082" t="s">
        <v>2431</v>
      </c>
      <c r="G1082" t="s">
        <v>2432</v>
      </c>
      <c r="H1082" t="s">
        <v>2433</v>
      </c>
    </row>
    <row r="1083" spans="1:8" x14ac:dyDescent="0.3">
      <c r="A1083">
        <v>1084</v>
      </c>
      <c r="B1083">
        <v>1085</v>
      </c>
      <c r="C1083">
        <v>119</v>
      </c>
      <c r="D1083" t="s">
        <v>2434</v>
      </c>
      <c r="E1083">
        <v>2</v>
      </c>
      <c r="F1083" t="s">
        <v>2434</v>
      </c>
      <c r="G1083" t="s">
        <v>2435</v>
      </c>
      <c r="H1083" t="s">
        <v>25</v>
      </c>
    </row>
    <row r="1084" spans="1:8" x14ac:dyDescent="0.3">
      <c r="A1084">
        <v>1085</v>
      </c>
      <c r="B1084">
        <v>1086</v>
      </c>
      <c r="C1084">
        <v>119</v>
      </c>
      <c r="D1084" t="s">
        <v>2436</v>
      </c>
      <c r="E1084">
        <v>3</v>
      </c>
      <c r="F1084" t="s">
        <v>2436</v>
      </c>
      <c r="G1084" t="s">
        <v>2437</v>
      </c>
      <c r="H1084" t="s">
        <v>1443</v>
      </c>
    </row>
    <row r="1085" spans="1:8" x14ac:dyDescent="0.3">
      <c r="A1085">
        <v>1086</v>
      </c>
      <c r="B1085">
        <v>1087</v>
      </c>
      <c r="C1085">
        <v>119</v>
      </c>
      <c r="D1085" t="s">
        <v>2438</v>
      </c>
      <c r="E1085">
        <v>5</v>
      </c>
      <c r="F1085" t="s">
        <v>2438</v>
      </c>
      <c r="G1085" t="s">
        <v>2439</v>
      </c>
    </row>
    <row r="1086" spans="1:8" x14ac:dyDescent="0.3">
      <c r="A1086">
        <v>1087</v>
      </c>
      <c r="B1086">
        <v>1088</v>
      </c>
      <c r="C1086">
        <v>119</v>
      </c>
      <c r="D1086" t="s">
        <v>2440</v>
      </c>
      <c r="E1086">
        <v>3</v>
      </c>
      <c r="F1086" t="s">
        <v>2440</v>
      </c>
      <c r="G1086" t="s">
        <v>2441</v>
      </c>
    </row>
    <row r="1087" spans="1:8" x14ac:dyDescent="0.3">
      <c r="A1087">
        <v>1088</v>
      </c>
      <c r="B1087">
        <v>1089</v>
      </c>
      <c r="C1087">
        <v>119</v>
      </c>
      <c r="D1087" t="s">
        <v>2442</v>
      </c>
      <c r="E1087">
        <v>5</v>
      </c>
      <c r="F1087" t="s">
        <v>2442</v>
      </c>
      <c r="G1087" t="s">
        <v>2443</v>
      </c>
      <c r="H1087" t="s">
        <v>29</v>
      </c>
    </row>
    <row r="1088" spans="1:8" x14ac:dyDescent="0.3">
      <c r="A1088">
        <v>1089</v>
      </c>
      <c r="B1088">
        <v>1090</v>
      </c>
      <c r="C1088">
        <v>119</v>
      </c>
      <c r="D1088" t="s">
        <v>2444</v>
      </c>
      <c r="E1088">
        <v>4</v>
      </c>
      <c r="F1088" t="s">
        <v>2444</v>
      </c>
      <c r="G1088" t="s">
        <v>2445</v>
      </c>
      <c r="H1088" t="s">
        <v>261</v>
      </c>
    </row>
    <row r="1089" spans="1:8" x14ac:dyDescent="0.3">
      <c r="A1089">
        <v>1090</v>
      </c>
      <c r="B1089">
        <v>1091</v>
      </c>
      <c r="C1089">
        <v>120</v>
      </c>
      <c r="D1089" t="s">
        <v>2446</v>
      </c>
      <c r="E1089">
        <v>4</v>
      </c>
      <c r="F1089" t="s">
        <v>2446</v>
      </c>
      <c r="G1089" t="s">
        <v>2447</v>
      </c>
    </row>
    <row r="1090" spans="1:8" x14ac:dyDescent="0.3">
      <c r="A1090">
        <v>1091</v>
      </c>
      <c r="B1090">
        <v>1092</v>
      </c>
      <c r="C1090">
        <v>120</v>
      </c>
      <c r="D1090" t="s">
        <v>2448</v>
      </c>
      <c r="E1090">
        <v>5</v>
      </c>
      <c r="F1090" t="s">
        <v>2448</v>
      </c>
      <c r="G1090" t="s">
        <v>2449</v>
      </c>
      <c r="H1090" t="s">
        <v>2450</v>
      </c>
    </row>
    <row r="1091" spans="1:8" x14ac:dyDescent="0.3">
      <c r="A1091">
        <v>1092</v>
      </c>
      <c r="B1091">
        <v>1093</v>
      </c>
      <c r="C1091">
        <v>120</v>
      </c>
      <c r="D1091" t="s">
        <v>2451</v>
      </c>
      <c r="E1091">
        <v>2</v>
      </c>
      <c r="F1091" t="s">
        <v>2451</v>
      </c>
      <c r="G1091" t="s">
        <v>2452</v>
      </c>
      <c r="H1091" t="s">
        <v>1812</v>
      </c>
    </row>
    <row r="1092" spans="1:8" x14ac:dyDescent="0.3">
      <c r="A1092">
        <v>1093</v>
      </c>
      <c r="B1092">
        <v>1094</v>
      </c>
      <c r="C1092">
        <v>120</v>
      </c>
      <c r="D1092" t="e">
        <f>- high responsibility from the offset, a Fast development program, and a mapped out career plan. - intelligent employees - good opportunities to those who want them - Direct access to experienced leaders from the offset - Fantastic training progra</f>
        <v>#NAME?</v>
      </c>
      <c r="E1092">
        <v>4</v>
      </c>
      <c r="F1092" t="e">
        <f>- high responsibility from the offset, a Fast development program, and a mapped out career plan. - intelligent employees - good opportunities to those who want them - Direct access to experienced leaders from the offset - Fantastic training progra</f>
        <v>#NAME?</v>
      </c>
      <c r="G1092" t="s">
        <v>2453</v>
      </c>
      <c r="H1092" t="s">
        <v>946</v>
      </c>
    </row>
    <row r="1093" spans="1:8" x14ac:dyDescent="0.3">
      <c r="A1093">
        <v>1094</v>
      </c>
      <c r="B1093">
        <v>1095</v>
      </c>
      <c r="C1093">
        <v>120</v>
      </c>
      <c r="D1093" t="s">
        <v>2454</v>
      </c>
      <c r="E1093">
        <v>2</v>
      </c>
      <c r="F1093" t="s">
        <v>2454</v>
      </c>
      <c r="G1093" t="s">
        <v>2455</v>
      </c>
      <c r="H1093" t="s">
        <v>1095</v>
      </c>
    </row>
    <row r="1094" spans="1:8" x14ac:dyDescent="0.3">
      <c r="A1094">
        <v>1095</v>
      </c>
      <c r="B1094">
        <v>1096</v>
      </c>
      <c r="C1094">
        <v>120</v>
      </c>
      <c r="D1094" t="s">
        <v>2456</v>
      </c>
      <c r="E1094">
        <v>3</v>
      </c>
      <c r="F1094" t="s">
        <v>2457</v>
      </c>
      <c r="G1094" t="s">
        <v>2458</v>
      </c>
      <c r="H1094" t="s">
        <v>2459</v>
      </c>
    </row>
    <row r="1095" spans="1:8" x14ac:dyDescent="0.3">
      <c r="A1095">
        <v>1096</v>
      </c>
      <c r="B1095">
        <v>1097</v>
      </c>
      <c r="C1095">
        <v>120</v>
      </c>
      <c r="D1095" t="s">
        <v>2460</v>
      </c>
      <c r="E1095">
        <v>5</v>
      </c>
      <c r="F1095" t="s">
        <v>2460</v>
      </c>
      <c r="G1095" t="s">
        <v>2461</v>
      </c>
      <c r="H1095" t="s">
        <v>2462</v>
      </c>
    </row>
    <row r="1096" spans="1:8" x14ac:dyDescent="0.3">
      <c r="A1096">
        <v>1097</v>
      </c>
      <c r="B1096">
        <v>1098</v>
      </c>
      <c r="C1096">
        <v>120</v>
      </c>
      <c r="D1096" t="s">
        <v>2463</v>
      </c>
      <c r="E1096">
        <v>3</v>
      </c>
      <c r="F1096" t="s">
        <v>2463</v>
      </c>
      <c r="G1096" t="s">
        <v>2464</v>
      </c>
      <c r="H1096" t="s">
        <v>2465</v>
      </c>
    </row>
    <row r="1097" spans="1:8" x14ac:dyDescent="0.3">
      <c r="A1097">
        <v>1098</v>
      </c>
      <c r="B1097">
        <v>1099</v>
      </c>
      <c r="C1097">
        <v>120</v>
      </c>
      <c r="D1097" t="s">
        <v>2466</v>
      </c>
      <c r="E1097">
        <v>5</v>
      </c>
      <c r="F1097" t="s">
        <v>2466</v>
      </c>
      <c r="G1097" t="s">
        <v>2467</v>
      </c>
      <c r="H1097" t="s">
        <v>261</v>
      </c>
    </row>
    <row r="1098" spans="1:8" x14ac:dyDescent="0.3">
      <c r="A1098">
        <v>1099</v>
      </c>
      <c r="B1098">
        <v>1100</v>
      </c>
      <c r="C1098">
        <v>120</v>
      </c>
      <c r="D1098" t="s">
        <v>2468</v>
      </c>
      <c r="E1098">
        <v>4</v>
      </c>
      <c r="F1098" t="s">
        <v>2468</v>
      </c>
      <c r="G1098" t="s">
        <v>2469</v>
      </c>
      <c r="H1098" t="s">
        <v>1951</v>
      </c>
    </row>
    <row r="1099" spans="1:8" x14ac:dyDescent="0.3">
      <c r="A1099">
        <v>1100</v>
      </c>
      <c r="B1099">
        <v>1101</v>
      </c>
      <c r="C1099">
        <v>122</v>
      </c>
      <c r="D1099" t="s">
        <v>2470</v>
      </c>
      <c r="E1099">
        <v>4</v>
      </c>
      <c r="F1099" t="s">
        <v>2470</v>
      </c>
      <c r="G1099" t="s">
        <v>2471</v>
      </c>
      <c r="H1099" t="s">
        <v>20</v>
      </c>
    </row>
    <row r="1100" spans="1:8" x14ac:dyDescent="0.3">
      <c r="A1100">
        <v>1101</v>
      </c>
      <c r="B1100">
        <v>1102</v>
      </c>
      <c r="C1100">
        <v>122</v>
      </c>
      <c r="D1100" t="s">
        <v>2472</v>
      </c>
      <c r="E1100">
        <v>5</v>
      </c>
      <c r="F1100" t="s">
        <v>2472</v>
      </c>
      <c r="G1100" t="s">
        <v>2473</v>
      </c>
    </row>
    <row r="1101" spans="1:8" x14ac:dyDescent="0.3">
      <c r="A1101">
        <v>1102</v>
      </c>
      <c r="B1101">
        <v>1103</v>
      </c>
      <c r="C1101">
        <v>122</v>
      </c>
      <c r="D1101" t="s">
        <v>2474</v>
      </c>
      <c r="E1101">
        <v>2</v>
      </c>
      <c r="F1101" t="s">
        <v>2474</v>
      </c>
      <c r="G1101" t="s">
        <v>2475</v>
      </c>
      <c r="H1101" t="s">
        <v>89</v>
      </c>
    </row>
    <row r="1102" spans="1:8" x14ac:dyDescent="0.3">
      <c r="A1102">
        <v>1103</v>
      </c>
      <c r="B1102">
        <v>1104</v>
      </c>
      <c r="C1102">
        <v>122</v>
      </c>
      <c r="D1102" t="s">
        <v>2476</v>
      </c>
      <c r="E1102">
        <v>4</v>
      </c>
      <c r="F1102" t="s">
        <v>2476</v>
      </c>
      <c r="G1102" t="s">
        <v>2477</v>
      </c>
      <c r="H1102" t="s">
        <v>2478</v>
      </c>
    </row>
    <row r="1103" spans="1:8" x14ac:dyDescent="0.3">
      <c r="A1103">
        <v>1104</v>
      </c>
      <c r="B1103">
        <v>1105</v>
      </c>
      <c r="C1103">
        <v>122</v>
      </c>
      <c r="D1103" t="s">
        <v>2479</v>
      </c>
      <c r="E1103">
        <v>2</v>
      </c>
      <c r="F1103" t="s">
        <v>2479</v>
      </c>
      <c r="G1103" t="s">
        <v>2480</v>
      </c>
    </row>
    <row r="1104" spans="1:8" x14ac:dyDescent="0.3">
      <c r="A1104">
        <v>1105</v>
      </c>
      <c r="B1104">
        <v>1106</v>
      </c>
      <c r="C1104">
        <v>122</v>
      </c>
      <c r="D1104" t="e">
        <f>+ good snacks + philanthropic initiatives + awesome summer party</f>
        <v>#NAME?</v>
      </c>
      <c r="E1104">
        <v>3</v>
      </c>
      <c r="F1104" t="e">
        <f>+ good snacks + philanthropic initiatives + awesome summer party</f>
        <v>#NAME?</v>
      </c>
      <c r="G1104" t="s">
        <v>2481</v>
      </c>
      <c r="H1104" t="s">
        <v>394</v>
      </c>
    </row>
    <row r="1105" spans="1:8" x14ac:dyDescent="0.3">
      <c r="A1105">
        <v>1106</v>
      </c>
      <c r="B1105">
        <v>1107</v>
      </c>
      <c r="C1105">
        <v>122</v>
      </c>
      <c r="D1105" t="s">
        <v>2482</v>
      </c>
      <c r="E1105">
        <v>5</v>
      </c>
      <c r="F1105" t="s">
        <v>2482</v>
      </c>
      <c r="G1105" t="s">
        <v>2483</v>
      </c>
    </row>
    <row r="1106" spans="1:8" x14ac:dyDescent="0.3">
      <c r="A1106">
        <v>1107</v>
      </c>
      <c r="B1106">
        <v>1108</v>
      </c>
      <c r="C1106">
        <v>122</v>
      </c>
      <c r="D1106" t="s">
        <v>2484</v>
      </c>
      <c r="E1106">
        <v>3</v>
      </c>
      <c r="F1106" t="s">
        <v>2484</v>
      </c>
      <c r="G1106" t="s">
        <v>2485</v>
      </c>
    </row>
    <row r="1107" spans="1:8" x14ac:dyDescent="0.3">
      <c r="A1107">
        <v>1108</v>
      </c>
      <c r="B1107">
        <v>1109</v>
      </c>
      <c r="C1107">
        <v>122</v>
      </c>
      <c r="D1107" t="s">
        <v>2486</v>
      </c>
      <c r="E1107">
        <v>5</v>
      </c>
      <c r="F1107" t="s">
        <v>2486</v>
      </c>
      <c r="G1107" t="s">
        <v>2487</v>
      </c>
    </row>
    <row r="1108" spans="1:8" x14ac:dyDescent="0.3">
      <c r="A1108">
        <v>1109</v>
      </c>
      <c r="B1108">
        <v>1110</v>
      </c>
      <c r="C1108">
        <v>122</v>
      </c>
      <c r="D1108" t="s">
        <v>2488</v>
      </c>
      <c r="E1108">
        <v>4</v>
      </c>
      <c r="F1108" t="s">
        <v>2488</v>
      </c>
      <c r="G1108" t="s">
        <v>2489</v>
      </c>
      <c r="H1108" t="s">
        <v>25</v>
      </c>
    </row>
    <row r="1109" spans="1:8" x14ac:dyDescent="0.3">
      <c r="A1109">
        <v>1110</v>
      </c>
      <c r="B1109">
        <v>1111</v>
      </c>
      <c r="C1109">
        <v>123</v>
      </c>
      <c r="D1109" t="s">
        <v>2490</v>
      </c>
      <c r="E1109">
        <v>4</v>
      </c>
      <c r="F1109" t="s">
        <v>2490</v>
      </c>
      <c r="G1109" t="s">
        <v>2491</v>
      </c>
      <c r="H1109" t="s">
        <v>29</v>
      </c>
    </row>
    <row r="1110" spans="1:8" x14ac:dyDescent="0.3">
      <c r="A1110">
        <v>1111</v>
      </c>
      <c r="B1110">
        <v>1112</v>
      </c>
      <c r="C1110">
        <v>123</v>
      </c>
      <c r="D1110" t="s">
        <v>2492</v>
      </c>
      <c r="E1110">
        <v>5</v>
      </c>
      <c r="F1110" t="s">
        <v>2492</v>
      </c>
      <c r="G1110" t="s">
        <v>2493</v>
      </c>
      <c r="H1110" t="s">
        <v>2494</v>
      </c>
    </row>
    <row r="1111" spans="1:8" x14ac:dyDescent="0.3">
      <c r="A1111">
        <v>1112</v>
      </c>
      <c r="B1111">
        <v>1113</v>
      </c>
      <c r="C1111">
        <v>123</v>
      </c>
      <c r="D1111" t="s">
        <v>2495</v>
      </c>
      <c r="E1111">
        <v>2</v>
      </c>
      <c r="F1111" t="s">
        <v>2495</v>
      </c>
      <c r="G1111" t="s">
        <v>2496</v>
      </c>
    </row>
    <row r="1112" spans="1:8" x14ac:dyDescent="0.3">
      <c r="A1112">
        <v>1113</v>
      </c>
      <c r="B1112">
        <v>1114</v>
      </c>
      <c r="C1112">
        <v>123</v>
      </c>
      <c r="D1112" t="s">
        <v>2497</v>
      </c>
      <c r="E1112">
        <v>4</v>
      </c>
      <c r="F1112" t="s">
        <v>2497</v>
      </c>
      <c r="G1112" t="s">
        <v>2498</v>
      </c>
      <c r="H1112" t="s">
        <v>25</v>
      </c>
    </row>
    <row r="1113" spans="1:8" x14ac:dyDescent="0.3">
      <c r="A1113">
        <v>1114</v>
      </c>
      <c r="B1113">
        <v>1115</v>
      </c>
      <c r="C1113">
        <v>123</v>
      </c>
      <c r="D1113" t="s">
        <v>2499</v>
      </c>
      <c r="E1113">
        <v>2</v>
      </c>
      <c r="F1113" t="s">
        <v>2499</v>
      </c>
      <c r="G1113" t="s">
        <v>2500</v>
      </c>
      <c r="H1113" t="s">
        <v>2501</v>
      </c>
    </row>
    <row r="1114" spans="1:8" x14ac:dyDescent="0.3">
      <c r="A1114">
        <v>1115</v>
      </c>
      <c r="B1114">
        <v>1116</v>
      </c>
      <c r="C1114">
        <v>123</v>
      </c>
      <c r="D1114" t="s">
        <v>2502</v>
      </c>
      <c r="E1114">
        <v>3</v>
      </c>
      <c r="F1114" t="s">
        <v>2502</v>
      </c>
      <c r="G1114" t="s">
        <v>2503</v>
      </c>
      <c r="H1114" t="s">
        <v>245</v>
      </c>
    </row>
    <row r="1115" spans="1:8" x14ac:dyDescent="0.3">
      <c r="A1115">
        <v>1116</v>
      </c>
      <c r="B1115">
        <v>1117</v>
      </c>
      <c r="C1115">
        <v>123</v>
      </c>
      <c r="D1115" t="s">
        <v>2504</v>
      </c>
      <c r="E1115">
        <v>5</v>
      </c>
      <c r="F1115" t="s">
        <v>2504</v>
      </c>
      <c r="G1115" t="s">
        <v>2505</v>
      </c>
      <c r="H1115" t="s">
        <v>1368</v>
      </c>
    </row>
    <row r="1116" spans="1:8" x14ac:dyDescent="0.3">
      <c r="A1116">
        <v>1117</v>
      </c>
      <c r="B1116">
        <v>1118</v>
      </c>
      <c r="C1116">
        <v>123</v>
      </c>
      <c r="D1116" t="s">
        <v>2506</v>
      </c>
      <c r="E1116">
        <v>3</v>
      </c>
      <c r="F1116" t="s">
        <v>2506</v>
      </c>
      <c r="G1116" t="s">
        <v>2507</v>
      </c>
    </row>
    <row r="1117" spans="1:8" x14ac:dyDescent="0.3">
      <c r="A1117">
        <v>1118</v>
      </c>
      <c r="B1117">
        <v>1119</v>
      </c>
      <c r="C1117">
        <v>123</v>
      </c>
      <c r="D1117" t="s">
        <v>2508</v>
      </c>
      <c r="E1117">
        <v>5</v>
      </c>
      <c r="F1117" t="s">
        <v>2508</v>
      </c>
      <c r="G1117" t="s">
        <v>2509</v>
      </c>
    </row>
    <row r="1118" spans="1:8" x14ac:dyDescent="0.3">
      <c r="A1118">
        <v>1119</v>
      </c>
      <c r="B1118">
        <v>1120</v>
      </c>
      <c r="C1118">
        <v>123</v>
      </c>
      <c r="D1118" t="s">
        <v>2510</v>
      </c>
      <c r="E1118">
        <v>4</v>
      </c>
      <c r="F1118" t="s">
        <v>2510</v>
      </c>
      <c r="G1118" t="s">
        <v>2511</v>
      </c>
      <c r="H1118" t="s">
        <v>2512</v>
      </c>
    </row>
    <row r="1119" spans="1:8" x14ac:dyDescent="0.3">
      <c r="A1119">
        <v>1120</v>
      </c>
      <c r="B1119">
        <v>1121</v>
      </c>
      <c r="C1119">
        <v>124</v>
      </c>
      <c r="D1119" t="s">
        <v>2513</v>
      </c>
      <c r="E1119">
        <v>4</v>
      </c>
      <c r="F1119" t="s">
        <v>2513</v>
      </c>
      <c r="G1119" t="s">
        <v>2514</v>
      </c>
      <c r="H1119" t="s">
        <v>1951</v>
      </c>
    </row>
    <row r="1120" spans="1:8" x14ac:dyDescent="0.3">
      <c r="A1120">
        <v>1121</v>
      </c>
      <c r="B1120">
        <v>1122</v>
      </c>
      <c r="C1120">
        <v>124</v>
      </c>
      <c r="D1120" t="s">
        <v>2515</v>
      </c>
      <c r="E1120">
        <v>5</v>
      </c>
      <c r="F1120" t="s">
        <v>2515</v>
      </c>
      <c r="G1120" t="s">
        <v>2516</v>
      </c>
      <c r="H1120" t="s">
        <v>1323</v>
      </c>
    </row>
    <row r="1121" spans="1:8" x14ac:dyDescent="0.3">
      <c r="A1121">
        <v>1122</v>
      </c>
      <c r="B1121">
        <v>1123</v>
      </c>
      <c r="C1121">
        <v>124</v>
      </c>
      <c r="D1121" t="e">
        <f>-Extensive pantry -invests heavily in employees -high level of transparency within office and ranks.</f>
        <v>#NAME?</v>
      </c>
      <c r="E1121">
        <v>2</v>
      </c>
      <c r="F1121" t="e">
        <f>-Extensive pantry -invests heavily in employees -high level of transparency within office and ranks.</f>
        <v>#NAME?</v>
      </c>
      <c r="G1121" t="s">
        <v>2517</v>
      </c>
    </row>
    <row r="1122" spans="1:8" x14ac:dyDescent="0.3">
      <c r="A1122">
        <v>1123</v>
      </c>
      <c r="B1122">
        <v>1124</v>
      </c>
      <c r="C1122">
        <v>124</v>
      </c>
      <c r="D1122" t="s">
        <v>2518</v>
      </c>
      <c r="E1122">
        <v>4</v>
      </c>
      <c r="F1122" t="s">
        <v>2518</v>
      </c>
      <c r="G1122" t="s">
        <v>2519</v>
      </c>
      <c r="H1122" t="s">
        <v>1145</v>
      </c>
    </row>
    <row r="1123" spans="1:8" x14ac:dyDescent="0.3">
      <c r="A1123">
        <v>1124</v>
      </c>
      <c r="B1123">
        <v>1125</v>
      </c>
      <c r="C1123">
        <v>124</v>
      </c>
      <c r="D1123" t="s">
        <v>2520</v>
      </c>
      <c r="E1123">
        <v>2</v>
      </c>
      <c r="F1123" t="s">
        <v>2520</v>
      </c>
      <c r="G1123" t="s">
        <v>2521</v>
      </c>
    </row>
    <row r="1124" spans="1:8" x14ac:dyDescent="0.3">
      <c r="A1124">
        <v>1125</v>
      </c>
      <c r="B1124">
        <v>1126</v>
      </c>
      <c r="C1124">
        <v>124</v>
      </c>
      <c r="D1124" t="s">
        <v>2522</v>
      </c>
      <c r="E1124">
        <v>3</v>
      </c>
      <c r="F1124" t="s">
        <v>2522</v>
      </c>
      <c r="G1124" t="s">
        <v>2523</v>
      </c>
    </row>
    <row r="1125" spans="1:8" x14ac:dyDescent="0.3">
      <c r="A1125">
        <v>1126</v>
      </c>
      <c r="B1125">
        <v>1127</v>
      </c>
      <c r="C1125">
        <v>124</v>
      </c>
      <c r="D1125" t="s">
        <v>2524</v>
      </c>
      <c r="E1125">
        <v>5</v>
      </c>
      <c r="F1125" t="s">
        <v>2524</v>
      </c>
      <c r="G1125" t="s">
        <v>2525</v>
      </c>
      <c r="H1125" t="s">
        <v>2526</v>
      </c>
    </row>
    <row r="1126" spans="1:8" x14ac:dyDescent="0.3">
      <c r="A1126">
        <v>1127</v>
      </c>
      <c r="B1126">
        <v>1128</v>
      </c>
      <c r="C1126">
        <v>124</v>
      </c>
      <c r="D1126" t="s">
        <v>2527</v>
      </c>
      <c r="E1126">
        <v>3</v>
      </c>
      <c r="F1126" t="s">
        <v>2527</v>
      </c>
      <c r="G1126" t="s">
        <v>2528</v>
      </c>
      <c r="H1126" t="s">
        <v>2529</v>
      </c>
    </row>
    <row r="1127" spans="1:8" x14ac:dyDescent="0.3">
      <c r="A1127">
        <v>1128</v>
      </c>
      <c r="B1127">
        <v>1129</v>
      </c>
      <c r="C1127">
        <v>124</v>
      </c>
      <c r="D1127" t="s">
        <v>2530</v>
      </c>
      <c r="E1127">
        <v>5</v>
      </c>
      <c r="F1127" t="s">
        <v>2530</v>
      </c>
      <c r="G1127" t="s">
        <v>2531</v>
      </c>
    </row>
    <row r="1128" spans="1:8" x14ac:dyDescent="0.3">
      <c r="A1128">
        <v>1129</v>
      </c>
      <c r="B1128">
        <v>1130</v>
      </c>
      <c r="C1128">
        <v>124</v>
      </c>
      <c r="D1128" t="s">
        <v>2532</v>
      </c>
      <c r="E1128">
        <v>4</v>
      </c>
      <c r="F1128" t="s">
        <v>2532</v>
      </c>
      <c r="G1128" t="s">
        <v>2533</v>
      </c>
      <c r="H1128" t="s">
        <v>17</v>
      </c>
    </row>
    <row r="1129" spans="1:8" x14ac:dyDescent="0.3">
      <c r="A1129">
        <v>1130</v>
      </c>
      <c r="B1129">
        <v>1131</v>
      </c>
      <c r="C1129">
        <v>125</v>
      </c>
      <c r="D1129" t="s">
        <v>2534</v>
      </c>
      <c r="E1129">
        <v>4</v>
      </c>
      <c r="F1129" t="s">
        <v>2534</v>
      </c>
      <c r="G1129" t="s">
        <v>2535</v>
      </c>
    </row>
    <row r="1130" spans="1:8" x14ac:dyDescent="0.3">
      <c r="A1130">
        <v>1131</v>
      </c>
      <c r="B1130">
        <v>1132</v>
      </c>
      <c r="C1130">
        <v>125</v>
      </c>
      <c r="D1130" t="s">
        <v>2536</v>
      </c>
      <c r="E1130">
        <v>5</v>
      </c>
      <c r="F1130" t="s">
        <v>2536</v>
      </c>
      <c r="G1130" t="s">
        <v>2537</v>
      </c>
      <c r="H1130" t="s">
        <v>299</v>
      </c>
    </row>
    <row r="1131" spans="1:8" x14ac:dyDescent="0.3">
      <c r="A1131">
        <v>1132</v>
      </c>
      <c r="B1131">
        <v>1133</v>
      </c>
      <c r="C1131">
        <v>125</v>
      </c>
      <c r="D1131" t="s">
        <v>2538</v>
      </c>
      <c r="E1131">
        <v>2</v>
      </c>
      <c r="F1131" t="s">
        <v>2539</v>
      </c>
      <c r="G1131" t="s">
        <v>2540</v>
      </c>
      <c r="H1131" t="s">
        <v>25</v>
      </c>
    </row>
    <row r="1132" spans="1:8" x14ac:dyDescent="0.3">
      <c r="A1132">
        <v>1133</v>
      </c>
      <c r="B1132">
        <v>1134</v>
      </c>
      <c r="C1132">
        <v>125</v>
      </c>
      <c r="D1132" t="s">
        <v>2541</v>
      </c>
      <c r="E1132">
        <v>4</v>
      </c>
      <c r="F1132" t="s">
        <v>2541</v>
      </c>
      <c r="G1132" t="s">
        <v>2542</v>
      </c>
    </row>
    <row r="1133" spans="1:8" x14ac:dyDescent="0.3">
      <c r="A1133">
        <v>1134</v>
      </c>
      <c r="B1133">
        <v>1135</v>
      </c>
      <c r="C1133">
        <v>125</v>
      </c>
      <c r="D1133" t="s">
        <v>2543</v>
      </c>
      <c r="E1133">
        <v>2</v>
      </c>
      <c r="F1133" t="s">
        <v>2543</v>
      </c>
      <c r="G1133" t="s">
        <v>2544</v>
      </c>
      <c r="H1133" t="s">
        <v>261</v>
      </c>
    </row>
    <row r="1134" spans="1:8" x14ac:dyDescent="0.3">
      <c r="A1134">
        <v>1135</v>
      </c>
      <c r="B1134">
        <v>1136</v>
      </c>
      <c r="C1134">
        <v>125</v>
      </c>
      <c r="D1134" t="s">
        <v>2545</v>
      </c>
      <c r="E1134">
        <v>3</v>
      </c>
      <c r="F1134" t="s">
        <v>2545</v>
      </c>
      <c r="G1134" t="s">
        <v>2546</v>
      </c>
      <c r="H1134" t="s">
        <v>126</v>
      </c>
    </row>
    <row r="1135" spans="1:8" x14ac:dyDescent="0.3">
      <c r="A1135">
        <v>1136</v>
      </c>
      <c r="B1135">
        <v>1137</v>
      </c>
      <c r="C1135">
        <v>125</v>
      </c>
      <c r="D1135" t="s">
        <v>2547</v>
      </c>
      <c r="E1135">
        <v>5</v>
      </c>
      <c r="F1135" t="s">
        <v>2547</v>
      </c>
      <c r="G1135" t="s">
        <v>2548</v>
      </c>
      <c r="H1135" t="s">
        <v>146</v>
      </c>
    </row>
    <row r="1136" spans="1:8" x14ac:dyDescent="0.3">
      <c r="A1136">
        <v>1137</v>
      </c>
      <c r="B1136">
        <v>1138</v>
      </c>
      <c r="C1136">
        <v>125</v>
      </c>
      <c r="D1136" t="s">
        <v>2549</v>
      </c>
      <c r="E1136">
        <v>3</v>
      </c>
      <c r="F1136" t="s">
        <v>2549</v>
      </c>
      <c r="G1136" t="s">
        <v>2550</v>
      </c>
      <c r="H1136" t="s">
        <v>25</v>
      </c>
    </row>
    <row r="1137" spans="1:8" x14ac:dyDescent="0.3">
      <c r="A1137">
        <v>1138</v>
      </c>
      <c r="B1137">
        <v>1139</v>
      </c>
      <c r="C1137">
        <v>125</v>
      </c>
      <c r="D1137" t="s">
        <v>2551</v>
      </c>
      <c r="E1137">
        <v>5</v>
      </c>
      <c r="F1137" t="s">
        <v>2551</v>
      </c>
      <c r="G1137" t="s">
        <v>2552</v>
      </c>
      <c r="H1137" t="s">
        <v>380</v>
      </c>
    </row>
    <row r="1138" spans="1:8" x14ac:dyDescent="0.3">
      <c r="A1138">
        <v>1139</v>
      </c>
      <c r="B1138">
        <v>1140</v>
      </c>
      <c r="C1138">
        <v>125</v>
      </c>
      <c r="D1138" t="s">
        <v>2553</v>
      </c>
      <c r="E1138">
        <v>4</v>
      </c>
      <c r="F1138" t="s">
        <v>2553</v>
      </c>
      <c r="G1138" t="s">
        <v>2554</v>
      </c>
      <c r="H1138" t="s">
        <v>745</v>
      </c>
    </row>
    <row r="1139" spans="1:8" x14ac:dyDescent="0.3">
      <c r="A1139">
        <v>1140</v>
      </c>
      <c r="B1139">
        <v>1141</v>
      </c>
      <c r="C1139">
        <v>127</v>
      </c>
      <c r="D1139" t="s">
        <v>2555</v>
      </c>
      <c r="E1139">
        <v>4</v>
      </c>
      <c r="F1139" t="s">
        <v>2556</v>
      </c>
      <c r="G1139" t="s">
        <v>2557</v>
      </c>
      <c r="H1139" t="s">
        <v>2558</v>
      </c>
    </row>
    <row r="1140" spans="1:8" x14ac:dyDescent="0.3">
      <c r="A1140">
        <v>1141</v>
      </c>
      <c r="B1140">
        <v>1142</v>
      </c>
      <c r="C1140">
        <v>127</v>
      </c>
      <c r="D1140" t="s">
        <v>2559</v>
      </c>
      <c r="E1140">
        <v>5</v>
      </c>
      <c r="F1140" t="s">
        <v>2559</v>
      </c>
      <c r="G1140" t="s">
        <v>2560</v>
      </c>
      <c r="H1140" t="s">
        <v>25</v>
      </c>
    </row>
    <row r="1141" spans="1:8" x14ac:dyDescent="0.3">
      <c r="A1141">
        <v>1142</v>
      </c>
      <c r="B1141">
        <v>1143</v>
      </c>
      <c r="C1141">
        <v>127</v>
      </c>
      <c r="D1141" t="s">
        <v>2561</v>
      </c>
      <c r="E1141">
        <v>2</v>
      </c>
      <c r="F1141" t="s">
        <v>2561</v>
      </c>
      <c r="G1141" t="s">
        <v>2562</v>
      </c>
      <c r="H1141" t="s">
        <v>29</v>
      </c>
    </row>
    <row r="1142" spans="1:8" x14ac:dyDescent="0.3">
      <c r="A1142">
        <v>1143</v>
      </c>
      <c r="B1142">
        <v>1144</v>
      </c>
      <c r="C1142">
        <v>127</v>
      </c>
      <c r="D1142" t="s">
        <v>2563</v>
      </c>
      <c r="E1142">
        <v>4</v>
      </c>
      <c r="F1142" t="s">
        <v>2563</v>
      </c>
      <c r="G1142" t="s">
        <v>2564</v>
      </c>
      <c r="H1142" t="s">
        <v>261</v>
      </c>
    </row>
    <row r="1143" spans="1:8" x14ac:dyDescent="0.3">
      <c r="A1143">
        <v>1144</v>
      </c>
      <c r="B1143">
        <v>1145</v>
      </c>
      <c r="C1143">
        <v>127</v>
      </c>
      <c r="D1143" t="s">
        <v>2565</v>
      </c>
      <c r="E1143">
        <v>2</v>
      </c>
      <c r="F1143" t="s">
        <v>2565</v>
      </c>
      <c r="G1143" t="s">
        <v>2566</v>
      </c>
      <c r="H1143" t="s">
        <v>25</v>
      </c>
    </row>
    <row r="1144" spans="1:8" x14ac:dyDescent="0.3">
      <c r="A1144">
        <v>1145</v>
      </c>
      <c r="B1144">
        <v>1146</v>
      </c>
      <c r="C1144">
        <v>127</v>
      </c>
      <c r="D1144" t="s">
        <v>2567</v>
      </c>
      <c r="E1144">
        <v>3</v>
      </c>
      <c r="F1144" t="s">
        <v>2567</v>
      </c>
      <c r="G1144" t="s">
        <v>2568</v>
      </c>
      <c r="H1144" t="s">
        <v>2569</v>
      </c>
    </row>
    <row r="1145" spans="1:8" x14ac:dyDescent="0.3">
      <c r="A1145">
        <v>1146</v>
      </c>
      <c r="B1145">
        <v>1147</v>
      </c>
      <c r="C1145">
        <v>127</v>
      </c>
      <c r="D1145" t="s">
        <v>2570</v>
      </c>
      <c r="E1145">
        <v>5</v>
      </c>
      <c r="F1145" t="s">
        <v>2570</v>
      </c>
      <c r="G1145" t="s">
        <v>2571</v>
      </c>
      <c r="H1145" t="s">
        <v>25</v>
      </c>
    </row>
    <row r="1146" spans="1:8" x14ac:dyDescent="0.3">
      <c r="A1146">
        <v>1147</v>
      </c>
      <c r="B1146">
        <v>1148</v>
      </c>
      <c r="C1146">
        <v>127</v>
      </c>
      <c r="D1146" t="s">
        <v>2572</v>
      </c>
      <c r="E1146">
        <v>3</v>
      </c>
      <c r="F1146" t="s">
        <v>2572</v>
      </c>
      <c r="G1146" t="s">
        <v>2573</v>
      </c>
      <c r="H1146" t="s">
        <v>2574</v>
      </c>
    </row>
    <row r="1147" spans="1:8" x14ac:dyDescent="0.3">
      <c r="A1147">
        <v>1148</v>
      </c>
      <c r="B1147">
        <v>1149</v>
      </c>
      <c r="C1147">
        <v>127</v>
      </c>
      <c r="D1147" t="s">
        <v>2575</v>
      </c>
      <c r="E1147">
        <v>5</v>
      </c>
      <c r="F1147" t="s">
        <v>2575</v>
      </c>
      <c r="G1147" t="s">
        <v>2576</v>
      </c>
      <c r="H1147" t="s">
        <v>394</v>
      </c>
    </row>
    <row r="1148" spans="1:8" x14ac:dyDescent="0.3">
      <c r="A1148">
        <v>1149</v>
      </c>
      <c r="B1148">
        <v>1150</v>
      </c>
      <c r="C1148">
        <v>127</v>
      </c>
      <c r="D1148" t="s">
        <v>2577</v>
      </c>
      <c r="E1148">
        <v>4</v>
      </c>
      <c r="F1148" t="s">
        <v>2577</v>
      </c>
      <c r="G1148" t="s">
        <v>2578</v>
      </c>
      <c r="H1148" t="s">
        <v>2579</v>
      </c>
    </row>
    <row r="1149" spans="1:8" x14ac:dyDescent="0.3">
      <c r="A1149">
        <v>1150</v>
      </c>
      <c r="B1149">
        <v>1151</v>
      </c>
      <c r="C1149">
        <v>128</v>
      </c>
      <c r="D1149" t="s">
        <v>2580</v>
      </c>
      <c r="E1149">
        <v>4</v>
      </c>
      <c r="F1149" t="s">
        <v>2580</v>
      </c>
      <c r="G1149" t="s">
        <v>2581</v>
      </c>
    </row>
    <row r="1150" spans="1:8" x14ac:dyDescent="0.3">
      <c r="A1150">
        <v>1151</v>
      </c>
      <c r="B1150">
        <v>1152</v>
      </c>
      <c r="C1150">
        <v>128</v>
      </c>
      <c r="D1150" t="s">
        <v>2582</v>
      </c>
      <c r="E1150">
        <v>5</v>
      </c>
      <c r="F1150" t="s">
        <v>2582</v>
      </c>
      <c r="G1150" t="s">
        <v>2583</v>
      </c>
      <c r="H1150" t="s">
        <v>29</v>
      </c>
    </row>
    <row r="1151" spans="1:8" x14ac:dyDescent="0.3">
      <c r="A1151">
        <v>1152</v>
      </c>
      <c r="B1151">
        <v>1153</v>
      </c>
      <c r="C1151">
        <v>128</v>
      </c>
      <c r="D1151" t="s">
        <v>2584</v>
      </c>
      <c r="E1151">
        <v>2</v>
      </c>
      <c r="F1151" t="s">
        <v>2584</v>
      </c>
      <c r="G1151" t="s">
        <v>2585</v>
      </c>
      <c r="H1151" t="s">
        <v>299</v>
      </c>
    </row>
    <row r="1152" spans="1:8" x14ac:dyDescent="0.3">
      <c r="A1152">
        <v>1153</v>
      </c>
      <c r="B1152">
        <v>1154</v>
      </c>
      <c r="C1152">
        <v>128</v>
      </c>
      <c r="D1152" t="s">
        <v>2586</v>
      </c>
      <c r="E1152">
        <v>4</v>
      </c>
      <c r="F1152" t="s">
        <v>2586</v>
      </c>
      <c r="G1152" t="s">
        <v>2587</v>
      </c>
    </row>
    <row r="1153" spans="1:8" x14ac:dyDescent="0.3">
      <c r="A1153">
        <v>1154</v>
      </c>
      <c r="B1153">
        <v>1155</v>
      </c>
      <c r="C1153">
        <v>128</v>
      </c>
      <c r="D1153" t="s">
        <v>2588</v>
      </c>
      <c r="E1153">
        <v>2</v>
      </c>
      <c r="F1153" t="s">
        <v>2588</v>
      </c>
      <c r="G1153" t="s">
        <v>2589</v>
      </c>
      <c r="H1153" t="s">
        <v>64</v>
      </c>
    </row>
    <row r="1154" spans="1:8" x14ac:dyDescent="0.3">
      <c r="A1154">
        <v>1155</v>
      </c>
      <c r="B1154">
        <v>1156</v>
      </c>
      <c r="C1154">
        <v>128</v>
      </c>
      <c r="D1154" t="s">
        <v>2590</v>
      </c>
      <c r="E1154">
        <v>3</v>
      </c>
      <c r="F1154" t="s">
        <v>2590</v>
      </c>
      <c r="G1154" t="s">
        <v>2591</v>
      </c>
    </row>
    <row r="1155" spans="1:8" x14ac:dyDescent="0.3">
      <c r="A1155">
        <v>1156</v>
      </c>
      <c r="B1155">
        <v>1157</v>
      </c>
      <c r="C1155">
        <v>128</v>
      </c>
      <c r="D1155" t="s">
        <v>2592</v>
      </c>
      <c r="E1155">
        <v>5</v>
      </c>
      <c r="F1155" t="s">
        <v>2592</v>
      </c>
      <c r="G1155" t="s">
        <v>2593</v>
      </c>
      <c r="H1155" t="s">
        <v>1712</v>
      </c>
    </row>
    <row r="1156" spans="1:8" x14ac:dyDescent="0.3">
      <c r="A1156">
        <v>1157</v>
      </c>
      <c r="B1156">
        <v>1158</v>
      </c>
      <c r="C1156">
        <v>128</v>
      </c>
      <c r="D1156" t="s">
        <v>2594</v>
      </c>
      <c r="E1156">
        <v>3</v>
      </c>
      <c r="F1156" t="s">
        <v>2594</v>
      </c>
      <c r="G1156" t="s">
        <v>2594</v>
      </c>
      <c r="H1156" t="s">
        <v>54</v>
      </c>
    </row>
    <row r="1157" spans="1:8" x14ac:dyDescent="0.3">
      <c r="A1157">
        <v>1158</v>
      </c>
      <c r="B1157">
        <v>1159</v>
      </c>
      <c r="C1157">
        <v>128</v>
      </c>
      <c r="D1157" t="s">
        <v>2595</v>
      </c>
      <c r="E1157">
        <v>5</v>
      </c>
      <c r="F1157" t="s">
        <v>2596</v>
      </c>
      <c r="G1157" t="s">
        <v>2597</v>
      </c>
      <c r="H1157" t="s">
        <v>317</v>
      </c>
    </row>
    <row r="1158" spans="1:8" x14ac:dyDescent="0.3">
      <c r="A1158">
        <v>1159</v>
      </c>
      <c r="B1158">
        <v>1160</v>
      </c>
      <c r="C1158">
        <v>128</v>
      </c>
      <c r="D1158" t="s">
        <v>2598</v>
      </c>
      <c r="E1158">
        <v>4</v>
      </c>
      <c r="F1158" t="s">
        <v>2598</v>
      </c>
      <c r="G1158" t="s">
        <v>2599</v>
      </c>
      <c r="H1158" t="s">
        <v>29</v>
      </c>
    </row>
    <row r="1159" spans="1:8" x14ac:dyDescent="0.3">
      <c r="A1159">
        <v>1160</v>
      </c>
      <c r="B1159">
        <v>1161</v>
      </c>
      <c r="C1159">
        <v>129</v>
      </c>
      <c r="D1159" t="s">
        <v>2600</v>
      </c>
      <c r="E1159">
        <v>4</v>
      </c>
      <c r="F1159" t="s">
        <v>2600</v>
      </c>
      <c r="G1159" t="s">
        <v>2601</v>
      </c>
      <c r="H1159" t="s">
        <v>17</v>
      </c>
    </row>
    <row r="1160" spans="1:8" x14ac:dyDescent="0.3">
      <c r="A1160">
        <v>1161</v>
      </c>
      <c r="B1160">
        <v>1162</v>
      </c>
      <c r="C1160">
        <v>129</v>
      </c>
      <c r="D1160" t="s">
        <v>2602</v>
      </c>
      <c r="E1160">
        <v>5</v>
      </c>
      <c r="F1160" t="s">
        <v>2602</v>
      </c>
      <c r="G1160" t="s">
        <v>2603</v>
      </c>
      <c r="H1160" t="s">
        <v>660</v>
      </c>
    </row>
    <row r="1161" spans="1:8" x14ac:dyDescent="0.3">
      <c r="A1161">
        <v>1162</v>
      </c>
      <c r="B1161">
        <v>1163</v>
      </c>
      <c r="C1161">
        <v>129</v>
      </c>
      <c r="D1161" t="s">
        <v>2604</v>
      </c>
      <c r="E1161">
        <v>2</v>
      </c>
      <c r="F1161" t="s">
        <v>2604</v>
      </c>
      <c r="G1161" t="s">
        <v>2605</v>
      </c>
    </row>
    <row r="1162" spans="1:8" x14ac:dyDescent="0.3">
      <c r="A1162">
        <v>1163</v>
      </c>
      <c r="B1162">
        <v>1164</v>
      </c>
      <c r="C1162">
        <v>129</v>
      </c>
      <c r="D1162" t="s">
        <v>2606</v>
      </c>
      <c r="E1162">
        <v>4</v>
      </c>
      <c r="F1162" t="s">
        <v>2606</v>
      </c>
      <c r="G1162" t="s">
        <v>2607</v>
      </c>
    </row>
    <row r="1163" spans="1:8" x14ac:dyDescent="0.3">
      <c r="A1163">
        <v>1164</v>
      </c>
      <c r="B1163">
        <v>1165</v>
      </c>
      <c r="C1163">
        <v>129</v>
      </c>
      <c r="D1163" t="e">
        <f>- open environment, Great communications - access to Bloomberg Terminal</f>
        <v>#NAME?</v>
      </c>
      <c r="E1163">
        <v>2</v>
      </c>
      <c r="F1163" t="e">
        <f>- open environment, Great communications - access to Bloomberg Terminal</f>
        <v>#NAME?</v>
      </c>
      <c r="G1163" t="s">
        <v>2608</v>
      </c>
      <c r="H1163" t="s">
        <v>25</v>
      </c>
    </row>
    <row r="1164" spans="1:8" x14ac:dyDescent="0.3">
      <c r="A1164">
        <v>1165</v>
      </c>
      <c r="B1164">
        <v>1166</v>
      </c>
      <c r="C1164">
        <v>129</v>
      </c>
      <c r="D1164" t="s">
        <v>2609</v>
      </c>
      <c r="E1164">
        <v>3</v>
      </c>
      <c r="F1164" t="s">
        <v>2609</v>
      </c>
      <c r="G1164" t="s">
        <v>2610</v>
      </c>
      <c r="H1164" t="s">
        <v>9</v>
      </c>
    </row>
    <row r="1165" spans="1:8" x14ac:dyDescent="0.3">
      <c r="A1165">
        <v>1166</v>
      </c>
      <c r="B1165">
        <v>1167</v>
      </c>
      <c r="C1165">
        <v>129</v>
      </c>
      <c r="D1165" t="s">
        <v>2611</v>
      </c>
      <c r="E1165">
        <v>5</v>
      </c>
      <c r="F1165" t="s">
        <v>2611</v>
      </c>
      <c r="G1165" t="s">
        <v>2612</v>
      </c>
      <c r="H1165" t="s">
        <v>1820</v>
      </c>
    </row>
    <row r="1166" spans="1:8" x14ac:dyDescent="0.3">
      <c r="A1166">
        <v>1167</v>
      </c>
      <c r="B1166">
        <v>1168</v>
      </c>
      <c r="C1166">
        <v>129</v>
      </c>
      <c r="D1166" t="s">
        <v>2613</v>
      </c>
      <c r="E1166">
        <v>3</v>
      </c>
      <c r="F1166" t="s">
        <v>2613</v>
      </c>
      <c r="G1166" t="s">
        <v>2614</v>
      </c>
      <c r="H1166" t="s">
        <v>2615</v>
      </c>
    </row>
    <row r="1167" spans="1:8" x14ac:dyDescent="0.3">
      <c r="A1167">
        <v>1168</v>
      </c>
      <c r="B1167">
        <v>1169</v>
      </c>
      <c r="C1167">
        <v>129</v>
      </c>
      <c r="D1167" t="s">
        <v>2616</v>
      </c>
      <c r="E1167">
        <v>5</v>
      </c>
      <c r="F1167" t="s">
        <v>2616</v>
      </c>
      <c r="G1167" t="s">
        <v>2617</v>
      </c>
      <c r="H1167" t="s">
        <v>2618</v>
      </c>
    </row>
    <row r="1168" spans="1:8" x14ac:dyDescent="0.3">
      <c r="A1168">
        <v>1169</v>
      </c>
      <c r="B1168">
        <v>1170</v>
      </c>
      <c r="C1168">
        <v>129</v>
      </c>
      <c r="D1168" t="s">
        <v>2619</v>
      </c>
      <c r="E1168">
        <v>4</v>
      </c>
      <c r="F1168" t="s">
        <v>2619</v>
      </c>
      <c r="G1168" t="s">
        <v>2620</v>
      </c>
      <c r="H1168" t="s">
        <v>2621</v>
      </c>
    </row>
    <row r="1169" spans="1:8" x14ac:dyDescent="0.3">
      <c r="A1169">
        <v>1170</v>
      </c>
      <c r="B1169">
        <v>1171</v>
      </c>
      <c r="C1169">
        <v>131</v>
      </c>
      <c r="D1169" t="s">
        <v>2622</v>
      </c>
      <c r="E1169">
        <v>4</v>
      </c>
      <c r="F1169" t="s">
        <v>2622</v>
      </c>
      <c r="G1169" t="s">
        <v>2623</v>
      </c>
      <c r="H1169" t="s">
        <v>2624</v>
      </c>
    </row>
    <row r="1170" spans="1:8" x14ac:dyDescent="0.3">
      <c r="A1170">
        <v>1171</v>
      </c>
      <c r="B1170">
        <v>1172</v>
      </c>
      <c r="C1170">
        <v>131</v>
      </c>
      <c r="D1170" t="e">
        <f>- good benefits - Fun people to work with - good new projects</f>
        <v>#NAME?</v>
      </c>
      <c r="E1170">
        <v>5</v>
      </c>
      <c r="F1170" t="e">
        <f>- good benefits - Fun people to work with - good new projects</f>
        <v>#NAME?</v>
      </c>
      <c r="G1170" t="s">
        <v>2625</v>
      </c>
      <c r="H1170" t="s">
        <v>41</v>
      </c>
    </row>
    <row r="1171" spans="1:8" x14ac:dyDescent="0.3">
      <c r="A1171">
        <v>1172</v>
      </c>
      <c r="B1171">
        <v>1173</v>
      </c>
      <c r="C1171">
        <v>131</v>
      </c>
      <c r="D1171" t="s">
        <v>2626</v>
      </c>
      <c r="E1171">
        <v>2</v>
      </c>
      <c r="F1171" t="s">
        <v>2626</v>
      </c>
      <c r="G1171" t="s">
        <v>2627</v>
      </c>
      <c r="H1171" t="s">
        <v>41</v>
      </c>
    </row>
    <row r="1172" spans="1:8" x14ac:dyDescent="0.3">
      <c r="A1172">
        <v>1173</v>
      </c>
      <c r="B1172">
        <v>1174</v>
      </c>
      <c r="C1172">
        <v>131</v>
      </c>
      <c r="D1172" t="s">
        <v>2628</v>
      </c>
      <c r="E1172">
        <v>4</v>
      </c>
      <c r="F1172" t="s">
        <v>2628</v>
      </c>
      <c r="G1172" t="s">
        <v>2629</v>
      </c>
    </row>
    <row r="1173" spans="1:8" x14ac:dyDescent="0.3">
      <c r="A1173">
        <v>1174</v>
      </c>
      <c r="B1173">
        <v>1175</v>
      </c>
      <c r="C1173">
        <v>131</v>
      </c>
      <c r="D1173" t="s">
        <v>2630</v>
      </c>
      <c r="E1173">
        <v>2</v>
      </c>
      <c r="F1173" t="s">
        <v>2630</v>
      </c>
      <c r="G1173" t="s">
        <v>2631</v>
      </c>
      <c r="H1173" t="s">
        <v>1035</v>
      </c>
    </row>
    <row r="1174" spans="1:8" x14ac:dyDescent="0.3">
      <c r="A1174">
        <v>1175</v>
      </c>
      <c r="B1174">
        <v>1176</v>
      </c>
      <c r="C1174">
        <v>131</v>
      </c>
      <c r="D1174" t="s">
        <v>2632</v>
      </c>
      <c r="E1174">
        <v>3</v>
      </c>
      <c r="F1174" t="s">
        <v>2632</v>
      </c>
      <c r="G1174" t="s">
        <v>2633</v>
      </c>
      <c r="H1174" t="s">
        <v>2634</v>
      </c>
    </row>
    <row r="1175" spans="1:8" x14ac:dyDescent="0.3">
      <c r="A1175">
        <v>1176</v>
      </c>
      <c r="B1175">
        <v>1177</v>
      </c>
      <c r="C1175">
        <v>131</v>
      </c>
      <c r="D1175" t="s">
        <v>2635</v>
      </c>
      <c r="E1175">
        <v>5</v>
      </c>
      <c r="F1175" t="s">
        <v>2636</v>
      </c>
      <c r="G1175" t="s">
        <v>2637</v>
      </c>
      <c r="H1175" t="s">
        <v>1044</v>
      </c>
    </row>
    <row r="1176" spans="1:8" x14ac:dyDescent="0.3">
      <c r="A1176">
        <v>1178</v>
      </c>
      <c r="B1176">
        <v>1179</v>
      </c>
      <c r="C1176">
        <v>131</v>
      </c>
      <c r="D1176" t="s">
        <v>2638</v>
      </c>
      <c r="E1176">
        <v>5</v>
      </c>
      <c r="F1176" t="s">
        <v>2638</v>
      </c>
      <c r="G1176" t="s">
        <v>2639</v>
      </c>
      <c r="H1176" t="s">
        <v>25</v>
      </c>
    </row>
    <row r="1177" spans="1:8" x14ac:dyDescent="0.3">
      <c r="A1177">
        <v>1179</v>
      </c>
      <c r="B1177">
        <v>1180</v>
      </c>
      <c r="C1177">
        <v>131</v>
      </c>
      <c r="D1177" t="s">
        <v>2640</v>
      </c>
      <c r="E1177">
        <v>4</v>
      </c>
      <c r="F1177" t="s">
        <v>2640</v>
      </c>
      <c r="G1177" t="s">
        <v>2641</v>
      </c>
    </row>
    <row r="1178" spans="1:8" x14ac:dyDescent="0.3">
      <c r="A1178">
        <v>1180</v>
      </c>
      <c r="B1178">
        <v>1181</v>
      </c>
      <c r="C1178">
        <v>132</v>
      </c>
      <c r="D1178" t="s">
        <v>2640</v>
      </c>
      <c r="E1178">
        <v>4</v>
      </c>
      <c r="F1178" t="s">
        <v>2640</v>
      </c>
      <c r="G1178" t="s">
        <v>2641</v>
      </c>
    </row>
    <row r="1179" spans="1:8" x14ac:dyDescent="0.3">
      <c r="A1179">
        <v>1181</v>
      </c>
      <c r="B1179">
        <v>1182</v>
      </c>
      <c r="C1179">
        <v>132</v>
      </c>
      <c r="D1179" t="s">
        <v>2642</v>
      </c>
      <c r="E1179">
        <v>5</v>
      </c>
      <c r="F1179" t="s">
        <v>2643</v>
      </c>
      <c r="G1179" t="s">
        <v>2644</v>
      </c>
      <c r="H1179" t="s">
        <v>2645</v>
      </c>
    </row>
    <row r="1180" spans="1:8" x14ac:dyDescent="0.3">
      <c r="A1180">
        <v>1182</v>
      </c>
      <c r="B1180">
        <v>1183</v>
      </c>
      <c r="C1180">
        <v>132</v>
      </c>
      <c r="D1180" t="s">
        <v>2646</v>
      </c>
      <c r="E1180">
        <v>2</v>
      </c>
      <c r="F1180" t="s">
        <v>2646</v>
      </c>
      <c r="G1180" t="s">
        <v>2647</v>
      </c>
      <c r="H1180" t="s">
        <v>71</v>
      </c>
    </row>
    <row r="1181" spans="1:8" x14ac:dyDescent="0.3">
      <c r="A1181">
        <v>1183</v>
      </c>
      <c r="B1181">
        <v>1184</v>
      </c>
      <c r="C1181">
        <v>132</v>
      </c>
      <c r="D1181" t="s">
        <v>2648</v>
      </c>
      <c r="E1181">
        <v>4</v>
      </c>
      <c r="F1181" t="s">
        <v>2648</v>
      </c>
      <c r="G1181" t="s">
        <v>2649</v>
      </c>
    </row>
    <row r="1182" spans="1:8" x14ac:dyDescent="0.3">
      <c r="A1182">
        <v>1184</v>
      </c>
      <c r="B1182">
        <v>1185</v>
      </c>
      <c r="C1182">
        <v>132</v>
      </c>
      <c r="D1182" t="s">
        <v>2650</v>
      </c>
      <c r="E1182">
        <v>2</v>
      </c>
      <c r="F1182" t="s">
        <v>2650</v>
      </c>
      <c r="G1182" t="s">
        <v>2651</v>
      </c>
      <c r="H1182" t="s">
        <v>2652</v>
      </c>
    </row>
    <row r="1183" spans="1:8" x14ac:dyDescent="0.3">
      <c r="A1183">
        <v>1185</v>
      </c>
      <c r="B1183">
        <v>1186</v>
      </c>
      <c r="C1183">
        <v>132</v>
      </c>
      <c r="D1183" t="s">
        <v>2653</v>
      </c>
      <c r="E1183">
        <v>3</v>
      </c>
      <c r="F1183" t="s">
        <v>2653</v>
      </c>
      <c r="G1183" t="s">
        <v>2654</v>
      </c>
    </row>
    <row r="1184" spans="1:8" x14ac:dyDescent="0.3">
      <c r="A1184">
        <v>1186</v>
      </c>
      <c r="B1184">
        <v>1187</v>
      </c>
      <c r="C1184">
        <v>132</v>
      </c>
      <c r="D1184" t="s">
        <v>2655</v>
      </c>
      <c r="E1184">
        <v>5</v>
      </c>
      <c r="F1184" t="s">
        <v>2655</v>
      </c>
      <c r="G1184" t="s">
        <v>2656</v>
      </c>
      <c r="H1184" t="s">
        <v>20</v>
      </c>
    </row>
    <row r="1185" spans="1:8" x14ac:dyDescent="0.3">
      <c r="A1185">
        <v>1187</v>
      </c>
      <c r="B1185">
        <v>1188</v>
      </c>
      <c r="C1185">
        <v>132</v>
      </c>
      <c r="D1185" t="s">
        <v>2657</v>
      </c>
      <c r="E1185">
        <v>3</v>
      </c>
      <c r="F1185" t="s">
        <v>2657</v>
      </c>
      <c r="G1185" t="s">
        <v>2658</v>
      </c>
      <c r="H1185" t="s">
        <v>217</v>
      </c>
    </row>
    <row r="1186" spans="1:8" x14ac:dyDescent="0.3">
      <c r="A1186">
        <v>1188</v>
      </c>
      <c r="B1186">
        <v>1189</v>
      </c>
      <c r="C1186">
        <v>132</v>
      </c>
      <c r="D1186" t="s">
        <v>2659</v>
      </c>
      <c r="E1186">
        <v>5</v>
      </c>
      <c r="F1186" t="s">
        <v>2659</v>
      </c>
      <c r="G1186" t="s">
        <v>2660</v>
      </c>
      <c r="H1186" t="s">
        <v>2661</v>
      </c>
    </row>
    <row r="1187" spans="1:8" x14ac:dyDescent="0.3">
      <c r="A1187">
        <v>1189</v>
      </c>
      <c r="B1187">
        <v>1190</v>
      </c>
      <c r="C1187">
        <v>132</v>
      </c>
      <c r="D1187" t="s">
        <v>2662</v>
      </c>
      <c r="E1187">
        <v>4</v>
      </c>
      <c r="F1187" t="s">
        <v>2662</v>
      </c>
      <c r="G1187" t="s">
        <v>2663</v>
      </c>
      <c r="H1187" t="s">
        <v>302</v>
      </c>
    </row>
    <row r="1188" spans="1:8" x14ac:dyDescent="0.3">
      <c r="A1188">
        <v>1190</v>
      </c>
      <c r="B1188">
        <v>1191</v>
      </c>
      <c r="C1188">
        <v>133</v>
      </c>
      <c r="D1188" t="s">
        <v>2664</v>
      </c>
      <c r="E1188">
        <v>4</v>
      </c>
      <c r="F1188" t="s">
        <v>2664</v>
      </c>
      <c r="G1188" t="s">
        <v>2665</v>
      </c>
    </row>
    <row r="1189" spans="1:8" x14ac:dyDescent="0.3">
      <c r="A1189">
        <v>1191</v>
      </c>
      <c r="B1189">
        <v>1192</v>
      </c>
      <c r="C1189">
        <v>133</v>
      </c>
      <c r="D1189" t="s">
        <v>2666</v>
      </c>
      <c r="E1189">
        <v>5</v>
      </c>
      <c r="F1189" t="s">
        <v>2666</v>
      </c>
      <c r="G1189" t="s">
        <v>2667</v>
      </c>
    </row>
    <row r="1190" spans="1:8" x14ac:dyDescent="0.3">
      <c r="A1190">
        <v>1192</v>
      </c>
      <c r="B1190">
        <v>1193</v>
      </c>
      <c r="C1190">
        <v>133</v>
      </c>
      <c r="D1190" t="s">
        <v>2668</v>
      </c>
      <c r="E1190">
        <v>2</v>
      </c>
      <c r="F1190" t="s">
        <v>2668</v>
      </c>
      <c r="G1190" t="s">
        <v>2669</v>
      </c>
    </row>
    <row r="1191" spans="1:8" x14ac:dyDescent="0.3">
      <c r="A1191">
        <v>1193</v>
      </c>
      <c r="B1191">
        <v>1194</v>
      </c>
      <c r="C1191">
        <v>133</v>
      </c>
      <c r="D1191" t="s">
        <v>2670</v>
      </c>
      <c r="E1191">
        <v>4</v>
      </c>
      <c r="F1191" t="s">
        <v>2670</v>
      </c>
      <c r="G1191" t="s">
        <v>2671</v>
      </c>
    </row>
    <row r="1192" spans="1:8" x14ac:dyDescent="0.3">
      <c r="A1192">
        <v>1194</v>
      </c>
      <c r="B1192">
        <v>1195</v>
      </c>
      <c r="C1192">
        <v>133</v>
      </c>
      <c r="D1192" t="s">
        <v>2672</v>
      </c>
      <c r="E1192">
        <v>2</v>
      </c>
      <c r="F1192" t="s">
        <v>2673</v>
      </c>
      <c r="G1192" t="s">
        <v>2674</v>
      </c>
      <c r="H1192" t="s">
        <v>109</v>
      </c>
    </row>
    <row r="1193" spans="1:8" x14ac:dyDescent="0.3">
      <c r="A1193">
        <v>1195</v>
      </c>
      <c r="B1193">
        <v>1196</v>
      </c>
      <c r="C1193">
        <v>133</v>
      </c>
      <c r="D1193" t="s">
        <v>2675</v>
      </c>
      <c r="E1193">
        <v>3</v>
      </c>
      <c r="F1193" t="s">
        <v>2675</v>
      </c>
      <c r="G1193" t="s">
        <v>2676</v>
      </c>
    </row>
    <row r="1194" spans="1:8" x14ac:dyDescent="0.3">
      <c r="A1194">
        <v>1196</v>
      </c>
      <c r="B1194">
        <v>1197</v>
      </c>
      <c r="C1194">
        <v>133</v>
      </c>
      <c r="D1194" t="s">
        <v>2677</v>
      </c>
      <c r="E1194">
        <v>5</v>
      </c>
      <c r="F1194" t="s">
        <v>2677</v>
      </c>
      <c r="G1194" t="s">
        <v>2678</v>
      </c>
      <c r="H1194" t="s">
        <v>299</v>
      </c>
    </row>
    <row r="1195" spans="1:8" x14ac:dyDescent="0.3">
      <c r="A1195">
        <v>1197</v>
      </c>
      <c r="B1195">
        <v>1198</v>
      </c>
      <c r="C1195">
        <v>133</v>
      </c>
      <c r="D1195" t="s">
        <v>2679</v>
      </c>
      <c r="E1195">
        <v>3</v>
      </c>
      <c r="F1195" t="s">
        <v>2679</v>
      </c>
      <c r="G1195" t="s">
        <v>2680</v>
      </c>
      <c r="H1195" t="s">
        <v>41</v>
      </c>
    </row>
    <row r="1196" spans="1:8" x14ac:dyDescent="0.3">
      <c r="A1196">
        <v>1198</v>
      </c>
      <c r="B1196">
        <v>1199</v>
      </c>
      <c r="C1196">
        <v>133</v>
      </c>
      <c r="D1196" t="s">
        <v>2681</v>
      </c>
      <c r="E1196">
        <v>5</v>
      </c>
      <c r="F1196" t="s">
        <v>2681</v>
      </c>
      <c r="G1196" t="s">
        <v>2682</v>
      </c>
    </row>
    <row r="1197" spans="1:8" x14ac:dyDescent="0.3">
      <c r="A1197">
        <v>1199</v>
      </c>
      <c r="B1197">
        <v>1200</v>
      </c>
      <c r="C1197">
        <v>133</v>
      </c>
      <c r="D1197" t="s">
        <v>2683</v>
      </c>
      <c r="E1197">
        <v>4</v>
      </c>
      <c r="F1197" t="s">
        <v>2683</v>
      </c>
      <c r="G1197" t="s">
        <v>2684</v>
      </c>
      <c r="H1197" t="s">
        <v>109</v>
      </c>
    </row>
    <row r="1198" spans="1:8" x14ac:dyDescent="0.3">
      <c r="A1198">
        <v>1200</v>
      </c>
      <c r="B1198">
        <v>1201</v>
      </c>
      <c r="C1198">
        <v>134</v>
      </c>
      <c r="D1198" t="s">
        <v>2685</v>
      </c>
      <c r="E1198">
        <v>4</v>
      </c>
      <c r="F1198" t="s">
        <v>2685</v>
      </c>
      <c r="G1198" t="s">
        <v>2686</v>
      </c>
      <c r="H1198" t="s">
        <v>652</v>
      </c>
    </row>
    <row r="1199" spans="1:8" x14ac:dyDescent="0.3">
      <c r="A1199">
        <v>1201</v>
      </c>
      <c r="B1199">
        <v>1202</v>
      </c>
      <c r="C1199">
        <v>134</v>
      </c>
      <c r="D1199" t="s">
        <v>2687</v>
      </c>
      <c r="E1199">
        <v>5</v>
      </c>
      <c r="F1199" t="s">
        <v>2687</v>
      </c>
      <c r="G1199" t="s">
        <v>2688</v>
      </c>
    </row>
    <row r="1200" spans="1:8" x14ac:dyDescent="0.3">
      <c r="A1200">
        <v>1202</v>
      </c>
      <c r="B1200">
        <v>1203</v>
      </c>
      <c r="C1200">
        <v>134</v>
      </c>
      <c r="D1200" t="s">
        <v>2689</v>
      </c>
      <c r="E1200">
        <v>2</v>
      </c>
      <c r="F1200" t="s">
        <v>2689</v>
      </c>
      <c r="G1200" t="s">
        <v>2690</v>
      </c>
    </row>
    <row r="1201" spans="1:8" x14ac:dyDescent="0.3">
      <c r="A1201">
        <v>1203</v>
      </c>
      <c r="B1201">
        <v>1204</v>
      </c>
      <c r="C1201">
        <v>134</v>
      </c>
      <c r="D1201" t="s">
        <v>2691</v>
      </c>
      <c r="E1201">
        <v>4</v>
      </c>
      <c r="F1201" t="s">
        <v>2691</v>
      </c>
      <c r="G1201" t="s">
        <v>2692</v>
      </c>
      <c r="H1201" t="s">
        <v>2693</v>
      </c>
    </row>
    <row r="1202" spans="1:8" x14ac:dyDescent="0.3">
      <c r="A1202">
        <v>1204</v>
      </c>
      <c r="B1202">
        <v>1205</v>
      </c>
      <c r="C1202">
        <v>134</v>
      </c>
      <c r="D1202" t="s">
        <v>2694</v>
      </c>
      <c r="E1202">
        <v>2</v>
      </c>
      <c r="F1202" t="s">
        <v>2694</v>
      </c>
      <c r="G1202" t="s">
        <v>2695</v>
      </c>
      <c r="H1202" t="s">
        <v>64</v>
      </c>
    </row>
    <row r="1203" spans="1:8" x14ac:dyDescent="0.3">
      <c r="A1203">
        <v>1205</v>
      </c>
      <c r="B1203">
        <v>1206</v>
      </c>
      <c r="C1203">
        <v>134</v>
      </c>
      <c r="D1203" t="s">
        <v>2696</v>
      </c>
      <c r="E1203">
        <v>3</v>
      </c>
      <c r="F1203" t="s">
        <v>2696</v>
      </c>
      <c r="G1203" t="s">
        <v>2697</v>
      </c>
    </row>
    <row r="1204" spans="1:8" x14ac:dyDescent="0.3">
      <c r="A1204">
        <v>1206</v>
      </c>
      <c r="B1204">
        <v>1207</v>
      </c>
      <c r="C1204">
        <v>134</v>
      </c>
      <c r="D1204" t="s">
        <v>2698</v>
      </c>
      <c r="E1204">
        <v>5</v>
      </c>
      <c r="F1204" t="s">
        <v>2698</v>
      </c>
      <c r="G1204" t="s">
        <v>2698</v>
      </c>
      <c r="H1204" t="s">
        <v>25</v>
      </c>
    </row>
    <row r="1205" spans="1:8" x14ac:dyDescent="0.3">
      <c r="A1205">
        <v>1207</v>
      </c>
      <c r="B1205">
        <v>1208</v>
      </c>
      <c r="C1205">
        <v>134</v>
      </c>
      <c r="D1205" t="s">
        <v>2699</v>
      </c>
      <c r="E1205">
        <v>3</v>
      </c>
      <c r="F1205" t="s">
        <v>2699</v>
      </c>
      <c r="G1205" t="s">
        <v>2700</v>
      </c>
      <c r="H1205" t="s">
        <v>433</v>
      </c>
    </row>
    <row r="1206" spans="1:8" x14ac:dyDescent="0.3">
      <c r="A1206">
        <v>1208</v>
      </c>
      <c r="B1206">
        <v>1209</v>
      </c>
      <c r="C1206">
        <v>134</v>
      </c>
      <c r="D1206" t="s">
        <v>2701</v>
      </c>
      <c r="E1206">
        <v>5</v>
      </c>
      <c r="F1206" t="s">
        <v>2701</v>
      </c>
      <c r="G1206" t="s">
        <v>2702</v>
      </c>
      <c r="H1206" t="s">
        <v>594</v>
      </c>
    </row>
    <row r="1207" spans="1:8" x14ac:dyDescent="0.3">
      <c r="A1207">
        <v>1209</v>
      </c>
      <c r="B1207">
        <v>1210</v>
      </c>
      <c r="C1207">
        <v>134</v>
      </c>
      <c r="D1207" t="s">
        <v>2703</v>
      </c>
      <c r="E1207">
        <v>4</v>
      </c>
      <c r="F1207" t="s">
        <v>2703</v>
      </c>
      <c r="G1207" t="s">
        <v>2704</v>
      </c>
      <c r="H1207" t="s">
        <v>1975</v>
      </c>
    </row>
    <row r="1208" spans="1:8" x14ac:dyDescent="0.3">
      <c r="A1208">
        <v>1210</v>
      </c>
      <c r="B1208">
        <v>1211</v>
      </c>
      <c r="C1208">
        <v>135</v>
      </c>
      <c r="D1208" t="s">
        <v>2703</v>
      </c>
      <c r="E1208">
        <v>4</v>
      </c>
      <c r="F1208" t="s">
        <v>2703</v>
      </c>
      <c r="G1208" t="s">
        <v>2704</v>
      </c>
      <c r="H1208" t="s">
        <v>1975</v>
      </c>
    </row>
    <row r="1209" spans="1:8" x14ac:dyDescent="0.3">
      <c r="A1209">
        <v>1211</v>
      </c>
      <c r="B1209">
        <v>1212</v>
      </c>
      <c r="C1209">
        <v>135</v>
      </c>
      <c r="D1209" t="s">
        <v>2705</v>
      </c>
      <c r="E1209">
        <v>5</v>
      </c>
      <c r="F1209" t="s">
        <v>2705</v>
      </c>
      <c r="G1209" t="s">
        <v>2706</v>
      </c>
      <c r="H1209" t="s">
        <v>64</v>
      </c>
    </row>
    <row r="1210" spans="1:8" x14ac:dyDescent="0.3">
      <c r="A1210">
        <v>1212</v>
      </c>
      <c r="B1210">
        <v>1213</v>
      </c>
      <c r="C1210">
        <v>135</v>
      </c>
      <c r="D1210" t="s">
        <v>2707</v>
      </c>
      <c r="E1210">
        <v>2</v>
      </c>
      <c r="F1210" t="s">
        <v>2707</v>
      </c>
      <c r="G1210" t="s">
        <v>2708</v>
      </c>
    </row>
    <row r="1211" spans="1:8" x14ac:dyDescent="0.3">
      <c r="A1211">
        <v>1213</v>
      </c>
      <c r="B1211">
        <v>1214</v>
      </c>
      <c r="C1211">
        <v>135</v>
      </c>
      <c r="D1211" t="s">
        <v>2709</v>
      </c>
      <c r="E1211">
        <v>4</v>
      </c>
      <c r="F1211" t="s">
        <v>2709</v>
      </c>
      <c r="G1211" t="s">
        <v>2710</v>
      </c>
      <c r="H1211" t="s">
        <v>394</v>
      </c>
    </row>
    <row r="1212" spans="1:8" x14ac:dyDescent="0.3">
      <c r="A1212">
        <v>1214</v>
      </c>
      <c r="B1212">
        <v>1215</v>
      </c>
      <c r="C1212">
        <v>135</v>
      </c>
      <c r="D1212" t="e">
        <f>- Dynamic, Fast paced, open environment - Multi-cultural - diversity in staff - always new opportunities to grow and develop new skills</f>
        <v>#NAME?</v>
      </c>
      <c r="E1212">
        <v>2</v>
      </c>
      <c r="F1212" t="e">
        <f>- Dynamic, Fast paced, open environment - Multi-cultural - diversity in staff - always new opportunities to grow and develop new skills</f>
        <v>#NAME?</v>
      </c>
      <c r="G1212" t="s">
        <v>2711</v>
      </c>
      <c r="H1212" t="s">
        <v>2712</v>
      </c>
    </row>
    <row r="1213" spans="1:8" x14ac:dyDescent="0.3">
      <c r="A1213">
        <v>1215</v>
      </c>
      <c r="B1213">
        <v>1216</v>
      </c>
      <c r="C1213">
        <v>135</v>
      </c>
      <c r="D1213" t="s">
        <v>2713</v>
      </c>
      <c r="E1213">
        <v>3</v>
      </c>
      <c r="F1213" t="s">
        <v>2713</v>
      </c>
      <c r="G1213" t="s">
        <v>2714</v>
      </c>
    </row>
    <row r="1214" spans="1:8" x14ac:dyDescent="0.3">
      <c r="A1214">
        <v>1216</v>
      </c>
      <c r="B1214">
        <v>1217</v>
      </c>
      <c r="C1214">
        <v>135</v>
      </c>
      <c r="D1214" t="s">
        <v>2715</v>
      </c>
      <c r="E1214">
        <v>5</v>
      </c>
      <c r="F1214" t="s">
        <v>2715</v>
      </c>
      <c r="G1214" t="s">
        <v>2716</v>
      </c>
    </row>
    <row r="1215" spans="1:8" x14ac:dyDescent="0.3">
      <c r="A1215">
        <v>1217</v>
      </c>
      <c r="B1215">
        <v>1218</v>
      </c>
      <c r="C1215">
        <v>135</v>
      </c>
      <c r="D1215" t="s">
        <v>2717</v>
      </c>
      <c r="E1215">
        <v>3</v>
      </c>
      <c r="F1215" t="s">
        <v>2717</v>
      </c>
      <c r="G1215" t="s">
        <v>2718</v>
      </c>
      <c r="H1215" t="s">
        <v>29</v>
      </c>
    </row>
    <row r="1216" spans="1:8" x14ac:dyDescent="0.3">
      <c r="A1216">
        <v>1218</v>
      </c>
      <c r="B1216">
        <v>1219</v>
      </c>
      <c r="C1216">
        <v>135</v>
      </c>
      <c r="D1216" t="s">
        <v>2719</v>
      </c>
      <c r="E1216">
        <v>5</v>
      </c>
      <c r="F1216" t="s">
        <v>2719</v>
      </c>
      <c r="G1216" t="s">
        <v>2720</v>
      </c>
      <c r="H1216" t="s">
        <v>672</v>
      </c>
    </row>
    <row r="1217" spans="1:8" x14ac:dyDescent="0.3">
      <c r="A1217">
        <v>1219</v>
      </c>
      <c r="B1217">
        <v>1220</v>
      </c>
      <c r="C1217">
        <v>135</v>
      </c>
      <c r="D1217" t="s">
        <v>2721</v>
      </c>
      <c r="E1217">
        <v>4</v>
      </c>
      <c r="F1217" t="s">
        <v>2721</v>
      </c>
      <c r="G1217" t="s">
        <v>2722</v>
      </c>
      <c r="H1217" t="s">
        <v>564</v>
      </c>
    </row>
    <row r="1218" spans="1:8" x14ac:dyDescent="0.3">
      <c r="A1218">
        <v>1220</v>
      </c>
      <c r="B1218">
        <v>1221</v>
      </c>
      <c r="C1218">
        <v>136</v>
      </c>
      <c r="D1218" t="s">
        <v>2723</v>
      </c>
      <c r="E1218">
        <v>4</v>
      </c>
      <c r="F1218" t="s">
        <v>2723</v>
      </c>
      <c r="G1218" t="s">
        <v>2724</v>
      </c>
    </row>
    <row r="1219" spans="1:8" x14ac:dyDescent="0.3">
      <c r="A1219">
        <v>1221</v>
      </c>
      <c r="B1219">
        <v>1222</v>
      </c>
      <c r="C1219">
        <v>136</v>
      </c>
      <c r="D1219" t="s">
        <v>2725</v>
      </c>
      <c r="E1219">
        <v>5</v>
      </c>
      <c r="F1219" t="s">
        <v>2725</v>
      </c>
      <c r="G1219" t="s">
        <v>2726</v>
      </c>
    </row>
    <row r="1220" spans="1:8" x14ac:dyDescent="0.3">
      <c r="A1220">
        <v>1222</v>
      </c>
      <c r="B1220">
        <v>1223</v>
      </c>
      <c r="C1220">
        <v>136</v>
      </c>
      <c r="D1220" t="s">
        <v>2727</v>
      </c>
      <c r="E1220">
        <v>2</v>
      </c>
      <c r="F1220" t="s">
        <v>2727</v>
      </c>
      <c r="G1220" t="s">
        <v>2728</v>
      </c>
      <c r="H1220" t="s">
        <v>2729</v>
      </c>
    </row>
    <row r="1221" spans="1:8" x14ac:dyDescent="0.3">
      <c r="A1221">
        <v>1223</v>
      </c>
      <c r="B1221">
        <v>1224</v>
      </c>
      <c r="C1221">
        <v>136</v>
      </c>
      <c r="D1221" t="s">
        <v>2730</v>
      </c>
      <c r="E1221">
        <v>4</v>
      </c>
      <c r="F1221" t="s">
        <v>2730</v>
      </c>
      <c r="G1221" t="s">
        <v>2731</v>
      </c>
      <c r="H1221" t="s">
        <v>121</v>
      </c>
    </row>
    <row r="1222" spans="1:8" x14ac:dyDescent="0.3">
      <c r="A1222">
        <v>1224</v>
      </c>
      <c r="B1222">
        <v>1225</v>
      </c>
      <c r="C1222">
        <v>136</v>
      </c>
      <c r="D1222" t="s">
        <v>2732</v>
      </c>
      <c r="E1222">
        <v>2</v>
      </c>
      <c r="F1222" t="s">
        <v>2732</v>
      </c>
      <c r="G1222" t="s">
        <v>2733</v>
      </c>
      <c r="H1222" t="s">
        <v>299</v>
      </c>
    </row>
    <row r="1223" spans="1:8" x14ac:dyDescent="0.3">
      <c r="A1223">
        <v>1225</v>
      </c>
      <c r="B1223">
        <v>1226</v>
      </c>
      <c r="C1223">
        <v>136</v>
      </c>
      <c r="D1223" t="s">
        <v>2734</v>
      </c>
      <c r="E1223">
        <v>3</v>
      </c>
      <c r="F1223" t="s">
        <v>2734</v>
      </c>
      <c r="G1223" t="s">
        <v>2735</v>
      </c>
      <c r="H1223" t="s">
        <v>29</v>
      </c>
    </row>
    <row r="1224" spans="1:8" x14ac:dyDescent="0.3">
      <c r="A1224">
        <v>1226</v>
      </c>
      <c r="B1224">
        <v>1227</v>
      </c>
      <c r="C1224">
        <v>136</v>
      </c>
      <c r="D1224" t="s">
        <v>2736</v>
      </c>
      <c r="E1224">
        <v>5</v>
      </c>
      <c r="F1224" t="s">
        <v>2736</v>
      </c>
      <c r="G1224" t="s">
        <v>2737</v>
      </c>
      <c r="H1224" t="s">
        <v>2738</v>
      </c>
    </row>
    <row r="1225" spans="1:8" x14ac:dyDescent="0.3">
      <c r="A1225">
        <v>1227</v>
      </c>
      <c r="B1225">
        <v>1228</v>
      </c>
      <c r="C1225">
        <v>136</v>
      </c>
      <c r="D1225" t="s">
        <v>2739</v>
      </c>
      <c r="E1225">
        <v>3</v>
      </c>
      <c r="F1225" t="s">
        <v>2739</v>
      </c>
      <c r="G1225" t="s">
        <v>2740</v>
      </c>
    </row>
    <row r="1226" spans="1:8" x14ac:dyDescent="0.3">
      <c r="A1226">
        <v>1228</v>
      </c>
      <c r="B1226">
        <v>1229</v>
      </c>
      <c r="C1226">
        <v>136</v>
      </c>
      <c r="D1226" t="s">
        <v>2741</v>
      </c>
      <c r="E1226">
        <v>5</v>
      </c>
      <c r="F1226" t="s">
        <v>2741</v>
      </c>
      <c r="G1226" t="s">
        <v>2742</v>
      </c>
    </row>
    <row r="1227" spans="1:8" x14ac:dyDescent="0.3">
      <c r="A1227">
        <v>1229</v>
      </c>
      <c r="B1227">
        <v>1230</v>
      </c>
      <c r="C1227">
        <v>136</v>
      </c>
      <c r="D1227" t="s">
        <v>2743</v>
      </c>
      <c r="E1227">
        <v>4</v>
      </c>
      <c r="F1227" t="s">
        <v>2743</v>
      </c>
      <c r="G1227" t="s">
        <v>2744</v>
      </c>
      <c r="H1227" t="s">
        <v>946</v>
      </c>
    </row>
    <row r="1228" spans="1:8" x14ac:dyDescent="0.3">
      <c r="A1228">
        <v>1230</v>
      </c>
      <c r="B1228">
        <v>1231</v>
      </c>
      <c r="C1228">
        <v>137</v>
      </c>
      <c r="D1228" t="s">
        <v>2743</v>
      </c>
      <c r="E1228">
        <v>4</v>
      </c>
      <c r="F1228" t="s">
        <v>2743</v>
      </c>
      <c r="G1228" t="s">
        <v>2744</v>
      </c>
      <c r="H1228" t="s">
        <v>946</v>
      </c>
    </row>
    <row r="1229" spans="1:8" x14ac:dyDescent="0.3">
      <c r="A1229">
        <v>1232</v>
      </c>
      <c r="B1229">
        <v>1233</v>
      </c>
      <c r="C1229">
        <v>137</v>
      </c>
      <c r="D1229" t="s">
        <v>2745</v>
      </c>
      <c r="E1229">
        <v>2</v>
      </c>
      <c r="F1229" t="s">
        <v>2745</v>
      </c>
      <c r="G1229" t="s">
        <v>2746</v>
      </c>
      <c r="H1229" t="s">
        <v>20</v>
      </c>
    </row>
    <row r="1230" spans="1:8" x14ac:dyDescent="0.3">
      <c r="A1230">
        <v>1233</v>
      </c>
      <c r="B1230">
        <v>1234</v>
      </c>
      <c r="C1230">
        <v>137</v>
      </c>
      <c r="D1230" t="s">
        <v>2747</v>
      </c>
      <c r="E1230">
        <v>4</v>
      </c>
      <c r="F1230" t="s">
        <v>2747</v>
      </c>
      <c r="G1230" t="s">
        <v>2748</v>
      </c>
      <c r="H1230" t="s">
        <v>71</v>
      </c>
    </row>
    <row r="1231" spans="1:8" x14ac:dyDescent="0.3">
      <c r="A1231">
        <v>1234</v>
      </c>
      <c r="B1231">
        <v>1235</v>
      </c>
      <c r="C1231">
        <v>137</v>
      </c>
      <c r="D1231" t="s">
        <v>2749</v>
      </c>
      <c r="E1231">
        <v>2</v>
      </c>
      <c r="F1231" t="s">
        <v>2749</v>
      </c>
      <c r="G1231" t="s">
        <v>2750</v>
      </c>
      <c r="H1231" t="s">
        <v>2751</v>
      </c>
    </row>
    <row r="1232" spans="1:8" x14ac:dyDescent="0.3">
      <c r="A1232">
        <v>1235</v>
      </c>
      <c r="B1232">
        <v>1236</v>
      </c>
      <c r="C1232">
        <v>137</v>
      </c>
      <c r="D1232" t="s">
        <v>2752</v>
      </c>
      <c r="E1232">
        <v>3</v>
      </c>
      <c r="F1232" t="s">
        <v>2752</v>
      </c>
      <c r="G1232" t="s">
        <v>2753</v>
      </c>
      <c r="H1232" t="s">
        <v>647</v>
      </c>
    </row>
    <row r="1233" spans="1:8" x14ac:dyDescent="0.3">
      <c r="A1233">
        <v>1236</v>
      </c>
      <c r="B1233">
        <v>1237</v>
      </c>
      <c r="C1233">
        <v>137</v>
      </c>
      <c r="D1233" t="s">
        <v>2754</v>
      </c>
      <c r="E1233">
        <v>5</v>
      </c>
      <c r="F1233" t="s">
        <v>2755</v>
      </c>
      <c r="G1233" t="s">
        <v>2756</v>
      </c>
      <c r="H1233" t="s">
        <v>1596</v>
      </c>
    </row>
    <row r="1234" spans="1:8" x14ac:dyDescent="0.3">
      <c r="A1234">
        <v>1237</v>
      </c>
      <c r="B1234">
        <v>1238</v>
      </c>
      <c r="C1234">
        <v>137</v>
      </c>
      <c r="D1234" t="s">
        <v>2757</v>
      </c>
      <c r="E1234">
        <v>3</v>
      </c>
      <c r="F1234" t="s">
        <v>2757</v>
      </c>
      <c r="G1234" t="s">
        <v>2758</v>
      </c>
      <c r="H1234" t="s">
        <v>2759</v>
      </c>
    </row>
    <row r="1235" spans="1:8" x14ac:dyDescent="0.3">
      <c r="A1235">
        <v>1238</v>
      </c>
      <c r="B1235">
        <v>1239</v>
      </c>
      <c r="C1235">
        <v>137</v>
      </c>
      <c r="D1235" t="s">
        <v>2760</v>
      </c>
      <c r="E1235">
        <v>5</v>
      </c>
      <c r="F1235" t="e">
        <f>-Private company, focuses on employee Well being. -Part of companyÂ´s profits are redirected to Bloomberg Philanthropies non profit organization. - hour Food pantry. -Great company Culture. -Amazing CEO and upper management. -challenging, diver</f>
        <v>#NAME?</v>
      </c>
      <c r="G1235" t="s">
        <v>2761</v>
      </c>
      <c r="H1235" t="s">
        <v>2762</v>
      </c>
    </row>
    <row r="1236" spans="1:8" x14ac:dyDescent="0.3">
      <c r="A1236">
        <v>1239</v>
      </c>
      <c r="B1236">
        <v>1240</v>
      </c>
      <c r="C1236">
        <v>137</v>
      </c>
      <c r="D1236" t="s">
        <v>2763</v>
      </c>
      <c r="E1236">
        <v>4</v>
      </c>
      <c r="F1236" t="s">
        <v>2763</v>
      </c>
      <c r="G1236" t="s">
        <v>2764</v>
      </c>
      <c r="H1236" t="s">
        <v>2765</v>
      </c>
    </row>
    <row r="1237" spans="1:8" x14ac:dyDescent="0.3">
      <c r="A1237">
        <v>1240</v>
      </c>
      <c r="B1237">
        <v>1241</v>
      </c>
      <c r="C1237">
        <v>138</v>
      </c>
      <c r="D1237" t="s">
        <v>2766</v>
      </c>
      <c r="E1237">
        <v>4</v>
      </c>
      <c r="F1237" t="s">
        <v>2766</v>
      </c>
      <c r="G1237" t="s">
        <v>2767</v>
      </c>
      <c r="H1237" t="s">
        <v>380</v>
      </c>
    </row>
    <row r="1238" spans="1:8" x14ac:dyDescent="0.3">
      <c r="A1238">
        <v>1241</v>
      </c>
      <c r="B1238">
        <v>1242</v>
      </c>
      <c r="C1238">
        <v>138</v>
      </c>
      <c r="D1238" t="s">
        <v>2768</v>
      </c>
      <c r="E1238">
        <v>5</v>
      </c>
      <c r="F1238" t="s">
        <v>2768</v>
      </c>
      <c r="G1238" t="s">
        <v>2769</v>
      </c>
    </row>
    <row r="1239" spans="1:8" x14ac:dyDescent="0.3">
      <c r="A1239">
        <v>1242</v>
      </c>
      <c r="B1239">
        <v>1243</v>
      </c>
      <c r="C1239">
        <v>138</v>
      </c>
      <c r="D1239" t="s">
        <v>2770</v>
      </c>
      <c r="E1239">
        <v>2</v>
      </c>
      <c r="F1239" t="s">
        <v>2770</v>
      </c>
      <c r="G1239" t="s">
        <v>2771</v>
      </c>
      <c r="H1239" t="s">
        <v>1461</v>
      </c>
    </row>
    <row r="1240" spans="1:8" x14ac:dyDescent="0.3">
      <c r="A1240">
        <v>1243</v>
      </c>
      <c r="B1240">
        <v>1244</v>
      </c>
      <c r="C1240">
        <v>138</v>
      </c>
      <c r="D1240" t="s">
        <v>2772</v>
      </c>
      <c r="E1240">
        <v>4</v>
      </c>
      <c r="F1240" t="s">
        <v>2772</v>
      </c>
      <c r="G1240" t="s">
        <v>2773</v>
      </c>
      <c r="H1240" t="s">
        <v>302</v>
      </c>
    </row>
    <row r="1241" spans="1:8" x14ac:dyDescent="0.3">
      <c r="A1241">
        <v>1244</v>
      </c>
      <c r="B1241">
        <v>1245</v>
      </c>
      <c r="C1241">
        <v>138</v>
      </c>
      <c r="D1241" t="s">
        <v>2774</v>
      </c>
      <c r="E1241">
        <v>2</v>
      </c>
      <c r="F1241" t="s">
        <v>2774</v>
      </c>
      <c r="G1241" t="s">
        <v>2775</v>
      </c>
      <c r="H1241" t="s">
        <v>470</v>
      </c>
    </row>
    <row r="1242" spans="1:8" x14ac:dyDescent="0.3">
      <c r="A1242">
        <v>1245</v>
      </c>
      <c r="B1242">
        <v>1246</v>
      </c>
      <c r="C1242">
        <v>138</v>
      </c>
      <c r="D1242" t="s">
        <v>2776</v>
      </c>
      <c r="E1242">
        <v>3</v>
      </c>
      <c r="F1242" t="s">
        <v>2776</v>
      </c>
      <c r="G1242" t="s">
        <v>2777</v>
      </c>
      <c r="H1242" t="s">
        <v>2778</v>
      </c>
    </row>
    <row r="1243" spans="1:8" x14ac:dyDescent="0.3">
      <c r="A1243">
        <v>1246</v>
      </c>
      <c r="B1243">
        <v>1247</v>
      </c>
      <c r="C1243">
        <v>138</v>
      </c>
      <c r="D1243" t="s">
        <v>2779</v>
      </c>
      <c r="E1243">
        <v>5</v>
      </c>
      <c r="F1243" t="s">
        <v>2779</v>
      </c>
      <c r="G1243" t="s">
        <v>2780</v>
      </c>
      <c r="H1243" t="s">
        <v>2450</v>
      </c>
    </row>
    <row r="1244" spans="1:8" x14ac:dyDescent="0.3">
      <c r="A1244">
        <v>1247</v>
      </c>
      <c r="B1244">
        <v>1248</v>
      </c>
      <c r="C1244">
        <v>138</v>
      </c>
      <c r="D1244" t="s">
        <v>2781</v>
      </c>
      <c r="E1244">
        <v>3</v>
      </c>
      <c r="F1244" t="s">
        <v>2781</v>
      </c>
      <c r="G1244" t="s">
        <v>2782</v>
      </c>
    </row>
    <row r="1245" spans="1:8" x14ac:dyDescent="0.3">
      <c r="A1245">
        <v>1248</v>
      </c>
      <c r="B1245">
        <v>1249</v>
      </c>
      <c r="C1245">
        <v>138</v>
      </c>
      <c r="D1245" t="s">
        <v>2783</v>
      </c>
      <c r="E1245">
        <v>5</v>
      </c>
      <c r="F1245" t="s">
        <v>2783</v>
      </c>
      <c r="G1245" t="s">
        <v>2784</v>
      </c>
    </row>
    <row r="1246" spans="1:8" x14ac:dyDescent="0.3">
      <c r="A1246">
        <v>1249</v>
      </c>
      <c r="B1246">
        <v>1250</v>
      </c>
      <c r="C1246">
        <v>138</v>
      </c>
      <c r="D1246" t="s">
        <v>2785</v>
      </c>
      <c r="E1246">
        <v>4</v>
      </c>
      <c r="F1246" t="s">
        <v>2785</v>
      </c>
      <c r="G1246" t="s">
        <v>2786</v>
      </c>
      <c r="H1246" t="s">
        <v>394</v>
      </c>
    </row>
    <row r="1247" spans="1:8" x14ac:dyDescent="0.3">
      <c r="A1247">
        <v>1250</v>
      </c>
      <c r="B1247">
        <v>1251</v>
      </c>
      <c r="C1247">
        <v>140</v>
      </c>
      <c r="D1247" t="s">
        <v>2787</v>
      </c>
      <c r="E1247">
        <v>4</v>
      </c>
      <c r="F1247" t="s">
        <v>2787</v>
      </c>
      <c r="G1247" t="s">
        <v>2788</v>
      </c>
      <c r="H1247" t="s">
        <v>380</v>
      </c>
    </row>
    <row r="1248" spans="1:8" x14ac:dyDescent="0.3">
      <c r="A1248">
        <v>1251</v>
      </c>
      <c r="B1248">
        <v>1252</v>
      </c>
      <c r="C1248">
        <v>140</v>
      </c>
      <c r="D1248" t="s">
        <v>2789</v>
      </c>
      <c r="E1248">
        <v>5</v>
      </c>
      <c r="F1248" t="s">
        <v>2789</v>
      </c>
      <c r="G1248" t="s">
        <v>2790</v>
      </c>
    </row>
    <row r="1249" spans="1:8" x14ac:dyDescent="0.3">
      <c r="A1249">
        <v>1252</v>
      </c>
      <c r="B1249">
        <v>1253</v>
      </c>
      <c r="C1249">
        <v>140</v>
      </c>
      <c r="D1249" t="s">
        <v>2791</v>
      </c>
      <c r="E1249">
        <v>2</v>
      </c>
      <c r="F1249" t="s">
        <v>2791</v>
      </c>
      <c r="G1249" t="s">
        <v>2792</v>
      </c>
      <c r="H1249" t="s">
        <v>2793</v>
      </c>
    </row>
    <row r="1250" spans="1:8" x14ac:dyDescent="0.3">
      <c r="A1250">
        <v>1253</v>
      </c>
      <c r="B1250">
        <v>1254</v>
      </c>
      <c r="C1250">
        <v>140</v>
      </c>
      <c r="D1250" t="s">
        <v>2794</v>
      </c>
      <c r="E1250">
        <v>4</v>
      </c>
      <c r="F1250" t="s">
        <v>2794</v>
      </c>
      <c r="G1250" t="s">
        <v>2795</v>
      </c>
    </row>
    <row r="1251" spans="1:8" x14ac:dyDescent="0.3">
      <c r="A1251">
        <v>1254</v>
      </c>
      <c r="B1251">
        <v>1255</v>
      </c>
      <c r="C1251">
        <v>140</v>
      </c>
      <c r="D1251" t="s">
        <v>2796</v>
      </c>
      <c r="E1251">
        <v>2</v>
      </c>
      <c r="F1251" t="s">
        <v>2796</v>
      </c>
      <c r="G1251" t="s">
        <v>2797</v>
      </c>
      <c r="H1251" t="s">
        <v>2798</v>
      </c>
    </row>
    <row r="1252" spans="1:8" x14ac:dyDescent="0.3">
      <c r="A1252">
        <v>1255</v>
      </c>
      <c r="B1252">
        <v>1256</v>
      </c>
      <c r="C1252">
        <v>140</v>
      </c>
      <c r="D1252" t="s">
        <v>2799</v>
      </c>
      <c r="E1252">
        <v>3</v>
      </c>
      <c r="F1252" t="s">
        <v>2799</v>
      </c>
      <c r="G1252" t="s">
        <v>2800</v>
      </c>
    </row>
    <row r="1253" spans="1:8" x14ac:dyDescent="0.3">
      <c r="A1253">
        <v>1256</v>
      </c>
      <c r="B1253">
        <v>1257</v>
      </c>
      <c r="C1253">
        <v>140</v>
      </c>
      <c r="D1253" t="e">
        <f>- company that greatly values their employees development. - Great open-minded, approachable management - Unlimited pantry with free coffee and snacks - Flexible working hours - greatly imbedded with philantrophy - career progression</f>
        <v>#NAME?</v>
      </c>
      <c r="E1253">
        <v>5</v>
      </c>
      <c r="F1253" t="e">
        <f>- company that greatly values their employees development. - Great open-minded, approachable management - Unlimited pantry with free coffee and snacks - Flexible working hours - greatly imbedded with philantrophy - career progression</f>
        <v>#NAME?</v>
      </c>
      <c r="G1253" t="s">
        <v>2801</v>
      </c>
      <c r="H1253" t="s">
        <v>2802</v>
      </c>
    </row>
    <row r="1254" spans="1:8" x14ac:dyDescent="0.3">
      <c r="A1254">
        <v>1257</v>
      </c>
      <c r="B1254">
        <v>1258</v>
      </c>
      <c r="C1254">
        <v>140</v>
      </c>
      <c r="D1254" t="s">
        <v>911</v>
      </c>
      <c r="E1254">
        <v>3</v>
      </c>
      <c r="F1254" t="s">
        <v>911</v>
      </c>
      <c r="G1254" t="s">
        <v>912</v>
      </c>
      <c r="H1254" t="s">
        <v>64</v>
      </c>
    </row>
    <row r="1255" spans="1:8" x14ac:dyDescent="0.3">
      <c r="A1255">
        <v>1258</v>
      </c>
      <c r="B1255">
        <v>1259</v>
      </c>
      <c r="C1255">
        <v>140</v>
      </c>
      <c r="D1255" t="s">
        <v>2803</v>
      </c>
      <c r="E1255">
        <v>5</v>
      </c>
      <c r="F1255" t="s">
        <v>2803</v>
      </c>
      <c r="G1255" t="s">
        <v>2804</v>
      </c>
    </row>
    <row r="1256" spans="1:8" x14ac:dyDescent="0.3">
      <c r="A1256">
        <v>1259</v>
      </c>
      <c r="B1256">
        <v>1260</v>
      </c>
      <c r="C1256">
        <v>140</v>
      </c>
      <c r="D1256" t="s">
        <v>2805</v>
      </c>
      <c r="E1256">
        <v>4</v>
      </c>
      <c r="F1256" t="s">
        <v>2805</v>
      </c>
      <c r="G1256" t="s">
        <v>2806</v>
      </c>
      <c r="H1256" t="s">
        <v>134</v>
      </c>
    </row>
    <row r="1257" spans="1:8" x14ac:dyDescent="0.3">
      <c r="A1257">
        <v>1260</v>
      </c>
      <c r="B1257">
        <v>1261</v>
      </c>
      <c r="C1257">
        <v>141</v>
      </c>
      <c r="D1257" t="s">
        <v>2807</v>
      </c>
      <c r="E1257">
        <v>4</v>
      </c>
      <c r="F1257" t="s">
        <v>2807</v>
      </c>
      <c r="G1257" t="s">
        <v>2808</v>
      </c>
      <c r="H1257" t="s">
        <v>644</v>
      </c>
    </row>
    <row r="1258" spans="1:8" x14ac:dyDescent="0.3">
      <c r="A1258">
        <v>1261</v>
      </c>
      <c r="B1258">
        <v>1262</v>
      </c>
      <c r="C1258">
        <v>141</v>
      </c>
      <c r="D1258" t="s">
        <v>2809</v>
      </c>
      <c r="E1258">
        <v>5</v>
      </c>
      <c r="F1258" t="s">
        <v>2809</v>
      </c>
      <c r="G1258" t="s">
        <v>2810</v>
      </c>
    </row>
    <row r="1259" spans="1:8" x14ac:dyDescent="0.3">
      <c r="A1259">
        <v>1262</v>
      </c>
      <c r="B1259">
        <v>1263</v>
      </c>
      <c r="C1259">
        <v>141</v>
      </c>
      <c r="D1259" t="s">
        <v>2811</v>
      </c>
      <c r="E1259">
        <v>2</v>
      </c>
      <c r="F1259" t="s">
        <v>2811</v>
      </c>
      <c r="G1259" t="s">
        <v>2812</v>
      </c>
      <c r="H1259" t="s">
        <v>2813</v>
      </c>
    </row>
    <row r="1260" spans="1:8" x14ac:dyDescent="0.3">
      <c r="A1260">
        <v>1263</v>
      </c>
      <c r="B1260">
        <v>1264</v>
      </c>
      <c r="C1260">
        <v>141</v>
      </c>
      <c r="D1260" t="s">
        <v>2814</v>
      </c>
      <c r="E1260">
        <v>4</v>
      </c>
      <c r="F1260" t="s">
        <v>2814</v>
      </c>
      <c r="G1260" t="s">
        <v>2815</v>
      </c>
      <c r="H1260" t="s">
        <v>2816</v>
      </c>
    </row>
    <row r="1261" spans="1:8" x14ac:dyDescent="0.3">
      <c r="A1261">
        <v>1264</v>
      </c>
      <c r="B1261">
        <v>1265</v>
      </c>
      <c r="C1261">
        <v>141</v>
      </c>
      <c r="D1261" t="s">
        <v>2817</v>
      </c>
      <c r="E1261">
        <v>2</v>
      </c>
      <c r="F1261" t="s">
        <v>2817</v>
      </c>
      <c r="G1261" t="s">
        <v>2818</v>
      </c>
      <c r="H1261" t="s">
        <v>2819</v>
      </c>
    </row>
    <row r="1262" spans="1:8" x14ac:dyDescent="0.3">
      <c r="A1262">
        <v>1265</v>
      </c>
      <c r="B1262">
        <v>1266</v>
      </c>
      <c r="C1262">
        <v>141</v>
      </c>
      <c r="D1262" t="s">
        <v>2820</v>
      </c>
      <c r="E1262">
        <v>3</v>
      </c>
      <c r="F1262" t="s">
        <v>2820</v>
      </c>
      <c r="G1262" t="s">
        <v>2821</v>
      </c>
    </row>
    <row r="1263" spans="1:8" x14ac:dyDescent="0.3">
      <c r="A1263">
        <v>1266</v>
      </c>
      <c r="B1263">
        <v>1267</v>
      </c>
      <c r="C1263">
        <v>141</v>
      </c>
      <c r="D1263" t="s">
        <v>2822</v>
      </c>
      <c r="E1263">
        <v>5</v>
      </c>
      <c r="F1263" t="s">
        <v>2822</v>
      </c>
      <c r="G1263" t="s">
        <v>2823</v>
      </c>
      <c r="H1263" t="s">
        <v>2242</v>
      </c>
    </row>
    <row r="1264" spans="1:8" x14ac:dyDescent="0.3">
      <c r="A1264">
        <v>1267</v>
      </c>
      <c r="B1264">
        <v>1268</v>
      </c>
      <c r="C1264">
        <v>141</v>
      </c>
      <c r="D1264" t="s">
        <v>2824</v>
      </c>
      <c r="E1264">
        <v>3</v>
      </c>
      <c r="F1264" t="s">
        <v>2824</v>
      </c>
      <c r="G1264" t="s">
        <v>2825</v>
      </c>
      <c r="H1264" t="s">
        <v>2826</v>
      </c>
    </row>
    <row r="1265" spans="1:8" x14ac:dyDescent="0.3">
      <c r="A1265">
        <v>1268</v>
      </c>
      <c r="B1265">
        <v>1269</v>
      </c>
      <c r="C1265">
        <v>141</v>
      </c>
      <c r="D1265" t="s">
        <v>2827</v>
      </c>
      <c r="E1265">
        <v>5</v>
      </c>
      <c r="F1265" t="s">
        <v>2828</v>
      </c>
      <c r="G1265" t="s">
        <v>2829</v>
      </c>
      <c r="H1265" t="s">
        <v>2830</v>
      </c>
    </row>
    <row r="1266" spans="1:8" x14ac:dyDescent="0.3">
      <c r="A1266">
        <v>1269</v>
      </c>
      <c r="B1266">
        <v>1270</v>
      </c>
      <c r="C1266">
        <v>141</v>
      </c>
      <c r="D1266" t="s">
        <v>2831</v>
      </c>
      <c r="E1266">
        <v>4</v>
      </c>
      <c r="F1266" t="s">
        <v>2831</v>
      </c>
      <c r="G1266" t="s">
        <v>2832</v>
      </c>
    </row>
    <row r="1267" spans="1:8" x14ac:dyDescent="0.3">
      <c r="A1267">
        <v>1270</v>
      </c>
      <c r="B1267">
        <v>1271</v>
      </c>
      <c r="C1267">
        <v>142</v>
      </c>
      <c r="D1267" t="s">
        <v>2833</v>
      </c>
      <c r="E1267">
        <v>4</v>
      </c>
      <c r="F1267" t="s">
        <v>2834</v>
      </c>
      <c r="G1267" t="s">
        <v>2835</v>
      </c>
      <c r="H1267" t="s">
        <v>2836</v>
      </c>
    </row>
    <row r="1268" spans="1:8" x14ac:dyDescent="0.3">
      <c r="A1268">
        <v>1271</v>
      </c>
      <c r="B1268">
        <v>1272</v>
      </c>
      <c r="C1268">
        <v>142</v>
      </c>
      <c r="D1268" t="s">
        <v>2837</v>
      </c>
      <c r="E1268">
        <v>5</v>
      </c>
      <c r="F1268" t="s">
        <v>2837</v>
      </c>
      <c r="G1268" t="s">
        <v>2838</v>
      </c>
      <c r="H1268" t="s">
        <v>25</v>
      </c>
    </row>
    <row r="1269" spans="1:8" x14ac:dyDescent="0.3">
      <c r="A1269">
        <v>1272</v>
      </c>
      <c r="B1269">
        <v>1273</v>
      </c>
      <c r="C1269">
        <v>142</v>
      </c>
      <c r="D1269" t="s">
        <v>2839</v>
      </c>
      <c r="E1269">
        <v>2</v>
      </c>
      <c r="F1269" t="s">
        <v>2840</v>
      </c>
      <c r="G1269" t="s">
        <v>2841</v>
      </c>
      <c r="H1269" t="s">
        <v>2842</v>
      </c>
    </row>
    <row r="1270" spans="1:8" x14ac:dyDescent="0.3">
      <c r="A1270">
        <v>1273</v>
      </c>
      <c r="B1270">
        <v>1274</v>
      </c>
      <c r="C1270">
        <v>142</v>
      </c>
      <c r="D1270" t="s">
        <v>2843</v>
      </c>
      <c r="E1270">
        <v>4</v>
      </c>
      <c r="F1270" t="s">
        <v>2843</v>
      </c>
      <c r="G1270" t="s">
        <v>2844</v>
      </c>
      <c r="H1270" t="s">
        <v>2845</v>
      </c>
    </row>
    <row r="1271" spans="1:8" x14ac:dyDescent="0.3">
      <c r="A1271">
        <v>1274</v>
      </c>
      <c r="B1271">
        <v>1275</v>
      </c>
      <c r="C1271">
        <v>142</v>
      </c>
      <c r="D1271" t="s">
        <v>2846</v>
      </c>
      <c r="E1271">
        <v>2</v>
      </c>
      <c r="F1271" t="s">
        <v>2846</v>
      </c>
      <c r="G1271" t="s">
        <v>2847</v>
      </c>
      <c r="H1271" t="s">
        <v>433</v>
      </c>
    </row>
    <row r="1272" spans="1:8" x14ac:dyDescent="0.3">
      <c r="A1272">
        <v>1275</v>
      </c>
      <c r="B1272">
        <v>1276</v>
      </c>
      <c r="C1272">
        <v>142</v>
      </c>
      <c r="D1272" t="s">
        <v>2848</v>
      </c>
      <c r="E1272">
        <v>3</v>
      </c>
      <c r="F1272" t="s">
        <v>2848</v>
      </c>
      <c r="G1272" t="s">
        <v>2849</v>
      </c>
      <c r="H1272" t="s">
        <v>564</v>
      </c>
    </row>
    <row r="1273" spans="1:8" x14ac:dyDescent="0.3">
      <c r="A1273">
        <v>1276</v>
      </c>
      <c r="B1273">
        <v>1277</v>
      </c>
      <c r="C1273">
        <v>142</v>
      </c>
      <c r="D1273" t="s">
        <v>2850</v>
      </c>
      <c r="E1273">
        <v>5</v>
      </c>
      <c r="F1273" t="s">
        <v>2850</v>
      </c>
      <c r="G1273" t="s">
        <v>2851</v>
      </c>
    </row>
    <row r="1274" spans="1:8" x14ac:dyDescent="0.3">
      <c r="A1274">
        <v>1277</v>
      </c>
      <c r="B1274">
        <v>1278</v>
      </c>
      <c r="C1274">
        <v>142</v>
      </c>
      <c r="D1274" t="s">
        <v>2852</v>
      </c>
      <c r="E1274">
        <v>3</v>
      </c>
      <c r="F1274" t="s">
        <v>2852</v>
      </c>
      <c r="G1274" t="s">
        <v>2853</v>
      </c>
      <c r="H1274" t="s">
        <v>2423</v>
      </c>
    </row>
    <row r="1275" spans="1:8" x14ac:dyDescent="0.3">
      <c r="A1275">
        <v>1278</v>
      </c>
      <c r="B1275">
        <v>1279</v>
      </c>
      <c r="C1275">
        <v>142</v>
      </c>
      <c r="D1275" t="s">
        <v>2854</v>
      </c>
      <c r="E1275">
        <v>5</v>
      </c>
      <c r="F1275" t="s">
        <v>2854</v>
      </c>
      <c r="G1275" t="s">
        <v>2855</v>
      </c>
      <c r="H1275" t="s">
        <v>299</v>
      </c>
    </row>
    <row r="1276" spans="1:8" x14ac:dyDescent="0.3">
      <c r="A1276">
        <v>1279</v>
      </c>
      <c r="B1276">
        <v>1280</v>
      </c>
      <c r="C1276">
        <v>142</v>
      </c>
      <c r="D1276" t="s">
        <v>2856</v>
      </c>
      <c r="E1276">
        <v>4</v>
      </c>
      <c r="F1276" t="s">
        <v>2856</v>
      </c>
      <c r="G1276" t="s">
        <v>2857</v>
      </c>
      <c r="H1276" t="s">
        <v>1145</v>
      </c>
    </row>
    <row r="1277" spans="1:8" x14ac:dyDescent="0.3">
      <c r="A1277">
        <v>1280</v>
      </c>
      <c r="B1277">
        <v>1281</v>
      </c>
      <c r="C1277">
        <v>143</v>
      </c>
      <c r="D1277" t="s">
        <v>2856</v>
      </c>
      <c r="E1277">
        <v>4</v>
      </c>
      <c r="F1277" t="s">
        <v>2856</v>
      </c>
      <c r="G1277" t="s">
        <v>2857</v>
      </c>
      <c r="H1277" t="s">
        <v>1145</v>
      </c>
    </row>
    <row r="1278" spans="1:8" x14ac:dyDescent="0.3">
      <c r="A1278">
        <v>1281</v>
      </c>
      <c r="B1278">
        <v>1282</v>
      </c>
      <c r="C1278">
        <v>143</v>
      </c>
      <c r="D1278" t="s">
        <v>2858</v>
      </c>
      <c r="E1278">
        <v>5</v>
      </c>
      <c r="F1278" t="s">
        <v>2858</v>
      </c>
      <c r="G1278" t="s">
        <v>2859</v>
      </c>
      <c r="H1278" t="s">
        <v>20</v>
      </c>
    </row>
    <row r="1279" spans="1:8" x14ac:dyDescent="0.3">
      <c r="A1279">
        <v>1282</v>
      </c>
      <c r="B1279">
        <v>1283</v>
      </c>
      <c r="C1279">
        <v>143</v>
      </c>
      <c r="D1279" t="s">
        <v>2860</v>
      </c>
      <c r="E1279">
        <v>2</v>
      </c>
      <c r="F1279" t="s">
        <v>2860</v>
      </c>
      <c r="G1279" t="s">
        <v>2861</v>
      </c>
      <c r="H1279" t="s">
        <v>17</v>
      </c>
    </row>
    <row r="1280" spans="1:8" x14ac:dyDescent="0.3">
      <c r="A1280">
        <v>1283</v>
      </c>
      <c r="B1280">
        <v>1284</v>
      </c>
      <c r="C1280">
        <v>143</v>
      </c>
      <c r="D1280" t="s">
        <v>2862</v>
      </c>
      <c r="E1280">
        <v>4</v>
      </c>
      <c r="F1280" t="s">
        <v>2862</v>
      </c>
      <c r="G1280" t="s">
        <v>2863</v>
      </c>
      <c r="H1280" t="s">
        <v>146</v>
      </c>
    </row>
    <row r="1281" spans="1:8" x14ac:dyDescent="0.3">
      <c r="A1281">
        <v>1284</v>
      </c>
      <c r="B1281">
        <v>1285</v>
      </c>
      <c r="C1281">
        <v>143</v>
      </c>
      <c r="D1281" t="s">
        <v>2864</v>
      </c>
      <c r="E1281">
        <v>2</v>
      </c>
      <c r="F1281" t="s">
        <v>2864</v>
      </c>
      <c r="G1281" t="s">
        <v>2865</v>
      </c>
      <c r="H1281" t="s">
        <v>29</v>
      </c>
    </row>
    <row r="1282" spans="1:8" x14ac:dyDescent="0.3">
      <c r="A1282">
        <v>1285</v>
      </c>
      <c r="B1282">
        <v>1286</v>
      </c>
      <c r="C1282">
        <v>143</v>
      </c>
      <c r="D1282" t="s">
        <v>2866</v>
      </c>
      <c r="E1282">
        <v>3</v>
      </c>
      <c r="F1282" t="s">
        <v>2866</v>
      </c>
      <c r="G1282" t="s">
        <v>2867</v>
      </c>
      <c r="H1282" t="s">
        <v>2868</v>
      </c>
    </row>
    <row r="1283" spans="1:8" x14ac:dyDescent="0.3">
      <c r="A1283">
        <v>1286</v>
      </c>
      <c r="B1283">
        <v>1287</v>
      </c>
      <c r="C1283">
        <v>143</v>
      </c>
      <c r="D1283" t="s">
        <v>2869</v>
      </c>
      <c r="E1283">
        <v>5</v>
      </c>
      <c r="F1283" t="s">
        <v>2869</v>
      </c>
      <c r="G1283" t="s">
        <v>2870</v>
      </c>
      <c r="H1283" t="s">
        <v>118</v>
      </c>
    </row>
    <row r="1284" spans="1:8" x14ac:dyDescent="0.3">
      <c r="A1284">
        <v>1287</v>
      </c>
      <c r="B1284">
        <v>1288</v>
      </c>
      <c r="C1284">
        <v>143</v>
      </c>
      <c r="D1284" t="e">
        <f>- Slightly above average Graduate salary - learn to use the Terminal Well - exposure to pitiful management so you know how NOT to manage a company in future</f>
        <v>#NAME?</v>
      </c>
      <c r="E1284">
        <v>3</v>
      </c>
      <c r="F1284" t="e">
        <f>- Slightly above average Graduate salary - learn to use the Terminal Well - exposure to pitiful management so you know how NOT to manage a company in future</f>
        <v>#NAME?</v>
      </c>
      <c r="G1284" t="s">
        <v>2871</v>
      </c>
      <c r="H1284" t="s">
        <v>2872</v>
      </c>
    </row>
    <row r="1285" spans="1:8" x14ac:dyDescent="0.3">
      <c r="A1285">
        <v>1288</v>
      </c>
      <c r="B1285">
        <v>1289</v>
      </c>
      <c r="C1285">
        <v>143</v>
      </c>
      <c r="D1285" t="s">
        <v>2873</v>
      </c>
      <c r="E1285">
        <v>5</v>
      </c>
      <c r="F1285" t="s">
        <v>2873</v>
      </c>
      <c r="G1285" t="s">
        <v>2874</v>
      </c>
    </row>
    <row r="1286" spans="1:8" x14ac:dyDescent="0.3">
      <c r="A1286">
        <v>1289</v>
      </c>
      <c r="B1286">
        <v>1290</v>
      </c>
      <c r="C1286">
        <v>143</v>
      </c>
      <c r="D1286" t="s">
        <v>2875</v>
      </c>
      <c r="E1286">
        <v>4</v>
      </c>
      <c r="F1286" t="s">
        <v>2875</v>
      </c>
      <c r="G1286" t="s">
        <v>2876</v>
      </c>
      <c r="H1286" t="s">
        <v>245</v>
      </c>
    </row>
    <row r="1287" spans="1:8" x14ac:dyDescent="0.3">
      <c r="A1287">
        <v>1290</v>
      </c>
      <c r="B1287">
        <v>1291</v>
      </c>
      <c r="C1287">
        <v>144</v>
      </c>
      <c r="D1287" t="s">
        <v>2877</v>
      </c>
      <c r="E1287">
        <v>4</v>
      </c>
      <c r="F1287" t="s">
        <v>2877</v>
      </c>
      <c r="G1287" t="s">
        <v>2878</v>
      </c>
      <c r="H1287" t="s">
        <v>1548</v>
      </c>
    </row>
    <row r="1288" spans="1:8" x14ac:dyDescent="0.3">
      <c r="A1288">
        <v>1291</v>
      </c>
      <c r="B1288">
        <v>1292</v>
      </c>
      <c r="C1288">
        <v>144</v>
      </c>
      <c r="D1288" t="s">
        <v>2879</v>
      </c>
      <c r="E1288">
        <v>5</v>
      </c>
      <c r="F1288" t="s">
        <v>2879</v>
      </c>
      <c r="G1288" t="s">
        <v>2880</v>
      </c>
      <c r="H1288" t="s">
        <v>1308</v>
      </c>
    </row>
    <row r="1289" spans="1:8" x14ac:dyDescent="0.3">
      <c r="A1289">
        <v>1292</v>
      </c>
      <c r="B1289">
        <v>1293</v>
      </c>
      <c r="C1289">
        <v>144</v>
      </c>
      <c r="D1289" t="s">
        <v>2881</v>
      </c>
      <c r="E1289">
        <v>2</v>
      </c>
      <c r="F1289" t="s">
        <v>2881</v>
      </c>
      <c r="G1289" t="s">
        <v>2882</v>
      </c>
      <c r="H1289" t="s">
        <v>264</v>
      </c>
    </row>
    <row r="1290" spans="1:8" x14ac:dyDescent="0.3">
      <c r="A1290">
        <v>1293</v>
      </c>
      <c r="B1290">
        <v>1294</v>
      </c>
      <c r="C1290">
        <v>144</v>
      </c>
      <c r="D1290" t="s">
        <v>2883</v>
      </c>
      <c r="E1290">
        <v>4</v>
      </c>
      <c r="F1290" t="s">
        <v>2884</v>
      </c>
      <c r="G1290" t="s">
        <v>2885</v>
      </c>
      <c r="H1290" t="s">
        <v>2886</v>
      </c>
    </row>
    <row r="1291" spans="1:8" x14ac:dyDescent="0.3">
      <c r="A1291">
        <v>1294</v>
      </c>
      <c r="B1291">
        <v>1295</v>
      </c>
      <c r="C1291">
        <v>144</v>
      </c>
      <c r="D1291" t="s">
        <v>2887</v>
      </c>
      <c r="E1291">
        <v>2</v>
      </c>
      <c r="F1291" t="s">
        <v>2887</v>
      </c>
      <c r="G1291" t="s">
        <v>2888</v>
      </c>
      <c r="H1291" t="s">
        <v>2364</v>
      </c>
    </row>
    <row r="1292" spans="1:8" x14ac:dyDescent="0.3">
      <c r="A1292">
        <v>1295</v>
      </c>
      <c r="B1292">
        <v>1296</v>
      </c>
      <c r="C1292">
        <v>144</v>
      </c>
      <c r="D1292" t="s">
        <v>2889</v>
      </c>
      <c r="E1292">
        <v>3</v>
      </c>
      <c r="F1292" t="s">
        <v>2889</v>
      </c>
      <c r="G1292" t="s">
        <v>2890</v>
      </c>
      <c r="H1292" t="s">
        <v>121</v>
      </c>
    </row>
    <row r="1293" spans="1:8" x14ac:dyDescent="0.3">
      <c r="A1293">
        <v>1296</v>
      </c>
      <c r="B1293">
        <v>1297</v>
      </c>
      <c r="C1293">
        <v>144</v>
      </c>
      <c r="D1293" t="s">
        <v>2891</v>
      </c>
      <c r="E1293">
        <v>5</v>
      </c>
      <c r="F1293" t="s">
        <v>2891</v>
      </c>
      <c r="G1293" t="s">
        <v>2892</v>
      </c>
      <c r="H1293" t="s">
        <v>126</v>
      </c>
    </row>
    <row r="1294" spans="1:8" x14ac:dyDescent="0.3">
      <c r="A1294">
        <v>1297</v>
      </c>
      <c r="B1294">
        <v>1298</v>
      </c>
      <c r="C1294">
        <v>144</v>
      </c>
      <c r="D1294" t="s">
        <v>2893</v>
      </c>
      <c r="E1294">
        <v>3</v>
      </c>
      <c r="F1294" t="s">
        <v>2893</v>
      </c>
      <c r="G1294" t="s">
        <v>2894</v>
      </c>
      <c r="H1294" t="s">
        <v>1171</v>
      </c>
    </row>
    <row r="1295" spans="1:8" x14ac:dyDescent="0.3">
      <c r="A1295">
        <v>1298</v>
      </c>
      <c r="B1295">
        <v>1299</v>
      </c>
      <c r="C1295">
        <v>144</v>
      </c>
      <c r="D1295" t="s">
        <v>2895</v>
      </c>
      <c r="E1295">
        <v>5</v>
      </c>
      <c r="F1295" t="s">
        <v>2895</v>
      </c>
      <c r="G1295" t="s">
        <v>2896</v>
      </c>
      <c r="H1295" t="s">
        <v>322</v>
      </c>
    </row>
    <row r="1296" spans="1:8" x14ac:dyDescent="0.3">
      <c r="A1296">
        <v>1299</v>
      </c>
      <c r="B1296">
        <v>1300</v>
      </c>
      <c r="C1296">
        <v>144</v>
      </c>
      <c r="D1296" t="s">
        <v>2897</v>
      </c>
      <c r="E1296">
        <v>4</v>
      </c>
      <c r="F1296" t="s">
        <v>2897</v>
      </c>
      <c r="G1296" t="s">
        <v>2898</v>
      </c>
    </row>
    <row r="1297" spans="1:8" x14ac:dyDescent="0.3">
      <c r="A1297">
        <v>1300</v>
      </c>
      <c r="B1297">
        <v>1301</v>
      </c>
      <c r="C1297">
        <v>145</v>
      </c>
      <c r="D1297" t="s">
        <v>2897</v>
      </c>
      <c r="E1297">
        <v>4</v>
      </c>
      <c r="F1297" t="s">
        <v>2897</v>
      </c>
      <c r="G1297" t="s">
        <v>2898</v>
      </c>
    </row>
    <row r="1298" spans="1:8" x14ac:dyDescent="0.3">
      <c r="A1298">
        <v>1301</v>
      </c>
      <c r="B1298">
        <v>1302</v>
      </c>
      <c r="C1298">
        <v>145</v>
      </c>
      <c r="D1298" t="s">
        <v>2899</v>
      </c>
      <c r="E1298">
        <v>5</v>
      </c>
      <c r="F1298" t="s">
        <v>2899</v>
      </c>
      <c r="G1298" t="s">
        <v>2900</v>
      </c>
    </row>
    <row r="1299" spans="1:8" x14ac:dyDescent="0.3">
      <c r="A1299">
        <v>1302</v>
      </c>
      <c r="B1299">
        <v>1303</v>
      </c>
      <c r="C1299">
        <v>145</v>
      </c>
      <c r="D1299" t="s">
        <v>2901</v>
      </c>
      <c r="E1299">
        <v>2</v>
      </c>
      <c r="F1299" t="s">
        <v>2901</v>
      </c>
      <c r="G1299" t="s">
        <v>2902</v>
      </c>
      <c r="H1299" t="s">
        <v>41</v>
      </c>
    </row>
    <row r="1300" spans="1:8" x14ac:dyDescent="0.3">
      <c r="A1300">
        <v>1303</v>
      </c>
      <c r="B1300">
        <v>1304</v>
      </c>
      <c r="C1300">
        <v>145</v>
      </c>
      <c r="D1300" t="s">
        <v>2903</v>
      </c>
      <c r="E1300">
        <v>4</v>
      </c>
      <c r="F1300" t="s">
        <v>2903</v>
      </c>
      <c r="G1300" t="s">
        <v>2903</v>
      </c>
      <c r="H1300" t="s">
        <v>217</v>
      </c>
    </row>
    <row r="1301" spans="1:8" x14ac:dyDescent="0.3">
      <c r="A1301">
        <v>1304</v>
      </c>
      <c r="B1301">
        <v>1305</v>
      </c>
      <c r="C1301">
        <v>145</v>
      </c>
      <c r="D1301" t="s">
        <v>2904</v>
      </c>
      <c r="E1301">
        <v>2</v>
      </c>
      <c r="F1301" t="s">
        <v>2904</v>
      </c>
      <c r="G1301" t="s">
        <v>2905</v>
      </c>
      <c r="H1301" t="s">
        <v>29</v>
      </c>
    </row>
    <row r="1302" spans="1:8" x14ac:dyDescent="0.3">
      <c r="A1302">
        <v>1305</v>
      </c>
      <c r="B1302">
        <v>1306</v>
      </c>
      <c r="C1302">
        <v>145</v>
      </c>
      <c r="D1302" t="s">
        <v>2906</v>
      </c>
      <c r="E1302">
        <v>3</v>
      </c>
      <c r="F1302" t="s">
        <v>2906</v>
      </c>
      <c r="G1302" t="s">
        <v>2907</v>
      </c>
    </row>
    <row r="1303" spans="1:8" x14ac:dyDescent="0.3">
      <c r="A1303">
        <v>1306</v>
      </c>
      <c r="B1303">
        <v>1307</v>
      </c>
      <c r="C1303">
        <v>145</v>
      </c>
      <c r="D1303" t="s">
        <v>2908</v>
      </c>
      <c r="E1303">
        <v>5</v>
      </c>
      <c r="F1303" t="s">
        <v>2908</v>
      </c>
      <c r="G1303" t="s">
        <v>2909</v>
      </c>
    </row>
    <row r="1304" spans="1:8" x14ac:dyDescent="0.3">
      <c r="A1304">
        <v>1307</v>
      </c>
      <c r="B1304">
        <v>1308</v>
      </c>
      <c r="C1304">
        <v>145</v>
      </c>
      <c r="D1304" t="s">
        <v>2910</v>
      </c>
      <c r="E1304">
        <v>3</v>
      </c>
      <c r="F1304" t="s">
        <v>2910</v>
      </c>
      <c r="G1304" t="s">
        <v>2911</v>
      </c>
    </row>
    <row r="1305" spans="1:8" x14ac:dyDescent="0.3">
      <c r="A1305">
        <v>1308</v>
      </c>
      <c r="B1305">
        <v>1309</v>
      </c>
      <c r="C1305">
        <v>145</v>
      </c>
      <c r="D1305" t="s">
        <v>2912</v>
      </c>
      <c r="E1305">
        <v>5</v>
      </c>
      <c r="F1305" t="s">
        <v>2913</v>
      </c>
      <c r="G1305" t="s">
        <v>2914</v>
      </c>
      <c r="H1305" t="s">
        <v>526</v>
      </c>
    </row>
    <row r="1306" spans="1:8" x14ac:dyDescent="0.3">
      <c r="A1306">
        <v>1309</v>
      </c>
      <c r="B1306">
        <v>1310</v>
      </c>
      <c r="C1306">
        <v>145</v>
      </c>
      <c r="D1306" t="s">
        <v>2915</v>
      </c>
      <c r="E1306">
        <v>4</v>
      </c>
      <c r="F1306" t="s">
        <v>2915</v>
      </c>
      <c r="G1306" t="s">
        <v>2916</v>
      </c>
      <c r="H1306" t="s">
        <v>2917</v>
      </c>
    </row>
    <row r="1307" spans="1:8" x14ac:dyDescent="0.3">
      <c r="A1307">
        <v>1310</v>
      </c>
      <c r="B1307">
        <v>1311</v>
      </c>
      <c r="C1307">
        <v>146</v>
      </c>
      <c r="D1307" t="s">
        <v>2918</v>
      </c>
      <c r="E1307">
        <v>4</v>
      </c>
      <c r="F1307" t="s">
        <v>2918</v>
      </c>
      <c r="G1307" t="s">
        <v>2919</v>
      </c>
      <c r="H1307" t="s">
        <v>109</v>
      </c>
    </row>
    <row r="1308" spans="1:8" x14ac:dyDescent="0.3">
      <c r="A1308">
        <v>1311</v>
      </c>
      <c r="B1308">
        <v>1312</v>
      </c>
      <c r="C1308">
        <v>146</v>
      </c>
      <c r="D1308" t="s">
        <v>2920</v>
      </c>
      <c r="E1308">
        <v>5</v>
      </c>
      <c r="F1308" t="s">
        <v>2920</v>
      </c>
      <c r="G1308" t="s">
        <v>2921</v>
      </c>
      <c r="H1308" t="s">
        <v>2922</v>
      </c>
    </row>
    <row r="1309" spans="1:8" x14ac:dyDescent="0.3">
      <c r="A1309">
        <v>1312</v>
      </c>
      <c r="B1309">
        <v>1313</v>
      </c>
      <c r="C1309">
        <v>146</v>
      </c>
      <c r="D1309" t="s">
        <v>2923</v>
      </c>
      <c r="E1309">
        <v>2</v>
      </c>
      <c r="F1309" t="s">
        <v>2924</v>
      </c>
      <c r="G1309" t="s">
        <v>2925</v>
      </c>
      <c r="H1309" t="s">
        <v>2926</v>
      </c>
    </row>
    <row r="1310" spans="1:8" x14ac:dyDescent="0.3">
      <c r="A1310">
        <v>1313</v>
      </c>
      <c r="B1310">
        <v>1314</v>
      </c>
      <c r="C1310">
        <v>146</v>
      </c>
      <c r="D1310" t="s">
        <v>2927</v>
      </c>
      <c r="E1310">
        <v>4</v>
      </c>
      <c r="F1310" t="s">
        <v>2927</v>
      </c>
      <c r="G1310" t="s">
        <v>2928</v>
      </c>
      <c r="H1310" t="s">
        <v>2403</v>
      </c>
    </row>
    <row r="1311" spans="1:8" x14ac:dyDescent="0.3">
      <c r="A1311">
        <v>1314</v>
      </c>
      <c r="B1311">
        <v>1315</v>
      </c>
      <c r="C1311">
        <v>146</v>
      </c>
      <c r="D1311" t="s">
        <v>2929</v>
      </c>
      <c r="E1311">
        <v>2</v>
      </c>
      <c r="F1311" t="s">
        <v>2929</v>
      </c>
      <c r="G1311" t="s">
        <v>2930</v>
      </c>
      <c r="H1311" t="s">
        <v>1812</v>
      </c>
    </row>
    <row r="1312" spans="1:8" x14ac:dyDescent="0.3">
      <c r="A1312">
        <v>1315</v>
      </c>
      <c r="B1312">
        <v>1316</v>
      </c>
      <c r="C1312">
        <v>146</v>
      </c>
      <c r="D1312" t="s">
        <v>2931</v>
      </c>
      <c r="E1312">
        <v>3</v>
      </c>
      <c r="F1312" t="s">
        <v>2931</v>
      </c>
      <c r="G1312" t="s">
        <v>2932</v>
      </c>
      <c r="H1312" t="s">
        <v>29</v>
      </c>
    </row>
    <row r="1313" spans="1:8" x14ac:dyDescent="0.3">
      <c r="A1313">
        <v>1316</v>
      </c>
      <c r="B1313">
        <v>1317</v>
      </c>
      <c r="C1313">
        <v>146</v>
      </c>
      <c r="D1313" t="s">
        <v>2933</v>
      </c>
      <c r="E1313">
        <v>5</v>
      </c>
      <c r="F1313" t="s">
        <v>2934</v>
      </c>
      <c r="G1313" t="s">
        <v>2935</v>
      </c>
      <c r="H1313" t="s">
        <v>25</v>
      </c>
    </row>
    <row r="1314" spans="1:8" x14ac:dyDescent="0.3">
      <c r="A1314">
        <v>1317</v>
      </c>
      <c r="B1314">
        <v>1318</v>
      </c>
      <c r="C1314">
        <v>146</v>
      </c>
      <c r="D1314" t="s">
        <v>2936</v>
      </c>
      <c r="E1314">
        <v>3</v>
      </c>
      <c r="F1314" t="s">
        <v>2936</v>
      </c>
      <c r="G1314" t="s">
        <v>2937</v>
      </c>
    </row>
    <row r="1315" spans="1:8" x14ac:dyDescent="0.3">
      <c r="A1315">
        <v>1318</v>
      </c>
      <c r="B1315">
        <v>1319</v>
      </c>
      <c r="C1315">
        <v>146</v>
      </c>
      <c r="D1315" t="s">
        <v>2938</v>
      </c>
      <c r="E1315">
        <v>5</v>
      </c>
      <c r="F1315" t="s">
        <v>2938</v>
      </c>
      <c r="G1315" t="s">
        <v>2939</v>
      </c>
      <c r="H1315" t="s">
        <v>217</v>
      </c>
    </row>
    <row r="1316" spans="1:8" x14ac:dyDescent="0.3">
      <c r="A1316">
        <v>1319</v>
      </c>
      <c r="B1316">
        <v>1320</v>
      </c>
      <c r="C1316">
        <v>146</v>
      </c>
      <c r="D1316" t="s">
        <v>2940</v>
      </c>
      <c r="E1316">
        <v>4</v>
      </c>
      <c r="F1316" t="s">
        <v>2940</v>
      </c>
      <c r="G1316" t="s">
        <v>2941</v>
      </c>
      <c r="H1316" t="s">
        <v>2942</v>
      </c>
    </row>
    <row r="1317" spans="1:8" x14ac:dyDescent="0.3">
      <c r="A1317">
        <v>1320</v>
      </c>
      <c r="B1317">
        <v>1321</v>
      </c>
      <c r="C1317">
        <v>147</v>
      </c>
      <c r="D1317" t="s">
        <v>2943</v>
      </c>
      <c r="E1317">
        <v>4</v>
      </c>
      <c r="F1317" t="s">
        <v>2943</v>
      </c>
      <c r="G1317" t="s">
        <v>2944</v>
      </c>
      <c r="H1317" t="s">
        <v>9</v>
      </c>
    </row>
    <row r="1318" spans="1:8" x14ac:dyDescent="0.3">
      <c r="A1318">
        <v>1321</v>
      </c>
      <c r="B1318">
        <v>1322</v>
      </c>
      <c r="C1318">
        <v>147</v>
      </c>
      <c r="D1318" t="s">
        <v>2945</v>
      </c>
      <c r="E1318">
        <v>5</v>
      </c>
      <c r="F1318" t="s">
        <v>2945</v>
      </c>
      <c r="G1318" t="s">
        <v>2946</v>
      </c>
      <c r="H1318" t="s">
        <v>2947</v>
      </c>
    </row>
    <row r="1319" spans="1:8" x14ac:dyDescent="0.3">
      <c r="A1319">
        <v>1322</v>
      </c>
      <c r="B1319">
        <v>1323</v>
      </c>
      <c r="C1319">
        <v>147</v>
      </c>
      <c r="D1319" t="e">
        <f>- good benefits - free Food</f>
        <v>#NAME?</v>
      </c>
      <c r="E1319">
        <v>2</v>
      </c>
      <c r="F1319" t="e">
        <f>- good benefits - free Food</f>
        <v>#NAME?</v>
      </c>
      <c r="G1319" t="s">
        <v>2948</v>
      </c>
      <c r="H1319" t="s">
        <v>299</v>
      </c>
    </row>
    <row r="1320" spans="1:8" x14ac:dyDescent="0.3">
      <c r="A1320">
        <v>1323</v>
      </c>
      <c r="B1320">
        <v>1324</v>
      </c>
      <c r="C1320">
        <v>147</v>
      </c>
      <c r="D1320" t="s">
        <v>2949</v>
      </c>
      <c r="E1320">
        <v>4</v>
      </c>
      <c r="F1320" t="s">
        <v>2949</v>
      </c>
      <c r="G1320" t="s">
        <v>2950</v>
      </c>
    </row>
    <row r="1321" spans="1:8" x14ac:dyDescent="0.3">
      <c r="A1321">
        <v>1324</v>
      </c>
      <c r="B1321">
        <v>1325</v>
      </c>
      <c r="C1321">
        <v>147</v>
      </c>
      <c r="D1321" t="s">
        <v>2951</v>
      </c>
      <c r="E1321">
        <v>2</v>
      </c>
      <c r="F1321" t="s">
        <v>2951</v>
      </c>
      <c r="G1321" t="s">
        <v>2952</v>
      </c>
      <c r="H1321" t="s">
        <v>299</v>
      </c>
    </row>
    <row r="1322" spans="1:8" x14ac:dyDescent="0.3">
      <c r="A1322">
        <v>1325</v>
      </c>
      <c r="B1322">
        <v>1326</v>
      </c>
      <c r="C1322">
        <v>147</v>
      </c>
      <c r="D1322" t="s">
        <v>2953</v>
      </c>
      <c r="E1322">
        <v>3</v>
      </c>
      <c r="F1322" t="s">
        <v>2953</v>
      </c>
      <c r="G1322" t="s">
        <v>2954</v>
      </c>
      <c r="H1322" t="s">
        <v>41</v>
      </c>
    </row>
    <row r="1323" spans="1:8" x14ac:dyDescent="0.3">
      <c r="A1323">
        <v>1326</v>
      </c>
      <c r="B1323">
        <v>1327</v>
      </c>
      <c r="C1323">
        <v>147</v>
      </c>
      <c r="D1323" t="s">
        <v>2955</v>
      </c>
      <c r="E1323">
        <v>5</v>
      </c>
      <c r="F1323" t="s">
        <v>2955</v>
      </c>
      <c r="G1323" t="s">
        <v>2956</v>
      </c>
      <c r="H1323" t="s">
        <v>946</v>
      </c>
    </row>
    <row r="1324" spans="1:8" x14ac:dyDescent="0.3">
      <c r="A1324">
        <v>1327</v>
      </c>
      <c r="B1324">
        <v>1328</v>
      </c>
      <c r="C1324">
        <v>147</v>
      </c>
      <c r="D1324" t="s">
        <v>2957</v>
      </c>
      <c r="E1324">
        <v>3</v>
      </c>
      <c r="F1324" t="s">
        <v>2958</v>
      </c>
      <c r="G1324" t="s">
        <v>2959</v>
      </c>
      <c r="H1324" t="s">
        <v>745</v>
      </c>
    </row>
    <row r="1325" spans="1:8" x14ac:dyDescent="0.3">
      <c r="A1325">
        <v>1328</v>
      </c>
      <c r="B1325">
        <v>1329</v>
      </c>
      <c r="C1325">
        <v>147</v>
      </c>
      <c r="D1325" t="s">
        <v>2960</v>
      </c>
      <c r="E1325">
        <v>5</v>
      </c>
      <c r="F1325" t="s">
        <v>2960</v>
      </c>
      <c r="G1325" t="s">
        <v>2961</v>
      </c>
      <c r="H1325" t="s">
        <v>2962</v>
      </c>
    </row>
    <row r="1326" spans="1:8" x14ac:dyDescent="0.3">
      <c r="A1326">
        <v>1329</v>
      </c>
      <c r="B1326">
        <v>1330</v>
      </c>
      <c r="C1326">
        <v>147</v>
      </c>
      <c r="D1326" t="s">
        <v>2963</v>
      </c>
      <c r="E1326">
        <v>4</v>
      </c>
      <c r="F1326" t="s">
        <v>2963</v>
      </c>
      <c r="G1326" t="s">
        <v>2964</v>
      </c>
      <c r="H1326" t="s">
        <v>652</v>
      </c>
    </row>
    <row r="1327" spans="1:8" x14ac:dyDescent="0.3">
      <c r="A1327">
        <v>1330</v>
      </c>
      <c r="B1327">
        <v>1331</v>
      </c>
      <c r="C1327">
        <v>148</v>
      </c>
      <c r="D1327" t="s">
        <v>2965</v>
      </c>
      <c r="E1327">
        <v>4</v>
      </c>
      <c r="F1327" t="s">
        <v>2965</v>
      </c>
      <c r="G1327" t="s">
        <v>2966</v>
      </c>
    </row>
    <row r="1328" spans="1:8" x14ac:dyDescent="0.3">
      <c r="A1328">
        <v>1331</v>
      </c>
      <c r="B1328">
        <v>1332</v>
      </c>
      <c r="C1328">
        <v>148</v>
      </c>
      <c r="D1328" t="s">
        <v>2967</v>
      </c>
      <c r="E1328">
        <v>5</v>
      </c>
      <c r="F1328" t="s">
        <v>2967</v>
      </c>
      <c r="G1328" t="s">
        <v>2968</v>
      </c>
    </row>
    <row r="1329" spans="1:8" x14ac:dyDescent="0.3">
      <c r="A1329">
        <v>1332</v>
      </c>
      <c r="B1329">
        <v>1333</v>
      </c>
      <c r="C1329">
        <v>148</v>
      </c>
      <c r="D1329" t="s">
        <v>2969</v>
      </c>
      <c r="E1329">
        <v>2</v>
      </c>
      <c r="F1329" t="s">
        <v>2969</v>
      </c>
      <c r="G1329" t="s">
        <v>2970</v>
      </c>
      <c r="H1329" t="s">
        <v>2971</v>
      </c>
    </row>
    <row r="1330" spans="1:8" x14ac:dyDescent="0.3">
      <c r="A1330">
        <v>1333</v>
      </c>
      <c r="B1330">
        <v>1334</v>
      </c>
      <c r="C1330">
        <v>148</v>
      </c>
      <c r="D1330" t="s">
        <v>2972</v>
      </c>
      <c r="E1330">
        <v>4</v>
      </c>
      <c r="F1330" t="s">
        <v>2972</v>
      </c>
      <c r="G1330" t="s">
        <v>2973</v>
      </c>
    </row>
    <row r="1331" spans="1:8" x14ac:dyDescent="0.3">
      <c r="A1331">
        <v>1334</v>
      </c>
      <c r="B1331">
        <v>1335</v>
      </c>
      <c r="C1331">
        <v>148</v>
      </c>
      <c r="D1331" t="s">
        <v>2974</v>
      </c>
      <c r="E1331">
        <v>2</v>
      </c>
      <c r="F1331" t="s">
        <v>2974</v>
      </c>
      <c r="G1331" t="s">
        <v>2975</v>
      </c>
      <c r="H1331" t="s">
        <v>54</v>
      </c>
    </row>
    <row r="1332" spans="1:8" x14ac:dyDescent="0.3">
      <c r="A1332">
        <v>1335</v>
      </c>
      <c r="B1332">
        <v>1336</v>
      </c>
      <c r="C1332">
        <v>148</v>
      </c>
      <c r="D1332" t="s">
        <v>2976</v>
      </c>
      <c r="E1332">
        <v>3</v>
      </c>
      <c r="F1332" t="s">
        <v>2976</v>
      </c>
      <c r="G1332" t="s">
        <v>2977</v>
      </c>
      <c r="H1332" t="s">
        <v>394</v>
      </c>
    </row>
    <row r="1333" spans="1:8" x14ac:dyDescent="0.3">
      <c r="A1333">
        <v>1336</v>
      </c>
      <c r="B1333">
        <v>1337</v>
      </c>
      <c r="C1333">
        <v>148</v>
      </c>
      <c r="D1333" t="s">
        <v>2978</v>
      </c>
      <c r="E1333">
        <v>5</v>
      </c>
      <c r="F1333" t="s">
        <v>2978</v>
      </c>
      <c r="G1333" t="s">
        <v>2979</v>
      </c>
      <c r="H1333" t="s">
        <v>25</v>
      </c>
    </row>
    <row r="1334" spans="1:8" x14ac:dyDescent="0.3">
      <c r="A1334">
        <v>1337</v>
      </c>
      <c r="B1334">
        <v>1338</v>
      </c>
      <c r="C1334">
        <v>148</v>
      </c>
      <c r="D1334" t="s">
        <v>2980</v>
      </c>
      <c r="E1334">
        <v>3</v>
      </c>
      <c r="F1334" t="s">
        <v>2980</v>
      </c>
      <c r="G1334" t="s">
        <v>2981</v>
      </c>
    </row>
    <row r="1335" spans="1:8" x14ac:dyDescent="0.3">
      <c r="A1335">
        <v>1338</v>
      </c>
      <c r="B1335">
        <v>1339</v>
      </c>
      <c r="C1335">
        <v>148</v>
      </c>
      <c r="D1335" t="s">
        <v>2982</v>
      </c>
      <c r="E1335">
        <v>5</v>
      </c>
      <c r="F1335" t="s">
        <v>2982</v>
      </c>
      <c r="G1335" t="s">
        <v>2983</v>
      </c>
      <c r="H1335" t="s">
        <v>2984</v>
      </c>
    </row>
    <row r="1336" spans="1:8" x14ac:dyDescent="0.3">
      <c r="A1336">
        <v>1339</v>
      </c>
      <c r="B1336">
        <v>1340</v>
      </c>
      <c r="C1336">
        <v>148</v>
      </c>
      <c r="D1336" t="s">
        <v>2985</v>
      </c>
      <c r="E1336">
        <v>4</v>
      </c>
      <c r="F1336" t="s">
        <v>2985</v>
      </c>
      <c r="G1336" t="s">
        <v>2986</v>
      </c>
      <c r="H1336" t="s">
        <v>29</v>
      </c>
    </row>
    <row r="1337" spans="1:8" x14ac:dyDescent="0.3">
      <c r="A1337">
        <v>1340</v>
      </c>
      <c r="B1337">
        <v>1341</v>
      </c>
      <c r="C1337">
        <v>149</v>
      </c>
      <c r="D1337" t="s">
        <v>2987</v>
      </c>
      <c r="E1337">
        <v>4</v>
      </c>
      <c r="F1337" t="s">
        <v>2988</v>
      </c>
      <c r="G1337" t="s">
        <v>2989</v>
      </c>
      <c r="H1337" t="s">
        <v>25</v>
      </c>
    </row>
    <row r="1338" spans="1:8" x14ac:dyDescent="0.3">
      <c r="A1338">
        <v>1341</v>
      </c>
      <c r="B1338">
        <v>1342</v>
      </c>
      <c r="C1338">
        <v>149</v>
      </c>
      <c r="D1338" t="s">
        <v>2990</v>
      </c>
      <c r="E1338">
        <v>5</v>
      </c>
      <c r="F1338" t="s">
        <v>2990</v>
      </c>
      <c r="G1338" t="s">
        <v>2991</v>
      </c>
    </row>
    <row r="1339" spans="1:8" x14ac:dyDescent="0.3">
      <c r="A1339">
        <v>1342</v>
      </c>
      <c r="B1339">
        <v>1343</v>
      </c>
      <c r="C1339">
        <v>149</v>
      </c>
      <c r="D1339" t="s">
        <v>2992</v>
      </c>
      <c r="E1339">
        <v>2</v>
      </c>
      <c r="F1339" t="s">
        <v>2992</v>
      </c>
      <c r="G1339" t="s">
        <v>2993</v>
      </c>
    </row>
    <row r="1340" spans="1:8" x14ac:dyDescent="0.3">
      <c r="A1340">
        <v>1343</v>
      </c>
      <c r="B1340">
        <v>1344</v>
      </c>
      <c r="C1340">
        <v>149</v>
      </c>
      <c r="D1340" t="s">
        <v>2994</v>
      </c>
      <c r="E1340">
        <v>4</v>
      </c>
      <c r="F1340" t="s">
        <v>2994</v>
      </c>
      <c r="G1340" t="s">
        <v>2995</v>
      </c>
      <c r="H1340" t="s">
        <v>20</v>
      </c>
    </row>
    <row r="1341" spans="1:8" x14ac:dyDescent="0.3">
      <c r="A1341">
        <v>1344</v>
      </c>
      <c r="B1341">
        <v>1345</v>
      </c>
      <c r="C1341">
        <v>149</v>
      </c>
      <c r="D1341" t="s">
        <v>2996</v>
      </c>
      <c r="E1341">
        <v>2</v>
      </c>
      <c r="F1341" t="s">
        <v>2996</v>
      </c>
      <c r="G1341" t="s">
        <v>2997</v>
      </c>
      <c r="H1341" t="s">
        <v>2998</v>
      </c>
    </row>
    <row r="1342" spans="1:8" x14ac:dyDescent="0.3">
      <c r="A1342">
        <v>1345</v>
      </c>
      <c r="B1342">
        <v>1346</v>
      </c>
      <c r="C1342">
        <v>149</v>
      </c>
      <c r="D1342" t="s">
        <v>2999</v>
      </c>
      <c r="E1342">
        <v>3</v>
      </c>
      <c r="F1342" t="s">
        <v>2999</v>
      </c>
      <c r="G1342" t="s">
        <v>2999</v>
      </c>
    </row>
    <row r="1343" spans="1:8" x14ac:dyDescent="0.3">
      <c r="A1343">
        <v>1346</v>
      </c>
      <c r="B1343">
        <v>1347</v>
      </c>
      <c r="C1343">
        <v>149</v>
      </c>
      <c r="D1343" t="s">
        <v>3000</v>
      </c>
      <c r="E1343">
        <v>5</v>
      </c>
      <c r="F1343" t="s">
        <v>3001</v>
      </c>
      <c r="G1343" t="s">
        <v>3002</v>
      </c>
      <c r="H1343" t="s">
        <v>1731</v>
      </c>
    </row>
    <row r="1344" spans="1:8" x14ac:dyDescent="0.3">
      <c r="A1344">
        <v>1347</v>
      </c>
      <c r="B1344">
        <v>1348</v>
      </c>
      <c r="C1344">
        <v>149</v>
      </c>
      <c r="D1344" t="s">
        <v>3003</v>
      </c>
      <c r="E1344">
        <v>3</v>
      </c>
      <c r="F1344" t="s">
        <v>3003</v>
      </c>
      <c r="G1344" t="s">
        <v>3004</v>
      </c>
      <c r="H1344" t="s">
        <v>3005</v>
      </c>
    </row>
    <row r="1345" spans="1:8" x14ac:dyDescent="0.3">
      <c r="A1345">
        <v>1348</v>
      </c>
      <c r="B1345">
        <v>1349</v>
      </c>
      <c r="C1345">
        <v>149</v>
      </c>
      <c r="D1345" t="s">
        <v>3006</v>
      </c>
      <c r="E1345">
        <v>5</v>
      </c>
      <c r="F1345" t="s">
        <v>3006</v>
      </c>
      <c r="G1345" t="s">
        <v>3007</v>
      </c>
      <c r="H1345" t="s">
        <v>118</v>
      </c>
    </row>
    <row r="1346" spans="1:8" x14ac:dyDescent="0.3">
      <c r="A1346">
        <v>1349</v>
      </c>
      <c r="B1346">
        <v>1350</v>
      </c>
      <c r="C1346">
        <v>149</v>
      </c>
      <c r="D1346" t="s">
        <v>3008</v>
      </c>
      <c r="E1346">
        <v>4</v>
      </c>
      <c r="F1346" t="s">
        <v>3008</v>
      </c>
      <c r="G1346" t="s">
        <v>3009</v>
      </c>
      <c r="H1346" t="s">
        <v>317</v>
      </c>
    </row>
    <row r="1347" spans="1:8" x14ac:dyDescent="0.3">
      <c r="A1347">
        <v>1350</v>
      </c>
      <c r="B1347">
        <v>1351</v>
      </c>
      <c r="C1347">
        <v>150</v>
      </c>
      <c r="D1347" t="s">
        <v>3010</v>
      </c>
      <c r="E1347">
        <v>4</v>
      </c>
      <c r="F1347" t="s">
        <v>3010</v>
      </c>
      <c r="G1347" t="s">
        <v>3011</v>
      </c>
    </row>
    <row r="1348" spans="1:8" x14ac:dyDescent="0.3">
      <c r="A1348">
        <v>1351</v>
      </c>
      <c r="B1348">
        <v>1352</v>
      </c>
      <c r="C1348">
        <v>150</v>
      </c>
      <c r="D1348" t="s">
        <v>3012</v>
      </c>
      <c r="E1348">
        <v>5</v>
      </c>
      <c r="F1348" t="s">
        <v>3012</v>
      </c>
      <c r="G1348" t="s">
        <v>3013</v>
      </c>
    </row>
    <row r="1349" spans="1:8" x14ac:dyDescent="0.3">
      <c r="A1349">
        <v>1352</v>
      </c>
      <c r="B1349">
        <v>1353</v>
      </c>
      <c r="C1349">
        <v>150</v>
      </c>
      <c r="D1349" t="s">
        <v>3014</v>
      </c>
      <c r="E1349">
        <v>2</v>
      </c>
      <c r="F1349" t="s">
        <v>3014</v>
      </c>
      <c r="G1349" t="s">
        <v>3015</v>
      </c>
      <c r="H1349" t="s">
        <v>660</v>
      </c>
    </row>
    <row r="1350" spans="1:8" x14ac:dyDescent="0.3">
      <c r="A1350">
        <v>1353</v>
      </c>
      <c r="B1350">
        <v>1354</v>
      </c>
      <c r="C1350">
        <v>150</v>
      </c>
      <c r="D1350" t="s">
        <v>3016</v>
      </c>
      <c r="E1350">
        <v>4</v>
      </c>
      <c r="F1350" t="s">
        <v>3016</v>
      </c>
      <c r="G1350" t="s">
        <v>3017</v>
      </c>
    </row>
    <row r="1351" spans="1:8" x14ac:dyDescent="0.3">
      <c r="A1351">
        <v>1354</v>
      </c>
      <c r="B1351">
        <v>1355</v>
      </c>
      <c r="C1351">
        <v>150</v>
      </c>
      <c r="D1351" t="s">
        <v>3018</v>
      </c>
      <c r="E1351">
        <v>2</v>
      </c>
      <c r="F1351" t="s">
        <v>3018</v>
      </c>
      <c r="G1351" t="s">
        <v>3019</v>
      </c>
      <c r="H1351" t="s">
        <v>217</v>
      </c>
    </row>
    <row r="1352" spans="1:8" x14ac:dyDescent="0.3">
      <c r="A1352">
        <v>1355</v>
      </c>
      <c r="B1352">
        <v>1356</v>
      </c>
      <c r="C1352">
        <v>150</v>
      </c>
      <c r="D1352" t="s">
        <v>3020</v>
      </c>
      <c r="E1352">
        <v>3</v>
      </c>
      <c r="F1352" t="s">
        <v>3020</v>
      </c>
      <c r="G1352" t="s">
        <v>3021</v>
      </c>
    </row>
    <row r="1353" spans="1:8" x14ac:dyDescent="0.3">
      <c r="A1353">
        <v>1356</v>
      </c>
      <c r="B1353">
        <v>1357</v>
      </c>
      <c r="C1353">
        <v>150</v>
      </c>
      <c r="D1353" t="s">
        <v>3022</v>
      </c>
      <c r="E1353">
        <v>5</v>
      </c>
      <c r="F1353" t="s">
        <v>3022</v>
      </c>
      <c r="G1353" t="s">
        <v>3023</v>
      </c>
      <c r="H1353" t="s">
        <v>29</v>
      </c>
    </row>
    <row r="1354" spans="1:8" x14ac:dyDescent="0.3">
      <c r="A1354">
        <v>1357</v>
      </c>
      <c r="B1354">
        <v>1358</v>
      </c>
      <c r="C1354">
        <v>150</v>
      </c>
      <c r="D1354" t="s">
        <v>3024</v>
      </c>
      <c r="E1354">
        <v>3</v>
      </c>
      <c r="F1354" t="s">
        <v>3024</v>
      </c>
      <c r="G1354" t="s">
        <v>3025</v>
      </c>
      <c r="H1354" t="s">
        <v>261</v>
      </c>
    </row>
    <row r="1355" spans="1:8" x14ac:dyDescent="0.3">
      <c r="A1355">
        <v>1358</v>
      </c>
      <c r="B1355">
        <v>1359</v>
      </c>
      <c r="C1355">
        <v>150</v>
      </c>
      <c r="D1355" t="s">
        <v>3026</v>
      </c>
      <c r="E1355">
        <v>5</v>
      </c>
      <c r="F1355" t="s">
        <v>3026</v>
      </c>
      <c r="G1355" t="s">
        <v>3027</v>
      </c>
      <c r="H1355" t="s">
        <v>29</v>
      </c>
    </row>
    <row r="1356" spans="1:8" x14ac:dyDescent="0.3">
      <c r="A1356">
        <v>1359</v>
      </c>
      <c r="B1356">
        <v>1360</v>
      </c>
      <c r="C1356">
        <v>150</v>
      </c>
      <c r="D1356" t="s">
        <v>3028</v>
      </c>
      <c r="E1356">
        <v>4</v>
      </c>
      <c r="F1356" t="s">
        <v>3028</v>
      </c>
      <c r="G1356" t="s">
        <v>3029</v>
      </c>
      <c r="H1356" t="s">
        <v>3030</v>
      </c>
    </row>
    <row r="1357" spans="1:8" x14ac:dyDescent="0.3">
      <c r="A1357">
        <v>1360</v>
      </c>
      <c r="B1357">
        <v>1361</v>
      </c>
      <c r="C1357">
        <v>151</v>
      </c>
      <c r="D1357" t="s">
        <v>3031</v>
      </c>
      <c r="E1357">
        <v>4</v>
      </c>
      <c r="F1357" t="s">
        <v>3031</v>
      </c>
      <c r="G1357" t="s">
        <v>3032</v>
      </c>
    </row>
    <row r="1358" spans="1:8" x14ac:dyDescent="0.3">
      <c r="A1358">
        <v>1361</v>
      </c>
      <c r="B1358">
        <v>1362</v>
      </c>
      <c r="C1358">
        <v>151</v>
      </c>
      <c r="D1358" t="s">
        <v>3033</v>
      </c>
      <c r="E1358">
        <v>5</v>
      </c>
      <c r="F1358" t="s">
        <v>3033</v>
      </c>
      <c r="G1358" t="s">
        <v>3033</v>
      </c>
      <c r="H1358" t="s">
        <v>3034</v>
      </c>
    </row>
    <row r="1359" spans="1:8" x14ac:dyDescent="0.3">
      <c r="A1359">
        <v>1362</v>
      </c>
      <c r="B1359">
        <v>1363</v>
      </c>
      <c r="C1359">
        <v>151</v>
      </c>
      <c r="D1359" t="s">
        <v>3035</v>
      </c>
      <c r="E1359">
        <v>2</v>
      </c>
      <c r="F1359" t="s">
        <v>3036</v>
      </c>
      <c r="G1359" t="s">
        <v>3037</v>
      </c>
      <c r="H1359" t="s">
        <v>594</v>
      </c>
    </row>
    <row r="1360" spans="1:8" x14ac:dyDescent="0.3">
      <c r="A1360">
        <v>1363</v>
      </c>
      <c r="B1360">
        <v>1364</v>
      </c>
      <c r="C1360">
        <v>151</v>
      </c>
      <c r="D1360" t="s">
        <v>3038</v>
      </c>
      <c r="E1360">
        <v>4</v>
      </c>
      <c r="F1360" t="s">
        <v>3039</v>
      </c>
      <c r="G1360" t="s">
        <v>3040</v>
      </c>
      <c r="H1360" t="s">
        <v>3041</v>
      </c>
    </row>
    <row r="1361" spans="1:8" x14ac:dyDescent="0.3">
      <c r="A1361">
        <v>1364</v>
      </c>
      <c r="B1361">
        <v>1365</v>
      </c>
      <c r="C1361">
        <v>151</v>
      </c>
      <c r="D1361" t="s">
        <v>3042</v>
      </c>
      <c r="E1361">
        <v>2</v>
      </c>
      <c r="F1361" t="s">
        <v>3042</v>
      </c>
      <c r="G1361" t="s">
        <v>3043</v>
      </c>
    </row>
    <row r="1362" spans="1:8" x14ac:dyDescent="0.3">
      <c r="A1362">
        <v>1365</v>
      </c>
      <c r="B1362">
        <v>1366</v>
      </c>
      <c r="C1362">
        <v>151</v>
      </c>
      <c r="D1362" t="s">
        <v>3044</v>
      </c>
      <c r="E1362">
        <v>3</v>
      </c>
      <c r="F1362" t="s">
        <v>3044</v>
      </c>
      <c r="G1362" t="s">
        <v>3045</v>
      </c>
      <c r="H1362" t="s">
        <v>3046</v>
      </c>
    </row>
    <row r="1363" spans="1:8" x14ac:dyDescent="0.3">
      <c r="A1363">
        <v>1366</v>
      </c>
      <c r="B1363">
        <v>1367</v>
      </c>
      <c r="C1363">
        <v>151</v>
      </c>
      <c r="D1363" t="s">
        <v>3047</v>
      </c>
      <c r="E1363">
        <v>5</v>
      </c>
      <c r="F1363" t="s">
        <v>3047</v>
      </c>
      <c r="G1363" t="s">
        <v>3048</v>
      </c>
      <c r="H1363" t="s">
        <v>3049</v>
      </c>
    </row>
    <row r="1364" spans="1:8" x14ac:dyDescent="0.3">
      <c r="A1364">
        <v>1367</v>
      </c>
      <c r="B1364">
        <v>1368</v>
      </c>
      <c r="C1364">
        <v>151</v>
      </c>
      <c r="D1364" t="s">
        <v>3050</v>
      </c>
      <c r="E1364">
        <v>3</v>
      </c>
      <c r="F1364" t="s">
        <v>3050</v>
      </c>
      <c r="G1364" t="s">
        <v>3051</v>
      </c>
      <c r="H1364" t="s">
        <v>3052</v>
      </c>
    </row>
    <row r="1365" spans="1:8" x14ac:dyDescent="0.3">
      <c r="A1365">
        <v>1368</v>
      </c>
      <c r="B1365">
        <v>1369</v>
      </c>
      <c r="C1365">
        <v>151</v>
      </c>
      <c r="D1365" t="s">
        <v>3053</v>
      </c>
      <c r="E1365">
        <v>5</v>
      </c>
      <c r="F1365" t="s">
        <v>3053</v>
      </c>
      <c r="G1365" t="s">
        <v>3054</v>
      </c>
      <c r="H1365" t="s">
        <v>1297</v>
      </c>
    </row>
    <row r="1366" spans="1:8" x14ac:dyDescent="0.3">
      <c r="A1366">
        <v>1369</v>
      </c>
      <c r="B1366">
        <v>1370</v>
      </c>
      <c r="C1366">
        <v>151</v>
      </c>
      <c r="D1366" t="s">
        <v>3055</v>
      </c>
      <c r="E1366">
        <v>4</v>
      </c>
      <c r="F1366" t="s">
        <v>3055</v>
      </c>
      <c r="G1366" t="s">
        <v>3056</v>
      </c>
      <c r="H1366" t="s">
        <v>3057</v>
      </c>
    </row>
    <row r="1367" spans="1:8" x14ac:dyDescent="0.3">
      <c r="A1367">
        <v>1370</v>
      </c>
      <c r="B1367">
        <v>1371</v>
      </c>
      <c r="C1367">
        <v>152</v>
      </c>
      <c r="D1367" t="s">
        <v>3055</v>
      </c>
      <c r="E1367">
        <v>4</v>
      </c>
      <c r="F1367" t="s">
        <v>3055</v>
      </c>
      <c r="G1367" t="s">
        <v>3056</v>
      </c>
      <c r="H1367" t="s">
        <v>3057</v>
      </c>
    </row>
    <row r="1368" spans="1:8" x14ac:dyDescent="0.3">
      <c r="A1368">
        <v>1371</v>
      </c>
      <c r="B1368">
        <v>1372</v>
      </c>
      <c r="C1368">
        <v>152</v>
      </c>
      <c r="D1368" t="s">
        <v>3058</v>
      </c>
      <c r="E1368">
        <v>5</v>
      </c>
      <c r="F1368" t="s">
        <v>3058</v>
      </c>
      <c r="G1368" t="s">
        <v>3059</v>
      </c>
      <c r="H1368" t="s">
        <v>3060</v>
      </c>
    </row>
    <row r="1369" spans="1:8" x14ac:dyDescent="0.3">
      <c r="A1369">
        <v>1372</v>
      </c>
      <c r="B1369">
        <v>1373</v>
      </c>
      <c r="C1369">
        <v>152</v>
      </c>
      <c r="D1369" t="s">
        <v>3061</v>
      </c>
      <c r="E1369">
        <v>2</v>
      </c>
      <c r="F1369" t="s">
        <v>3061</v>
      </c>
      <c r="G1369" t="s">
        <v>3062</v>
      </c>
      <c r="H1369" t="s">
        <v>660</v>
      </c>
    </row>
    <row r="1370" spans="1:8" x14ac:dyDescent="0.3">
      <c r="A1370">
        <v>1373</v>
      </c>
      <c r="B1370">
        <v>1374</v>
      </c>
      <c r="C1370">
        <v>152</v>
      </c>
      <c r="D1370" t="s">
        <v>3063</v>
      </c>
      <c r="E1370">
        <v>4</v>
      </c>
      <c r="F1370" t="s">
        <v>3063</v>
      </c>
      <c r="G1370" t="s">
        <v>3064</v>
      </c>
      <c r="H1370" t="s">
        <v>3065</v>
      </c>
    </row>
    <row r="1371" spans="1:8" x14ac:dyDescent="0.3">
      <c r="A1371">
        <v>1374</v>
      </c>
      <c r="B1371">
        <v>1375</v>
      </c>
      <c r="C1371">
        <v>152</v>
      </c>
      <c r="D1371" t="s">
        <v>3066</v>
      </c>
      <c r="E1371">
        <v>2</v>
      </c>
      <c r="F1371" t="s">
        <v>3066</v>
      </c>
      <c r="G1371" t="s">
        <v>3067</v>
      </c>
      <c r="H1371" t="s">
        <v>1102</v>
      </c>
    </row>
    <row r="1372" spans="1:8" x14ac:dyDescent="0.3">
      <c r="A1372">
        <v>1375</v>
      </c>
      <c r="B1372">
        <v>1376</v>
      </c>
      <c r="C1372">
        <v>152</v>
      </c>
      <c r="D1372" t="s">
        <v>3068</v>
      </c>
      <c r="E1372">
        <v>3</v>
      </c>
      <c r="F1372" t="s">
        <v>3068</v>
      </c>
      <c r="G1372" t="s">
        <v>3069</v>
      </c>
    </row>
    <row r="1373" spans="1:8" x14ac:dyDescent="0.3">
      <c r="A1373">
        <v>1376</v>
      </c>
      <c r="B1373">
        <v>1377</v>
      </c>
      <c r="C1373">
        <v>152</v>
      </c>
      <c r="D1373" t="s">
        <v>3070</v>
      </c>
      <c r="E1373">
        <v>5</v>
      </c>
      <c r="F1373" t="s">
        <v>3070</v>
      </c>
      <c r="G1373" t="s">
        <v>3071</v>
      </c>
    </row>
    <row r="1374" spans="1:8" x14ac:dyDescent="0.3">
      <c r="A1374">
        <v>1377</v>
      </c>
      <c r="B1374">
        <v>1378</v>
      </c>
      <c r="C1374">
        <v>152</v>
      </c>
      <c r="D1374" t="s">
        <v>3072</v>
      </c>
      <c r="E1374">
        <v>3</v>
      </c>
      <c r="F1374" t="s">
        <v>3072</v>
      </c>
      <c r="G1374" t="s">
        <v>3073</v>
      </c>
      <c r="H1374" t="s">
        <v>3074</v>
      </c>
    </row>
    <row r="1375" spans="1:8" x14ac:dyDescent="0.3">
      <c r="A1375">
        <v>1378</v>
      </c>
      <c r="B1375">
        <v>1379</v>
      </c>
      <c r="C1375">
        <v>152</v>
      </c>
      <c r="D1375" t="s">
        <v>3075</v>
      </c>
      <c r="E1375">
        <v>5</v>
      </c>
      <c r="F1375" t="s">
        <v>3075</v>
      </c>
      <c r="G1375" t="s">
        <v>3076</v>
      </c>
      <c r="H1375" t="s">
        <v>25</v>
      </c>
    </row>
    <row r="1376" spans="1:8" x14ac:dyDescent="0.3">
      <c r="A1376">
        <v>1379</v>
      </c>
      <c r="B1376">
        <v>1380</v>
      </c>
      <c r="C1376">
        <v>152</v>
      </c>
      <c r="D1376" t="s">
        <v>3077</v>
      </c>
      <c r="E1376">
        <v>4</v>
      </c>
      <c r="F1376" t="s">
        <v>3077</v>
      </c>
      <c r="G1376" t="s">
        <v>3078</v>
      </c>
      <c r="H1376" t="s">
        <v>217</v>
      </c>
    </row>
    <row r="1377" spans="1:8" x14ac:dyDescent="0.3">
      <c r="A1377">
        <v>1380</v>
      </c>
      <c r="B1377">
        <v>1381</v>
      </c>
      <c r="C1377">
        <v>154</v>
      </c>
      <c r="D1377" t="e">
        <f>- working with Smart people, most of them are ready to help - Well furnished pantry where you can grab a coffee with Colleagues - lot of training options for you to learn (even if NOT directly related to your working domain) - Possibility to move wi</f>
        <v>#NAME?</v>
      </c>
      <c r="E1377">
        <v>4</v>
      </c>
      <c r="F1377" t="e">
        <f>- working with Smart people, most of them are ready to help - Well furnished pantry where you can grab a coffee with Colleagues - lot of training options for you to learn (even if NOT directly related to your working domain) - Possibility to move wi</f>
        <v>#NAME?</v>
      </c>
      <c r="G1377" t="s">
        <v>3079</v>
      </c>
      <c r="H1377" t="s">
        <v>3080</v>
      </c>
    </row>
    <row r="1378" spans="1:8" x14ac:dyDescent="0.3">
      <c r="A1378">
        <v>1381</v>
      </c>
      <c r="B1378">
        <v>1382</v>
      </c>
      <c r="C1378">
        <v>154</v>
      </c>
      <c r="D1378" t="s">
        <v>3081</v>
      </c>
      <c r="E1378">
        <v>5</v>
      </c>
      <c r="F1378" t="s">
        <v>3081</v>
      </c>
      <c r="G1378" t="s">
        <v>3082</v>
      </c>
      <c r="H1378" t="s">
        <v>64</v>
      </c>
    </row>
    <row r="1379" spans="1:8" x14ac:dyDescent="0.3">
      <c r="A1379">
        <v>1382</v>
      </c>
      <c r="B1379">
        <v>1383</v>
      </c>
      <c r="C1379">
        <v>154</v>
      </c>
      <c r="D1379" t="s">
        <v>3083</v>
      </c>
      <c r="E1379">
        <v>2</v>
      </c>
      <c r="F1379" t="s">
        <v>3083</v>
      </c>
      <c r="G1379" t="s">
        <v>3084</v>
      </c>
      <c r="H1379" t="s">
        <v>770</v>
      </c>
    </row>
    <row r="1380" spans="1:8" x14ac:dyDescent="0.3">
      <c r="A1380">
        <v>1383</v>
      </c>
      <c r="B1380">
        <v>1384</v>
      </c>
      <c r="C1380">
        <v>154</v>
      </c>
      <c r="D1380" t="s">
        <v>3085</v>
      </c>
      <c r="E1380">
        <v>4</v>
      </c>
      <c r="F1380" t="s">
        <v>3085</v>
      </c>
      <c r="G1380" t="s">
        <v>3086</v>
      </c>
      <c r="H1380" t="s">
        <v>29</v>
      </c>
    </row>
    <row r="1381" spans="1:8" x14ac:dyDescent="0.3">
      <c r="A1381">
        <v>1384</v>
      </c>
      <c r="B1381">
        <v>1385</v>
      </c>
      <c r="C1381">
        <v>154</v>
      </c>
      <c r="D1381" t="s">
        <v>3087</v>
      </c>
      <c r="E1381">
        <v>2</v>
      </c>
      <c r="F1381" t="s">
        <v>3087</v>
      </c>
      <c r="G1381" t="s">
        <v>3088</v>
      </c>
      <c r="H1381" t="s">
        <v>41</v>
      </c>
    </row>
    <row r="1382" spans="1:8" x14ac:dyDescent="0.3">
      <c r="A1382">
        <v>1385</v>
      </c>
      <c r="B1382">
        <v>1386</v>
      </c>
      <c r="C1382">
        <v>154</v>
      </c>
      <c r="D1382" t="s">
        <v>3089</v>
      </c>
      <c r="E1382">
        <v>3</v>
      </c>
      <c r="F1382" t="s">
        <v>3089</v>
      </c>
      <c r="G1382" t="s">
        <v>3090</v>
      </c>
      <c r="H1382" t="s">
        <v>217</v>
      </c>
    </row>
    <row r="1383" spans="1:8" x14ac:dyDescent="0.3">
      <c r="A1383">
        <v>1386</v>
      </c>
      <c r="B1383">
        <v>1387</v>
      </c>
      <c r="C1383">
        <v>154</v>
      </c>
      <c r="D1383" t="e">
        <f>- best benefits on the market. Bar none. - supportive management team. own your career. - Flat organization structure. - Smart people</f>
        <v>#NAME?</v>
      </c>
      <c r="E1383">
        <v>5</v>
      </c>
      <c r="F1383" t="e">
        <f>- best benefits on the market. Bar none. - supportive management team. own your career. - Flat organization structure. - Smart people</f>
        <v>#NAME?</v>
      </c>
      <c r="G1383" t="s">
        <v>3091</v>
      </c>
      <c r="H1383" t="s">
        <v>3092</v>
      </c>
    </row>
    <row r="1384" spans="1:8" x14ac:dyDescent="0.3">
      <c r="A1384">
        <v>1387</v>
      </c>
      <c r="B1384">
        <v>1388</v>
      </c>
      <c r="C1384">
        <v>154</v>
      </c>
      <c r="D1384" t="s">
        <v>3093</v>
      </c>
      <c r="E1384">
        <v>3</v>
      </c>
      <c r="F1384" t="s">
        <v>3093</v>
      </c>
      <c r="G1384" t="s">
        <v>3094</v>
      </c>
      <c r="H1384" t="s">
        <v>3095</v>
      </c>
    </row>
    <row r="1385" spans="1:8" x14ac:dyDescent="0.3">
      <c r="A1385">
        <v>1388</v>
      </c>
      <c r="B1385">
        <v>1389</v>
      </c>
      <c r="C1385">
        <v>154</v>
      </c>
      <c r="D1385" t="s">
        <v>3096</v>
      </c>
      <c r="E1385">
        <v>5</v>
      </c>
      <c r="F1385" t="s">
        <v>3097</v>
      </c>
      <c r="G1385" t="s">
        <v>3098</v>
      </c>
      <c r="H1385" t="s">
        <v>118</v>
      </c>
    </row>
    <row r="1386" spans="1:8" x14ac:dyDescent="0.3">
      <c r="A1386">
        <v>1389</v>
      </c>
      <c r="B1386">
        <v>1390</v>
      </c>
      <c r="C1386">
        <v>154</v>
      </c>
      <c r="D1386" t="s">
        <v>3099</v>
      </c>
      <c r="E1386">
        <v>4</v>
      </c>
      <c r="F1386" t="s">
        <v>3099</v>
      </c>
      <c r="G1386" t="s">
        <v>3100</v>
      </c>
    </row>
    <row r="1387" spans="1:8" x14ac:dyDescent="0.3">
      <c r="A1387">
        <v>1390</v>
      </c>
      <c r="B1387">
        <v>1391</v>
      </c>
      <c r="C1387">
        <v>155</v>
      </c>
      <c r="D1387" t="s">
        <v>3101</v>
      </c>
      <c r="E1387">
        <v>4</v>
      </c>
      <c r="F1387" t="s">
        <v>3102</v>
      </c>
      <c r="G1387" t="s">
        <v>3103</v>
      </c>
      <c r="H1387" t="s">
        <v>3104</v>
      </c>
    </row>
    <row r="1388" spans="1:8" x14ac:dyDescent="0.3">
      <c r="A1388">
        <v>1391</v>
      </c>
      <c r="B1388">
        <v>1392</v>
      </c>
      <c r="C1388">
        <v>155</v>
      </c>
      <c r="D1388" t="s">
        <v>3105</v>
      </c>
      <c r="E1388">
        <v>5</v>
      </c>
      <c r="F1388" t="s">
        <v>3105</v>
      </c>
      <c r="G1388" t="s">
        <v>3106</v>
      </c>
      <c r="H1388" t="s">
        <v>1731</v>
      </c>
    </row>
    <row r="1389" spans="1:8" x14ac:dyDescent="0.3">
      <c r="A1389">
        <v>1392</v>
      </c>
      <c r="B1389">
        <v>1393</v>
      </c>
      <c r="C1389">
        <v>155</v>
      </c>
      <c r="D1389" t="s">
        <v>3107</v>
      </c>
      <c r="E1389">
        <v>2</v>
      </c>
      <c r="F1389" t="s">
        <v>3107</v>
      </c>
      <c r="G1389" t="s">
        <v>3108</v>
      </c>
    </row>
    <row r="1390" spans="1:8" x14ac:dyDescent="0.3">
      <c r="A1390">
        <v>1393</v>
      </c>
      <c r="B1390">
        <v>1394</v>
      </c>
      <c r="C1390">
        <v>155</v>
      </c>
      <c r="D1390" t="s">
        <v>3109</v>
      </c>
      <c r="E1390">
        <v>4</v>
      </c>
      <c r="F1390" t="s">
        <v>3109</v>
      </c>
      <c r="G1390" t="s">
        <v>3110</v>
      </c>
      <c r="H1390" t="s">
        <v>394</v>
      </c>
    </row>
    <row r="1391" spans="1:8" x14ac:dyDescent="0.3">
      <c r="A1391">
        <v>1394</v>
      </c>
      <c r="B1391">
        <v>1395</v>
      </c>
      <c r="C1391">
        <v>155</v>
      </c>
      <c r="D1391" t="s">
        <v>3111</v>
      </c>
      <c r="E1391">
        <v>2</v>
      </c>
      <c r="F1391" t="s">
        <v>3111</v>
      </c>
      <c r="G1391" t="s">
        <v>3111</v>
      </c>
      <c r="H1391" t="s">
        <v>3112</v>
      </c>
    </row>
    <row r="1392" spans="1:8" x14ac:dyDescent="0.3">
      <c r="A1392">
        <v>1395</v>
      </c>
      <c r="B1392">
        <v>1396</v>
      </c>
      <c r="C1392">
        <v>155</v>
      </c>
      <c r="D1392" t="s">
        <v>3113</v>
      </c>
      <c r="E1392">
        <v>3</v>
      </c>
      <c r="F1392" t="s">
        <v>3113</v>
      </c>
      <c r="G1392" t="s">
        <v>3114</v>
      </c>
    </row>
    <row r="1393" spans="1:8" x14ac:dyDescent="0.3">
      <c r="A1393">
        <v>1396</v>
      </c>
      <c r="B1393">
        <v>1397</v>
      </c>
      <c r="C1393">
        <v>155</v>
      </c>
      <c r="D1393" t="s">
        <v>3115</v>
      </c>
      <c r="E1393">
        <v>5</v>
      </c>
      <c r="F1393" t="s">
        <v>3115</v>
      </c>
      <c r="G1393" t="s">
        <v>3116</v>
      </c>
      <c r="H1393" t="s">
        <v>394</v>
      </c>
    </row>
    <row r="1394" spans="1:8" x14ac:dyDescent="0.3">
      <c r="A1394">
        <v>1397</v>
      </c>
      <c r="B1394">
        <v>1398</v>
      </c>
      <c r="C1394">
        <v>155</v>
      </c>
      <c r="D1394" t="s">
        <v>3117</v>
      </c>
      <c r="E1394">
        <v>3</v>
      </c>
      <c r="F1394" t="s">
        <v>3117</v>
      </c>
      <c r="G1394" t="s">
        <v>3117</v>
      </c>
    </row>
    <row r="1395" spans="1:8" x14ac:dyDescent="0.3">
      <c r="A1395">
        <v>1398</v>
      </c>
      <c r="B1395">
        <v>1399</v>
      </c>
      <c r="C1395">
        <v>155</v>
      </c>
      <c r="D1395" t="s">
        <v>3118</v>
      </c>
      <c r="E1395">
        <v>5</v>
      </c>
      <c r="F1395" t="s">
        <v>3118</v>
      </c>
      <c r="G1395" t="s">
        <v>3119</v>
      </c>
      <c r="H1395" t="s">
        <v>317</v>
      </c>
    </row>
    <row r="1396" spans="1:8" x14ac:dyDescent="0.3">
      <c r="A1396">
        <v>1399</v>
      </c>
      <c r="B1396">
        <v>1400</v>
      </c>
      <c r="C1396">
        <v>155</v>
      </c>
      <c r="D1396" t="s">
        <v>3120</v>
      </c>
      <c r="E1396">
        <v>4</v>
      </c>
      <c r="F1396" t="s">
        <v>3120</v>
      </c>
      <c r="G1396" t="s">
        <v>3121</v>
      </c>
      <c r="H1396" t="s">
        <v>299</v>
      </c>
    </row>
    <row r="1397" spans="1:8" x14ac:dyDescent="0.3">
      <c r="A1397">
        <v>1400</v>
      </c>
      <c r="B1397">
        <v>1401</v>
      </c>
      <c r="C1397">
        <v>156</v>
      </c>
      <c r="D1397" t="s">
        <v>3120</v>
      </c>
      <c r="E1397">
        <v>4</v>
      </c>
      <c r="F1397" t="s">
        <v>3120</v>
      </c>
      <c r="G1397" t="s">
        <v>3121</v>
      </c>
      <c r="H1397" t="s">
        <v>299</v>
      </c>
    </row>
    <row r="1398" spans="1:8" x14ac:dyDescent="0.3">
      <c r="A1398">
        <v>1401</v>
      </c>
      <c r="B1398">
        <v>1402</v>
      </c>
      <c r="C1398">
        <v>156</v>
      </c>
      <c r="D1398" t="s">
        <v>3122</v>
      </c>
      <c r="E1398">
        <v>5</v>
      </c>
      <c r="F1398" t="s">
        <v>3122</v>
      </c>
      <c r="G1398" t="s">
        <v>3123</v>
      </c>
      <c r="H1398" t="s">
        <v>3065</v>
      </c>
    </row>
    <row r="1399" spans="1:8" x14ac:dyDescent="0.3">
      <c r="A1399">
        <v>1402</v>
      </c>
      <c r="B1399">
        <v>1403</v>
      </c>
      <c r="C1399">
        <v>156</v>
      </c>
      <c r="D1399" t="s">
        <v>3124</v>
      </c>
      <c r="E1399">
        <v>2</v>
      </c>
      <c r="F1399" t="s">
        <v>3125</v>
      </c>
      <c r="G1399" t="s">
        <v>3126</v>
      </c>
      <c r="H1399" t="s">
        <v>526</v>
      </c>
    </row>
    <row r="1400" spans="1:8" x14ac:dyDescent="0.3">
      <c r="A1400">
        <v>1403</v>
      </c>
      <c r="B1400">
        <v>1404</v>
      </c>
      <c r="C1400">
        <v>156</v>
      </c>
      <c r="D1400" t="s">
        <v>3127</v>
      </c>
      <c r="E1400">
        <v>4</v>
      </c>
      <c r="F1400" t="s">
        <v>3127</v>
      </c>
      <c r="G1400" t="s">
        <v>3128</v>
      </c>
    </row>
    <row r="1401" spans="1:8" x14ac:dyDescent="0.3">
      <c r="A1401">
        <v>1404</v>
      </c>
      <c r="B1401">
        <v>1405</v>
      </c>
      <c r="C1401">
        <v>156</v>
      </c>
      <c r="D1401" t="s">
        <v>3129</v>
      </c>
      <c r="E1401">
        <v>2</v>
      </c>
      <c r="F1401" t="s">
        <v>3129</v>
      </c>
      <c r="G1401" t="s">
        <v>3130</v>
      </c>
      <c r="H1401" t="s">
        <v>261</v>
      </c>
    </row>
    <row r="1402" spans="1:8" x14ac:dyDescent="0.3">
      <c r="A1402">
        <v>1405</v>
      </c>
      <c r="B1402">
        <v>1406</v>
      </c>
      <c r="C1402">
        <v>156</v>
      </c>
      <c r="D1402" t="s">
        <v>3131</v>
      </c>
      <c r="E1402">
        <v>3</v>
      </c>
      <c r="F1402" t="s">
        <v>3131</v>
      </c>
      <c r="G1402" t="s">
        <v>3132</v>
      </c>
      <c r="H1402" t="s">
        <v>17</v>
      </c>
    </row>
    <row r="1403" spans="1:8" x14ac:dyDescent="0.3">
      <c r="A1403">
        <v>1406</v>
      </c>
      <c r="B1403">
        <v>1407</v>
      </c>
      <c r="C1403">
        <v>156</v>
      </c>
      <c r="D1403" t="e">
        <f>-Solid benefits package -Great pantry -young vibe -learn lots in the beginning about finance, sales, etc. -driven &amp; Vibrant atmosphere</f>
        <v>#NAME?</v>
      </c>
      <c r="E1403">
        <v>5</v>
      </c>
      <c r="F1403" t="e">
        <f>-Solid benefits package -Great pantry -young vibe -learn lots in the beginning about finance, sales, etc. -driven &amp; Vibrant atmosphere</f>
        <v>#NAME?</v>
      </c>
      <c r="G1403" t="s">
        <v>3133</v>
      </c>
      <c r="H1403" t="s">
        <v>299</v>
      </c>
    </row>
    <row r="1404" spans="1:8" x14ac:dyDescent="0.3">
      <c r="A1404">
        <v>1407</v>
      </c>
      <c r="B1404">
        <v>1408</v>
      </c>
      <c r="C1404">
        <v>156</v>
      </c>
      <c r="D1404" t="s">
        <v>3134</v>
      </c>
      <c r="E1404">
        <v>3</v>
      </c>
      <c r="F1404" t="s">
        <v>3134</v>
      </c>
      <c r="G1404" t="s">
        <v>3135</v>
      </c>
      <c r="H1404" t="s">
        <v>134</v>
      </c>
    </row>
    <row r="1405" spans="1:8" x14ac:dyDescent="0.3">
      <c r="A1405">
        <v>1408</v>
      </c>
      <c r="B1405">
        <v>1409</v>
      </c>
      <c r="C1405">
        <v>156</v>
      </c>
      <c r="D1405" t="s">
        <v>3136</v>
      </c>
      <c r="E1405">
        <v>5</v>
      </c>
      <c r="F1405" t="s">
        <v>3136</v>
      </c>
      <c r="G1405" t="s">
        <v>3136</v>
      </c>
    </row>
    <row r="1406" spans="1:8" x14ac:dyDescent="0.3">
      <c r="A1406">
        <v>1409</v>
      </c>
      <c r="B1406">
        <v>1410</v>
      </c>
      <c r="C1406">
        <v>156</v>
      </c>
      <c r="D1406" t="s">
        <v>3137</v>
      </c>
      <c r="E1406">
        <v>4</v>
      </c>
      <c r="F1406" t="s">
        <v>3137</v>
      </c>
      <c r="G1406" t="s">
        <v>3138</v>
      </c>
    </row>
    <row r="1407" spans="1:8" x14ac:dyDescent="0.3">
      <c r="A1407">
        <v>1410</v>
      </c>
      <c r="B1407">
        <v>1411</v>
      </c>
      <c r="C1407">
        <v>157</v>
      </c>
      <c r="D1407" t="s">
        <v>3139</v>
      </c>
      <c r="E1407">
        <v>4</v>
      </c>
      <c r="F1407" t="s">
        <v>3140</v>
      </c>
      <c r="G1407" t="s">
        <v>3141</v>
      </c>
      <c r="H1407" t="s">
        <v>146</v>
      </c>
    </row>
    <row r="1408" spans="1:8" x14ac:dyDescent="0.3">
      <c r="A1408">
        <v>1411</v>
      </c>
      <c r="B1408">
        <v>1412</v>
      </c>
      <c r="C1408">
        <v>157</v>
      </c>
      <c r="D1408" t="s">
        <v>3142</v>
      </c>
      <c r="E1408">
        <v>5</v>
      </c>
      <c r="F1408" t="s">
        <v>3142</v>
      </c>
      <c r="G1408" t="s">
        <v>3143</v>
      </c>
      <c r="H1408" t="s">
        <v>1332</v>
      </c>
    </row>
    <row r="1409" spans="1:8" x14ac:dyDescent="0.3">
      <c r="A1409">
        <v>1412</v>
      </c>
      <c r="B1409">
        <v>1413</v>
      </c>
      <c r="C1409">
        <v>157</v>
      </c>
      <c r="D1409" t="s">
        <v>3144</v>
      </c>
      <c r="E1409">
        <v>2</v>
      </c>
      <c r="F1409" t="s">
        <v>3144</v>
      </c>
      <c r="G1409" t="s">
        <v>3145</v>
      </c>
    </row>
    <row r="1410" spans="1:8" x14ac:dyDescent="0.3">
      <c r="A1410">
        <v>1413</v>
      </c>
      <c r="B1410">
        <v>1414</v>
      </c>
      <c r="C1410">
        <v>157</v>
      </c>
      <c r="D1410" t="s">
        <v>3146</v>
      </c>
      <c r="E1410">
        <v>4</v>
      </c>
      <c r="F1410" t="s">
        <v>3146</v>
      </c>
      <c r="G1410" t="s">
        <v>3147</v>
      </c>
    </row>
    <row r="1411" spans="1:8" x14ac:dyDescent="0.3">
      <c r="A1411">
        <v>1414</v>
      </c>
      <c r="B1411">
        <v>1415</v>
      </c>
      <c r="C1411">
        <v>157</v>
      </c>
      <c r="D1411" t="s">
        <v>3148</v>
      </c>
      <c r="E1411">
        <v>2</v>
      </c>
      <c r="F1411" t="s">
        <v>3148</v>
      </c>
      <c r="G1411" t="s">
        <v>3149</v>
      </c>
    </row>
    <row r="1412" spans="1:8" x14ac:dyDescent="0.3">
      <c r="A1412">
        <v>1415</v>
      </c>
      <c r="B1412">
        <v>1416</v>
      </c>
      <c r="C1412">
        <v>157</v>
      </c>
      <c r="D1412" t="s">
        <v>3150</v>
      </c>
      <c r="E1412">
        <v>3</v>
      </c>
      <c r="F1412" t="s">
        <v>3150</v>
      </c>
      <c r="G1412" t="s">
        <v>3151</v>
      </c>
      <c r="H1412" t="s">
        <v>3152</v>
      </c>
    </row>
    <row r="1413" spans="1:8" x14ac:dyDescent="0.3">
      <c r="A1413">
        <v>1416</v>
      </c>
      <c r="B1413">
        <v>1417</v>
      </c>
      <c r="C1413">
        <v>157</v>
      </c>
      <c r="D1413" t="s">
        <v>3153</v>
      </c>
      <c r="E1413">
        <v>5</v>
      </c>
      <c r="F1413" t="s">
        <v>3153</v>
      </c>
      <c r="G1413" t="s">
        <v>3154</v>
      </c>
      <c r="H1413" t="s">
        <v>217</v>
      </c>
    </row>
    <row r="1414" spans="1:8" x14ac:dyDescent="0.3">
      <c r="A1414">
        <v>1417</v>
      </c>
      <c r="B1414">
        <v>1418</v>
      </c>
      <c r="C1414">
        <v>157</v>
      </c>
      <c r="D1414" t="s">
        <v>3155</v>
      </c>
      <c r="E1414">
        <v>3</v>
      </c>
      <c r="F1414" t="s">
        <v>3155</v>
      </c>
      <c r="G1414" t="s">
        <v>3156</v>
      </c>
      <c r="H1414" t="s">
        <v>317</v>
      </c>
    </row>
    <row r="1415" spans="1:8" x14ac:dyDescent="0.3">
      <c r="A1415">
        <v>1418</v>
      </c>
      <c r="B1415">
        <v>1419</v>
      </c>
      <c r="C1415">
        <v>157</v>
      </c>
      <c r="D1415" t="s">
        <v>3157</v>
      </c>
      <c r="E1415">
        <v>5</v>
      </c>
      <c r="F1415" t="s">
        <v>3157</v>
      </c>
      <c r="G1415" t="s">
        <v>3158</v>
      </c>
      <c r="H1415" t="s">
        <v>118</v>
      </c>
    </row>
    <row r="1416" spans="1:8" x14ac:dyDescent="0.3">
      <c r="A1416">
        <v>1419</v>
      </c>
      <c r="B1416">
        <v>1420</v>
      </c>
      <c r="C1416">
        <v>157</v>
      </c>
      <c r="D1416" t="s">
        <v>3159</v>
      </c>
      <c r="E1416">
        <v>4</v>
      </c>
      <c r="F1416" t="s">
        <v>3159</v>
      </c>
      <c r="G1416" t="s">
        <v>3160</v>
      </c>
    </row>
    <row r="1417" spans="1:8" x14ac:dyDescent="0.3">
      <c r="A1417">
        <v>1420</v>
      </c>
      <c r="B1417">
        <v>1421</v>
      </c>
      <c r="C1417">
        <v>158</v>
      </c>
      <c r="D1417" t="s">
        <v>3161</v>
      </c>
      <c r="E1417">
        <v>4</v>
      </c>
      <c r="F1417" t="s">
        <v>3161</v>
      </c>
      <c r="G1417" t="s">
        <v>3162</v>
      </c>
      <c r="H1417" t="s">
        <v>564</v>
      </c>
    </row>
    <row r="1418" spans="1:8" x14ac:dyDescent="0.3">
      <c r="A1418">
        <v>1421</v>
      </c>
      <c r="B1418">
        <v>1422</v>
      </c>
      <c r="C1418">
        <v>158</v>
      </c>
      <c r="D1418" t="s">
        <v>3163</v>
      </c>
      <c r="E1418">
        <v>5</v>
      </c>
      <c r="F1418" t="s">
        <v>3163</v>
      </c>
      <c r="G1418" t="s">
        <v>3164</v>
      </c>
    </row>
    <row r="1419" spans="1:8" x14ac:dyDescent="0.3">
      <c r="A1419">
        <v>1422</v>
      </c>
      <c r="B1419">
        <v>1423</v>
      </c>
      <c r="C1419">
        <v>158</v>
      </c>
      <c r="D1419" t="s">
        <v>3165</v>
      </c>
      <c r="E1419">
        <v>2</v>
      </c>
      <c r="F1419" t="s">
        <v>3165</v>
      </c>
      <c r="G1419" t="s">
        <v>3166</v>
      </c>
    </row>
    <row r="1420" spans="1:8" x14ac:dyDescent="0.3">
      <c r="A1420">
        <v>1423</v>
      </c>
      <c r="B1420">
        <v>1424</v>
      </c>
      <c r="C1420">
        <v>158</v>
      </c>
      <c r="D1420" t="s">
        <v>3167</v>
      </c>
      <c r="E1420">
        <v>4</v>
      </c>
      <c r="F1420" t="s">
        <v>3167</v>
      </c>
      <c r="G1420" t="s">
        <v>3168</v>
      </c>
    </row>
    <row r="1421" spans="1:8" x14ac:dyDescent="0.3">
      <c r="A1421">
        <v>1424</v>
      </c>
      <c r="B1421">
        <v>1425</v>
      </c>
      <c r="C1421">
        <v>158</v>
      </c>
      <c r="D1421" t="s">
        <v>3169</v>
      </c>
      <c r="E1421">
        <v>2</v>
      </c>
      <c r="F1421" t="s">
        <v>3169</v>
      </c>
      <c r="G1421" t="s">
        <v>3170</v>
      </c>
      <c r="H1421" t="s">
        <v>745</v>
      </c>
    </row>
    <row r="1422" spans="1:8" x14ac:dyDescent="0.3">
      <c r="A1422">
        <v>1425</v>
      </c>
      <c r="B1422">
        <v>1426</v>
      </c>
      <c r="C1422">
        <v>158</v>
      </c>
      <c r="D1422" t="s">
        <v>3171</v>
      </c>
      <c r="E1422">
        <v>3</v>
      </c>
      <c r="F1422" t="s">
        <v>3171</v>
      </c>
      <c r="G1422" t="s">
        <v>3172</v>
      </c>
    </row>
    <row r="1423" spans="1:8" x14ac:dyDescent="0.3">
      <c r="A1423">
        <v>1426</v>
      </c>
      <c r="B1423">
        <v>1427</v>
      </c>
      <c r="C1423">
        <v>158</v>
      </c>
      <c r="D1423" t="s">
        <v>3173</v>
      </c>
      <c r="E1423">
        <v>5</v>
      </c>
      <c r="F1423" t="s">
        <v>3173</v>
      </c>
      <c r="G1423" t="s">
        <v>3174</v>
      </c>
      <c r="H1423" t="s">
        <v>3175</v>
      </c>
    </row>
    <row r="1424" spans="1:8" x14ac:dyDescent="0.3">
      <c r="A1424">
        <v>1427</v>
      </c>
      <c r="B1424">
        <v>1428</v>
      </c>
      <c r="C1424">
        <v>158</v>
      </c>
      <c r="D1424" t="s">
        <v>3176</v>
      </c>
      <c r="E1424">
        <v>3</v>
      </c>
      <c r="F1424" t="s">
        <v>3176</v>
      </c>
      <c r="G1424" t="s">
        <v>3177</v>
      </c>
      <c r="H1424" t="s">
        <v>1171</v>
      </c>
    </row>
    <row r="1425" spans="1:8" x14ac:dyDescent="0.3">
      <c r="A1425">
        <v>1428</v>
      </c>
      <c r="B1425">
        <v>1429</v>
      </c>
      <c r="C1425">
        <v>158</v>
      </c>
      <c r="D1425" t="s">
        <v>3178</v>
      </c>
      <c r="E1425">
        <v>5</v>
      </c>
      <c r="F1425" t="s">
        <v>3178</v>
      </c>
      <c r="G1425" t="s">
        <v>3179</v>
      </c>
      <c r="H1425" t="s">
        <v>3180</v>
      </c>
    </row>
    <row r="1426" spans="1:8" x14ac:dyDescent="0.3">
      <c r="A1426">
        <v>1429</v>
      </c>
      <c r="B1426">
        <v>1430</v>
      </c>
      <c r="C1426">
        <v>158</v>
      </c>
      <c r="D1426" t="s">
        <v>3181</v>
      </c>
      <c r="E1426">
        <v>4</v>
      </c>
      <c r="F1426" t="s">
        <v>3181</v>
      </c>
      <c r="G1426" t="s">
        <v>3182</v>
      </c>
    </row>
    <row r="1427" spans="1:8" x14ac:dyDescent="0.3">
      <c r="A1427">
        <v>1430</v>
      </c>
      <c r="B1427">
        <v>1431</v>
      </c>
      <c r="C1427">
        <v>159</v>
      </c>
      <c r="D1427" t="s">
        <v>3183</v>
      </c>
      <c r="E1427">
        <v>4</v>
      </c>
      <c r="F1427" t="s">
        <v>3183</v>
      </c>
      <c r="G1427" t="s">
        <v>3184</v>
      </c>
      <c r="H1427" t="s">
        <v>745</v>
      </c>
    </row>
    <row r="1428" spans="1:8" x14ac:dyDescent="0.3">
      <c r="A1428">
        <v>1431</v>
      </c>
      <c r="B1428">
        <v>1432</v>
      </c>
      <c r="C1428">
        <v>159</v>
      </c>
      <c r="D1428" t="e">
        <f>-work closely with management - build lasting relationships -learn on the job</f>
        <v>#NAME?</v>
      </c>
      <c r="E1428">
        <v>5</v>
      </c>
      <c r="F1428" t="e">
        <f>-work closely with management - build lasting relationships -learn on the job</f>
        <v>#NAME?</v>
      </c>
      <c r="G1428" t="s">
        <v>3185</v>
      </c>
      <c r="H1428" t="s">
        <v>134</v>
      </c>
    </row>
    <row r="1429" spans="1:8" x14ac:dyDescent="0.3">
      <c r="A1429">
        <v>1432</v>
      </c>
      <c r="B1429">
        <v>1433</v>
      </c>
      <c r="C1429">
        <v>159</v>
      </c>
      <c r="D1429" t="s">
        <v>3186</v>
      </c>
      <c r="E1429">
        <v>2</v>
      </c>
      <c r="F1429" t="s">
        <v>3187</v>
      </c>
      <c r="G1429" t="s">
        <v>3188</v>
      </c>
      <c r="H1429" t="s">
        <v>3189</v>
      </c>
    </row>
    <row r="1430" spans="1:8" x14ac:dyDescent="0.3">
      <c r="A1430">
        <v>1433</v>
      </c>
      <c r="B1430">
        <v>1434</v>
      </c>
      <c r="C1430">
        <v>159</v>
      </c>
      <c r="D1430" t="s">
        <v>3190</v>
      </c>
      <c r="E1430">
        <v>4</v>
      </c>
      <c r="F1430" t="s">
        <v>3190</v>
      </c>
      <c r="G1430" t="s">
        <v>3191</v>
      </c>
      <c r="H1430" t="s">
        <v>3192</v>
      </c>
    </row>
    <row r="1431" spans="1:8" x14ac:dyDescent="0.3">
      <c r="A1431">
        <v>1434</v>
      </c>
      <c r="B1431">
        <v>1435</v>
      </c>
      <c r="C1431">
        <v>159</v>
      </c>
      <c r="D1431" t="s">
        <v>3193</v>
      </c>
      <c r="E1431">
        <v>2</v>
      </c>
      <c r="F1431" t="s">
        <v>3194</v>
      </c>
      <c r="G1431" t="s">
        <v>3195</v>
      </c>
      <c r="H1431" t="s">
        <v>1142</v>
      </c>
    </row>
    <row r="1432" spans="1:8" x14ac:dyDescent="0.3">
      <c r="A1432">
        <v>1435</v>
      </c>
      <c r="B1432">
        <v>1436</v>
      </c>
      <c r="C1432">
        <v>159</v>
      </c>
      <c r="D1432" t="s">
        <v>3196</v>
      </c>
      <c r="E1432">
        <v>3</v>
      </c>
      <c r="F1432" t="s">
        <v>3196</v>
      </c>
      <c r="G1432" t="s">
        <v>3197</v>
      </c>
      <c r="H1432" t="s">
        <v>1095</v>
      </c>
    </row>
    <row r="1433" spans="1:8" x14ac:dyDescent="0.3">
      <c r="A1433">
        <v>1436</v>
      </c>
      <c r="B1433">
        <v>1437</v>
      </c>
      <c r="C1433">
        <v>159</v>
      </c>
      <c r="D1433" t="s">
        <v>3198</v>
      </c>
      <c r="E1433">
        <v>5</v>
      </c>
      <c r="F1433" t="s">
        <v>3198</v>
      </c>
      <c r="G1433" t="s">
        <v>3199</v>
      </c>
    </row>
    <row r="1434" spans="1:8" x14ac:dyDescent="0.3">
      <c r="A1434">
        <v>1437</v>
      </c>
      <c r="B1434">
        <v>1438</v>
      </c>
      <c r="C1434">
        <v>159</v>
      </c>
      <c r="D1434" t="s">
        <v>3200</v>
      </c>
      <c r="E1434">
        <v>3</v>
      </c>
      <c r="F1434" t="s">
        <v>3200</v>
      </c>
      <c r="G1434" t="s">
        <v>3201</v>
      </c>
      <c r="H1434" t="s">
        <v>139</v>
      </c>
    </row>
    <row r="1435" spans="1:8" x14ac:dyDescent="0.3">
      <c r="A1435">
        <v>1438</v>
      </c>
      <c r="B1435">
        <v>1439</v>
      </c>
      <c r="C1435">
        <v>159</v>
      </c>
      <c r="D1435" t="s">
        <v>3202</v>
      </c>
      <c r="E1435">
        <v>5</v>
      </c>
      <c r="F1435" t="s">
        <v>3202</v>
      </c>
      <c r="G1435" t="s">
        <v>3203</v>
      </c>
      <c r="H1435" t="s">
        <v>564</v>
      </c>
    </row>
    <row r="1436" spans="1:8" x14ac:dyDescent="0.3">
      <c r="A1436">
        <v>1439</v>
      </c>
      <c r="B1436">
        <v>1440</v>
      </c>
      <c r="C1436">
        <v>159</v>
      </c>
      <c r="D1436" t="s">
        <v>3204</v>
      </c>
      <c r="E1436">
        <v>4</v>
      </c>
      <c r="F1436" t="s">
        <v>3204</v>
      </c>
      <c r="G1436" t="s">
        <v>3205</v>
      </c>
      <c r="H1436" t="s">
        <v>17</v>
      </c>
    </row>
    <row r="1437" spans="1:8" x14ac:dyDescent="0.3">
      <c r="A1437">
        <v>1440</v>
      </c>
      <c r="B1437">
        <v>1441</v>
      </c>
      <c r="C1437">
        <v>160</v>
      </c>
      <c r="D1437" t="s">
        <v>3206</v>
      </c>
      <c r="E1437">
        <v>4</v>
      </c>
      <c r="F1437" t="s">
        <v>3206</v>
      </c>
      <c r="G1437" t="s">
        <v>3207</v>
      </c>
    </row>
    <row r="1438" spans="1:8" x14ac:dyDescent="0.3">
      <c r="A1438">
        <v>1441</v>
      </c>
      <c r="B1438">
        <v>1442</v>
      </c>
      <c r="C1438">
        <v>160</v>
      </c>
      <c r="D1438" t="s">
        <v>3208</v>
      </c>
      <c r="E1438">
        <v>5</v>
      </c>
      <c r="F1438" t="s">
        <v>3208</v>
      </c>
      <c r="G1438" t="s">
        <v>3209</v>
      </c>
      <c r="H1438" t="s">
        <v>31</v>
      </c>
    </row>
    <row r="1439" spans="1:8" x14ac:dyDescent="0.3">
      <c r="A1439">
        <v>1442</v>
      </c>
      <c r="B1439">
        <v>1443</v>
      </c>
      <c r="C1439">
        <v>160</v>
      </c>
      <c r="D1439" t="s">
        <v>3210</v>
      </c>
      <c r="E1439">
        <v>2</v>
      </c>
      <c r="F1439" t="s">
        <v>3210</v>
      </c>
      <c r="G1439" t="s">
        <v>3211</v>
      </c>
      <c r="H1439" t="s">
        <v>261</v>
      </c>
    </row>
    <row r="1440" spans="1:8" x14ac:dyDescent="0.3">
      <c r="A1440">
        <v>1443</v>
      </c>
      <c r="B1440">
        <v>1444</v>
      </c>
      <c r="C1440">
        <v>160</v>
      </c>
      <c r="D1440" t="s">
        <v>3212</v>
      </c>
      <c r="E1440">
        <v>4</v>
      </c>
      <c r="F1440" t="s">
        <v>3212</v>
      </c>
      <c r="G1440" t="s">
        <v>3213</v>
      </c>
      <c r="H1440" t="s">
        <v>17</v>
      </c>
    </row>
    <row r="1441" spans="1:8" x14ac:dyDescent="0.3">
      <c r="A1441">
        <v>1444</v>
      </c>
      <c r="B1441">
        <v>1445</v>
      </c>
      <c r="C1441">
        <v>160</v>
      </c>
      <c r="D1441" t="s">
        <v>3214</v>
      </c>
      <c r="E1441">
        <v>2</v>
      </c>
      <c r="F1441" t="s">
        <v>3214</v>
      </c>
      <c r="G1441" t="s">
        <v>3215</v>
      </c>
    </row>
    <row r="1442" spans="1:8" x14ac:dyDescent="0.3">
      <c r="A1442">
        <v>1445</v>
      </c>
      <c r="B1442">
        <v>1446</v>
      </c>
      <c r="C1442">
        <v>160</v>
      </c>
      <c r="D1442" t="s">
        <v>3216</v>
      </c>
      <c r="E1442">
        <v>3</v>
      </c>
      <c r="F1442" t="s">
        <v>3216</v>
      </c>
      <c r="G1442" t="s">
        <v>3217</v>
      </c>
      <c r="H1442" t="s">
        <v>34</v>
      </c>
    </row>
    <row r="1443" spans="1:8" x14ac:dyDescent="0.3">
      <c r="A1443">
        <v>1446</v>
      </c>
      <c r="B1443">
        <v>1447</v>
      </c>
      <c r="C1443">
        <v>160</v>
      </c>
      <c r="D1443" t="s">
        <v>3218</v>
      </c>
      <c r="E1443">
        <v>5</v>
      </c>
      <c r="F1443" t="s">
        <v>3218</v>
      </c>
      <c r="G1443" t="s">
        <v>3219</v>
      </c>
      <c r="H1443" t="s">
        <v>322</v>
      </c>
    </row>
    <row r="1444" spans="1:8" x14ac:dyDescent="0.3">
      <c r="A1444">
        <v>1447</v>
      </c>
      <c r="B1444">
        <v>1448</v>
      </c>
      <c r="C1444">
        <v>160</v>
      </c>
      <c r="D1444" t="s">
        <v>3220</v>
      </c>
      <c r="E1444">
        <v>3</v>
      </c>
      <c r="F1444" t="s">
        <v>3221</v>
      </c>
      <c r="G1444" t="s">
        <v>3222</v>
      </c>
      <c r="H1444" t="s">
        <v>3223</v>
      </c>
    </row>
    <row r="1445" spans="1:8" x14ac:dyDescent="0.3">
      <c r="A1445">
        <v>1448</v>
      </c>
      <c r="B1445">
        <v>1449</v>
      </c>
      <c r="C1445">
        <v>160</v>
      </c>
      <c r="D1445" t="s">
        <v>3224</v>
      </c>
      <c r="E1445">
        <v>5</v>
      </c>
      <c r="F1445" t="s">
        <v>3224</v>
      </c>
      <c r="G1445" t="s">
        <v>3225</v>
      </c>
      <c r="H1445" t="s">
        <v>25</v>
      </c>
    </row>
    <row r="1446" spans="1:8" x14ac:dyDescent="0.3">
      <c r="A1446">
        <v>1449</v>
      </c>
      <c r="B1446">
        <v>1450</v>
      </c>
      <c r="C1446">
        <v>160</v>
      </c>
      <c r="D1446" t="s">
        <v>3226</v>
      </c>
      <c r="E1446">
        <v>4</v>
      </c>
      <c r="F1446" t="s">
        <v>3226</v>
      </c>
      <c r="G1446" t="s">
        <v>3227</v>
      </c>
      <c r="H1446" t="s">
        <v>1308</v>
      </c>
    </row>
    <row r="1447" spans="1:8" x14ac:dyDescent="0.3">
      <c r="A1447">
        <v>1450</v>
      </c>
      <c r="B1447">
        <v>1451</v>
      </c>
      <c r="C1447">
        <v>161</v>
      </c>
      <c r="D1447" t="s">
        <v>3226</v>
      </c>
      <c r="E1447">
        <v>4</v>
      </c>
      <c r="F1447" t="s">
        <v>3226</v>
      </c>
      <c r="G1447" t="s">
        <v>3227</v>
      </c>
      <c r="H1447" t="s">
        <v>1308</v>
      </c>
    </row>
    <row r="1448" spans="1:8" x14ac:dyDescent="0.3">
      <c r="A1448">
        <v>1451</v>
      </c>
      <c r="B1448">
        <v>1452</v>
      </c>
      <c r="C1448">
        <v>161</v>
      </c>
      <c r="D1448" t="s">
        <v>3228</v>
      </c>
      <c r="E1448">
        <v>5</v>
      </c>
      <c r="F1448" t="s">
        <v>3228</v>
      </c>
      <c r="G1448" t="s">
        <v>3229</v>
      </c>
      <c r="H1448" t="s">
        <v>3230</v>
      </c>
    </row>
    <row r="1449" spans="1:8" x14ac:dyDescent="0.3">
      <c r="A1449">
        <v>1452</v>
      </c>
      <c r="B1449">
        <v>1453</v>
      </c>
      <c r="C1449">
        <v>161</v>
      </c>
      <c r="D1449" t="s">
        <v>3231</v>
      </c>
      <c r="E1449">
        <v>2</v>
      </c>
      <c r="F1449" t="s">
        <v>3231</v>
      </c>
      <c r="G1449" t="s">
        <v>3232</v>
      </c>
      <c r="H1449" t="s">
        <v>20</v>
      </c>
    </row>
    <row r="1450" spans="1:8" x14ac:dyDescent="0.3">
      <c r="A1450">
        <v>1453</v>
      </c>
      <c r="B1450">
        <v>1454</v>
      </c>
      <c r="C1450">
        <v>161</v>
      </c>
      <c r="D1450" t="s">
        <v>3233</v>
      </c>
      <c r="E1450">
        <v>4</v>
      </c>
      <c r="F1450" t="s">
        <v>3233</v>
      </c>
      <c r="G1450" t="s">
        <v>3234</v>
      </c>
      <c r="H1450" t="s">
        <v>217</v>
      </c>
    </row>
    <row r="1451" spans="1:8" x14ac:dyDescent="0.3">
      <c r="A1451">
        <v>1454</v>
      </c>
      <c r="B1451">
        <v>1455</v>
      </c>
      <c r="C1451">
        <v>161</v>
      </c>
      <c r="D1451" t="s">
        <v>3235</v>
      </c>
      <c r="E1451">
        <v>2</v>
      </c>
      <c r="F1451" t="s">
        <v>3235</v>
      </c>
      <c r="G1451" t="s">
        <v>3236</v>
      </c>
    </row>
    <row r="1452" spans="1:8" x14ac:dyDescent="0.3">
      <c r="A1452">
        <v>1455</v>
      </c>
      <c r="B1452">
        <v>1456</v>
      </c>
      <c r="C1452">
        <v>161</v>
      </c>
      <c r="D1452" t="s">
        <v>3237</v>
      </c>
      <c r="E1452">
        <v>3</v>
      </c>
      <c r="F1452" t="s">
        <v>3237</v>
      </c>
      <c r="G1452" t="s">
        <v>3238</v>
      </c>
      <c r="H1452" t="s">
        <v>1548</v>
      </c>
    </row>
    <row r="1453" spans="1:8" x14ac:dyDescent="0.3">
      <c r="A1453">
        <v>1456</v>
      </c>
      <c r="B1453">
        <v>1457</v>
      </c>
      <c r="C1453">
        <v>161</v>
      </c>
      <c r="D1453" t="s">
        <v>3239</v>
      </c>
      <c r="E1453">
        <v>5</v>
      </c>
      <c r="F1453" t="s">
        <v>3239</v>
      </c>
      <c r="G1453" t="s">
        <v>3240</v>
      </c>
      <c r="H1453" t="s">
        <v>3241</v>
      </c>
    </row>
    <row r="1454" spans="1:8" x14ac:dyDescent="0.3">
      <c r="A1454">
        <v>1457</v>
      </c>
      <c r="B1454">
        <v>1458</v>
      </c>
      <c r="C1454">
        <v>161</v>
      </c>
      <c r="D1454" t="e">
        <f>-the people I worked with (team members) are wonderful. extremely hard working and good people. -Nothing else.</f>
        <v>#NAME?</v>
      </c>
      <c r="E1454">
        <v>3</v>
      </c>
      <c r="F1454" t="e">
        <f>-the people I worked with (team members) are wonderful. extremely hard working and good people. -Nothing else.</f>
        <v>#NAME?</v>
      </c>
      <c r="G1454" t="s">
        <v>3242</v>
      </c>
      <c r="H1454" t="s">
        <v>1735</v>
      </c>
    </row>
    <row r="1455" spans="1:8" x14ac:dyDescent="0.3">
      <c r="A1455">
        <v>1458</v>
      </c>
      <c r="B1455">
        <v>1459</v>
      </c>
      <c r="C1455">
        <v>161</v>
      </c>
      <c r="D1455" t="s">
        <v>3243</v>
      </c>
      <c r="E1455">
        <v>5</v>
      </c>
      <c r="F1455" t="s">
        <v>3243</v>
      </c>
      <c r="G1455" t="s">
        <v>3244</v>
      </c>
      <c r="H1455" t="s">
        <v>118</v>
      </c>
    </row>
    <row r="1456" spans="1:8" x14ac:dyDescent="0.3">
      <c r="A1456">
        <v>1459</v>
      </c>
      <c r="B1456">
        <v>1460</v>
      </c>
      <c r="C1456">
        <v>161</v>
      </c>
      <c r="D1456" t="s">
        <v>3245</v>
      </c>
      <c r="E1456">
        <v>4</v>
      </c>
      <c r="F1456" t="s">
        <v>3246</v>
      </c>
      <c r="G1456" t="s">
        <v>3247</v>
      </c>
      <c r="H1456" t="s">
        <v>3248</v>
      </c>
    </row>
    <row r="1457" spans="1:8" x14ac:dyDescent="0.3">
      <c r="A1457">
        <v>1460</v>
      </c>
      <c r="B1457">
        <v>1461</v>
      </c>
      <c r="C1457">
        <v>162</v>
      </c>
      <c r="D1457" t="s">
        <v>3249</v>
      </c>
      <c r="E1457">
        <v>4</v>
      </c>
      <c r="F1457" t="s">
        <v>3250</v>
      </c>
      <c r="G1457" t="s">
        <v>3251</v>
      </c>
      <c r="H1457" t="s">
        <v>3252</v>
      </c>
    </row>
    <row r="1458" spans="1:8" x14ac:dyDescent="0.3">
      <c r="A1458">
        <v>1461</v>
      </c>
      <c r="B1458">
        <v>1462</v>
      </c>
      <c r="C1458">
        <v>162</v>
      </c>
      <c r="D1458" t="e">
        <f>-cool company -Great work environment -young people</f>
        <v>#NAME?</v>
      </c>
      <c r="E1458">
        <v>5</v>
      </c>
      <c r="F1458" t="e">
        <f>-cool company -Great work environment -young people</f>
        <v>#NAME?</v>
      </c>
      <c r="G1458" t="s">
        <v>3253</v>
      </c>
      <c r="H1458" t="s">
        <v>3254</v>
      </c>
    </row>
    <row r="1459" spans="1:8" x14ac:dyDescent="0.3">
      <c r="A1459">
        <v>1462</v>
      </c>
      <c r="B1459">
        <v>1463</v>
      </c>
      <c r="C1459">
        <v>162</v>
      </c>
      <c r="D1459" t="s">
        <v>3255</v>
      </c>
      <c r="E1459">
        <v>2</v>
      </c>
      <c r="F1459" t="s">
        <v>3255</v>
      </c>
      <c r="G1459" t="s">
        <v>3256</v>
      </c>
    </row>
    <row r="1460" spans="1:8" x14ac:dyDescent="0.3">
      <c r="A1460">
        <v>1463</v>
      </c>
      <c r="B1460">
        <v>1464</v>
      </c>
      <c r="C1460">
        <v>162</v>
      </c>
      <c r="D1460" t="s">
        <v>3257</v>
      </c>
      <c r="E1460">
        <v>4</v>
      </c>
      <c r="F1460" t="s">
        <v>3257</v>
      </c>
      <c r="G1460" t="s">
        <v>3258</v>
      </c>
      <c r="H1460" t="s">
        <v>17</v>
      </c>
    </row>
    <row r="1461" spans="1:8" x14ac:dyDescent="0.3">
      <c r="A1461">
        <v>1464</v>
      </c>
      <c r="B1461">
        <v>1465</v>
      </c>
      <c r="C1461">
        <v>162</v>
      </c>
      <c r="D1461" t="s">
        <v>3259</v>
      </c>
      <c r="E1461">
        <v>2</v>
      </c>
      <c r="F1461" t="s">
        <v>3259</v>
      </c>
      <c r="G1461" t="s">
        <v>3260</v>
      </c>
      <c r="H1461" t="s">
        <v>34</v>
      </c>
    </row>
    <row r="1462" spans="1:8" x14ac:dyDescent="0.3">
      <c r="A1462">
        <v>1465</v>
      </c>
      <c r="B1462">
        <v>1466</v>
      </c>
      <c r="C1462">
        <v>162</v>
      </c>
      <c r="D1462" t="s">
        <v>3261</v>
      </c>
      <c r="E1462">
        <v>3</v>
      </c>
      <c r="F1462" t="s">
        <v>3261</v>
      </c>
      <c r="G1462" t="s">
        <v>3262</v>
      </c>
      <c r="H1462" t="s">
        <v>34</v>
      </c>
    </row>
    <row r="1463" spans="1:8" x14ac:dyDescent="0.3">
      <c r="A1463">
        <v>1466</v>
      </c>
      <c r="B1463">
        <v>1467</v>
      </c>
      <c r="C1463">
        <v>162</v>
      </c>
      <c r="D1463" t="s">
        <v>3263</v>
      </c>
      <c r="E1463">
        <v>5</v>
      </c>
      <c r="F1463" t="s">
        <v>3263</v>
      </c>
      <c r="G1463" t="s">
        <v>3264</v>
      </c>
      <c r="H1463" t="s">
        <v>29</v>
      </c>
    </row>
    <row r="1464" spans="1:8" x14ac:dyDescent="0.3">
      <c r="A1464">
        <v>1467</v>
      </c>
      <c r="B1464">
        <v>1468</v>
      </c>
      <c r="C1464">
        <v>162</v>
      </c>
      <c r="D1464" t="e">
        <f>- high energy, Fast-paced and Dynamic Culture - Great office and Perks - lots of opportunities for hard-working, Smart people</f>
        <v>#NAME?</v>
      </c>
      <c r="E1464">
        <v>3</v>
      </c>
      <c r="F1464" t="e">
        <f>- high energy, Fast-paced and Dynamic Culture - Great office and Perks - lots of opportunities for hard-working, Smart people</f>
        <v>#NAME?</v>
      </c>
      <c r="G1464" t="s">
        <v>3265</v>
      </c>
      <c r="H1464" t="s">
        <v>3266</v>
      </c>
    </row>
    <row r="1465" spans="1:8" x14ac:dyDescent="0.3">
      <c r="A1465">
        <v>1468</v>
      </c>
      <c r="B1465">
        <v>1469</v>
      </c>
      <c r="C1465">
        <v>162</v>
      </c>
      <c r="D1465" t="s">
        <v>3267</v>
      </c>
      <c r="E1465">
        <v>5</v>
      </c>
      <c r="F1465" t="s">
        <v>3267</v>
      </c>
      <c r="G1465" t="s">
        <v>3268</v>
      </c>
      <c r="H1465" t="s">
        <v>245</v>
      </c>
    </row>
    <row r="1466" spans="1:8" x14ac:dyDescent="0.3">
      <c r="A1466">
        <v>1469</v>
      </c>
      <c r="B1466">
        <v>1470</v>
      </c>
      <c r="C1466">
        <v>162</v>
      </c>
      <c r="D1466" t="s">
        <v>3269</v>
      </c>
      <c r="E1466">
        <v>4</v>
      </c>
      <c r="F1466" t="s">
        <v>3269</v>
      </c>
      <c r="G1466" t="s">
        <v>3270</v>
      </c>
      <c r="H1466" t="s">
        <v>617</v>
      </c>
    </row>
    <row r="1467" spans="1:8" x14ac:dyDescent="0.3">
      <c r="A1467">
        <v>1470</v>
      </c>
      <c r="B1467">
        <v>1471</v>
      </c>
      <c r="C1467">
        <v>163</v>
      </c>
      <c r="D1467" t="s">
        <v>3269</v>
      </c>
      <c r="E1467">
        <v>4</v>
      </c>
      <c r="F1467" t="s">
        <v>3269</v>
      </c>
      <c r="G1467" t="s">
        <v>3270</v>
      </c>
      <c r="H1467" t="s">
        <v>617</v>
      </c>
    </row>
    <row r="1468" spans="1:8" x14ac:dyDescent="0.3">
      <c r="A1468">
        <v>1471</v>
      </c>
      <c r="B1468">
        <v>1472</v>
      </c>
      <c r="C1468">
        <v>163</v>
      </c>
      <c r="D1468" t="s">
        <v>3271</v>
      </c>
      <c r="E1468">
        <v>5</v>
      </c>
      <c r="F1468" t="s">
        <v>3271</v>
      </c>
      <c r="G1468" t="s">
        <v>3272</v>
      </c>
    </row>
    <row r="1469" spans="1:8" x14ac:dyDescent="0.3">
      <c r="A1469">
        <v>1472</v>
      </c>
      <c r="B1469">
        <v>1473</v>
      </c>
      <c r="C1469">
        <v>163</v>
      </c>
      <c r="D1469" t="s">
        <v>3273</v>
      </c>
      <c r="E1469">
        <v>2</v>
      </c>
      <c r="F1469" t="s">
        <v>3273</v>
      </c>
      <c r="G1469" t="s">
        <v>3274</v>
      </c>
      <c r="H1469" t="s">
        <v>9</v>
      </c>
    </row>
    <row r="1470" spans="1:8" x14ac:dyDescent="0.3">
      <c r="A1470">
        <v>1473</v>
      </c>
      <c r="B1470">
        <v>1474</v>
      </c>
      <c r="C1470">
        <v>163</v>
      </c>
      <c r="D1470" t="s">
        <v>3275</v>
      </c>
      <c r="E1470">
        <v>4</v>
      </c>
      <c r="F1470" t="s">
        <v>3275</v>
      </c>
      <c r="G1470" t="s">
        <v>3276</v>
      </c>
      <c r="H1470" t="s">
        <v>86</v>
      </c>
    </row>
    <row r="1471" spans="1:8" x14ac:dyDescent="0.3">
      <c r="A1471">
        <v>1474</v>
      </c>
      <c r="B1471">
        <v>1475</v>
      </c>
      <c r="C1471">
        <v>163</v>
      </c>
      <c r="D1471" t="s">
        <v>3277</v>
      </c>
      <c r="E1471">
        <v>2</v>
      </c>
      <c r="F1471" t="s">
        <v>3277</v>
      </c>
      <c r="G1471" t="s">
        <v>3278</v>
      </c>
    </row>
    <row r="1472" spans="1:8" x14ac:dyDescent="0.3">
      <c r="A1472">
        <v>1475</v>
      </c>
      <c r="B1472">
        <v>1476</v>
      </c>
      <c r="C1472">
        <v>163</v>
      </c>
      <c r="D1472" t="s">
        <v>3279</v>
      </c>
      <c r="E1472">
        <v>3</v>
      </c>
      <c r="F1472" t="s">
        <v>3279</v>
      </c>
      <c r="G1472" t="s">
        <v>3280</v>
      </c>
      <c r="H1472" t="s">
        <v>264</v>
      </c>
    </row>
    <row r="1473" spans="1:8" x14ac:dyDescent="0.3">
      <c r="A1473">
        <v>1476</v>
      </c>
      <c r="B1473">
        <v>1477</v>
      </c>
      <c r="C1473">
        <v>163</v>
      </c>
      <c r="D1473" t="s">
        <v>3281</v>
      </c>
      <c r="E1473">
        <v>5</v>
      </c>
      <c r="F1473" t="s">
        <v>3281</v>
      </c>
      <c r="G1473" t="s">
        <v>3282</v>
      </c>
      <c r="H1473" t="s">
        <v>17</v>
      </c>
    </row>
    <row r="1474" spans="1:8" x14ac:dyDescent="0.3">
      <c r="A1474">
        <v>1477</v>
      </c>
      <c r="B1474">
        <v>1478</v>
      </c>
      <c r="C1474">
        <v>163</v>
      </c>
      <c r="D1474" t="s">
        <v>3283</v>
      </c>
      <c r="E1474">
        <v>3</v>
      </c>
      <c r="F1474" t="s">
        <v>3283</v>
      </c>
      <c r="G1474" t="s">
        <v>3284</v>
      </c>
      <c r="H1474" t="s">
        <v>299</v>
      </c>
    </row>
    <row r="1475" spans="1:8" x14ac:dyDescent="0.3">
      <c r="A1475">
        <v>1478</v>
      </c>
      <c r="B1475">
        <v>1479</v>
      </c>
      <c r="C1475">
        <v>163</v>
      </c>
      <c r="D1475" t="s">
        <v>3285</v>
      </c>
      <c r="E1475">
        <v>5</v>
      </c>
      <c r="F1475" t="s">
        <v>3285</v>
      </c>
      <c r="G1475" t="s">
        <v>3286</v>
      </c>
    </row>
    <row r="1476" spans="1:8" x14ac:dyDescent="0.3">
      <c r="A1476">
        <v>1479</v>
      </c>
      <c r="B1476">
        <v>1480</v>
      </c>
      <c r="C1476">
        <v>163</v>
      </c>
      <c r="D1476" t="s">
        <v>3287</v>
      </c>
      <c r="E1476">
        <v>4</v>
      </c>
      <c r="F1476" t="s">
        <v>3287</v>
      </c>
      <c r="G1476" t="s">
        <v>3288</v>
      </c>
      <c r="H1476" t="s">
        <v>3289</v>
      </c>
    </row>
    <row r="1477" spans="1:8" x14ac:dyDescent="0.3">
      <c r="A1477">
        <v>1480</v>
      </c>
      <c r="B1477">
        <v>1481</v>
      </c>
      <c r="C1477">
        <v>164</v>
      </c>
      <c r="D1477" t="s">
        <v>3290</v>
      </c>
      <c r="E1477">
        <v>4</v>
      </c>
      <c r="F1477" t="s">
        <v>3291</v>
      </c>
      <c r="G1477" t="s">
        <v>3292</v>
      </c>
    </row>
    <row r="1478" spans="1:8" x14ac:dyDescent="0.3">
      <c r="A1478">
        <v>1481</v>
      </c>
      <c r="B1478">
        <v>1482</v>
      </c>
      <c r="C1478">
        <v>164</v>
      </c>
      <c r="D1478" t="s">
        <v>3293</v>
      </c>
      <c r="E1478">
        <v>5</v>
      </c>
      <c r="F1478" t="s">
        <v>3293</v>
      </c>
      <c r="G1478" t="s">
        <v>3294</v>
      </c>
      <c r="H1478" t="s">
        <v>217</v>
      </c>
    </row>
    <row r="1479" spans="1:8" x14ac:dyDescent="0.3">
      <c r="A1479">
        <v>1482</v>
      </c>
      <c r="B1479">
        <v>1483</v>
      </c>
      <c r="C1479">
        <v>164</v>
      </c>
      <c r="D1479" t="s">
        <v>3295</v>
      </c>
      <c r="E1479">
        <v>2</v>
      </c>
      <c r="F1479" t="s">
        <v>3295</v>
      </c>
      <c r="G1479" t="s">
        <v>3296</v>
      </c>
      <c r="H1479" t="s">
        <v>29</v>
      </c>
    </row>
    <row r="1480" spans="1:8" x14ac:dyDescent="0.3">
      <c r="A1480">
        <v>1483</v>
      </c>
      <c r="B1480">
        <v>1484</v>
      </c>
      <c r="C1480">
        <v>164</v>
      </c>
      <c r="D1480" t="s">
        <v>3297</v>
      </c>
      <c r="E1480">
        <v>4</v>
      </c>
      <c r="F1480" t="s">
        <v>3297</v>
      </c>
      <c r="G1480" t="s">
        <v>3298</v>
      </c>
    </row>
    <row r="1481" spans="1:8" x14ac:dyDescent="0.3">
      <c r="A1481">
        <v>1484</v>
      </c>
      <c r="B1481">
        <v>1485</v>
      </c>
      <c r="C1481">
        <v>164</v>
      </c>
      <c r="D1481" t="s">
        <v>3299</v>
      </c>
      <c r="E1481">
        <v>2</v>
      </c>
      <c r="F1481" t="s">
        <v>3299</v>
      </c>
      <c r="G1481" t="s">
        <v>3300</v>
      </c>
      <c r="H1481" t="s">
        <v>3301</v>
      </c>
    </row>
    <row r="1482" spans="1:8" x14ac:dyDescent="0.3">
      <c r="A1482">
        <v>1485</v>
      </c>
      <c r="B1482">
        <v>1486</v>
      </c>
      <c r="C1482">
        <v>164</v>
      </c>
      <c r="D1482" t="s">
        <v>3302</v>
      </c>
      <c r="E1482">
        <v>3</v>
      </c>
      <c r="F1482" t="s">
        <v>3302</v>
      </c>
      <c r="G1482" t="s">
        <v>3303</v>
      </c>
      <c r="H1482" t="s">
        <v>3304</v>
      </c>
    </row>
    <row r="1483" spans="1:8" x14ac:dyDescent="0.3">
      <c r="A1483">
        <v>1486</v>
      </c>
      <c r="B1483">
        <v>1487</v>
      </c>
      <c r="C1483">
        <v>164</v>
      </c>
      <c r="D1483" t="s">
        <v>3305</v>
      </c>
      <c r="E1483">
        <v>5</v>
      </c>
      <c r="F1483" t="s">
        <v>3306</v>
      </c>
      <c r="G1483" t="s">
        <v>3307</v>
      </c>
      <c r="H1483" t="s">
        <v>3308</v>
      </c>
    </row>
    <row r="1484" spans="1:8" x14ac:dyDescent="0.3">
      <c r="A1484">
        <v>1487</v>
      </c>
      <c r="B1484">
        <v>1488</v>
      </c>
      <c r="C1484">
        <v>164</v>
      </c>
      <c r="D1484" t="s">
        <v>3309</v>
      </c>
      <c r="E1484">
        <v>3</v>
      </c>
      <c r="F1484" t="s">
        <v>3309</v>
      </c>
      <c r="G1484" t="s">
        <v>3310</v>
      </c>
    </row>
    <row r="1485" spans="1:8" x14ac:dyDescent="0.3">
      <c r="A1485">
        <v>1488</v>
      </c>
      <c r="B1485">
        <v>1489</v>
      </c>
      <c r="C1485">
        <v>164</v>
      </c>
      <c r="D1485" t="s">
        <v>3311</v>
      </c>
      <c r="E1485">
        <v>5</v>
      </c>
      <c r="F1485" t="s">
        <v>3311</v>
      </c>
      <c r="G1485" t="s">
        <v>3312</v>
      </c>
      <c r="H1485" t="s">
        <v>20</v>
      </c>
    </row>
    <row r="1486" spans="1:8" x14ac:dyDescent="0.3">
      <c r="A1486">
        <v>1489</v>
      </c>
      <c r="B1486">
        <v>1490</v>
      </c>
      <c r="C1486">
        <v>164</v>
      </c>
      <c r="D1486" t="s">
        <v>3313</v>
      </c>
      <c r="E1486">
        <v>4</v>
      </c>
      <c r="F1486" t="s">
        <v>3313</v>
      </c>
      <c r="G1486" t="s">
        <v>3314</v>
      </c>
      <c r="H1486" t="s">
        <v>213</v>
      </c>
    </row>
    <row r="1487" spans="1:8" x14ac:dyDescent="0.3">
      <c r="A1487">
        <v>1490</v>
      </c>
      <c r="B1487">
        <v>1491</v>
      </c>
      <c r="C1487">
        <v>165</v>
      </c>
      <c r="D1487" t="s">
        <v>3315</v>
      </c>
      <c r="E1487">
        <v>4</v>
      </c>
      <c r="F1487" t="s">
        <v>3315</v>
      </c>
      <c r="G1487" t="s">
        <v>3316</v>
      </c>
      <c r="H1487" t="s">
        <v>264</v>
      </c>
    </row>
    <row r="1488" spans="1:8" x14ac:dyDescent="0.3">
      <c r="A1488">
        <v>1491</v>
      </c>
      <c r="B1488">
        <v>1492</v>
      </c>
      <c r="C1488">
        <v>165</v>
      </c>
      <c r="D1488" t="s">
        <v>3317</v>
      </c>
      <c r="E1488">
        <v>5</v>
      </c>
      <c r="F1488" t="s">
        <v>3317</v>
      </c>
      <c r="G1488" t="s">
        <v>3318</v>
      </c>
    </row>
    <row r="1489" spans="1:8" x14ac:dyDescent="0.3">
      <c r="A1489">
        <v>1492</v>
      </c>
      <c r="B1489">
        <v>1493</v>
      </c>
      <c r="C1489">
        <v>165</v>
      </c>
      <c r="D1489" t="s">
        <v>3319</v>
      </c>
      <c r="E1489">
        <v>2</v>
      </c>
      <c r="F1489" t="s">
        <v>3319</v>
      </c>
      <c r="G1489" t="s">
        <v>3320</v>
      </c>
      <c r="H1489" t="s">
        <v>3321</v>
      </c>
    </row>
    <row r="1490" spans="1:8" x14ac:dyDescent="0.3">
      <c r="A1490">
        <v>1493</v>
      </c>
      <c r="B1490">
        <v>1494</v>
      </c>
      <c r="C1490">
        <v>165</v>
      </c>
      <c r="D1490" t="s">
        <v>3322</v>
      </c>
      <c r="E1490">
        <v>4</v>
      </c>
      <c r="F1490" t="s">
        <v>3322</v>
      </c>
      <c r="G1490" t="s">
        <v>3323</v>
      </c>
      <c r="H1490" t="s">
        <v>261</v>
      </c>
    </row>
    <row r="1491" spans="1:8" x14ac:dyDescent="0.3">
      <c r="A1491">
        <v>1494</v>
      </c>
      <c r="B1491">
        <v>1495</v>
      </c>
      <c r="C1491">
        <v>165</v>
      </c>
      <c r="D1491" t="s">
        <v>3324</v>
      </c>
      <c r="E1491">
        <v>2</v>
      </c>
      <c r="F1491" t="s">
        <v>3324</v>
      </c>
      <c r="G1491" t="s">
        <v>3325</v>
      </c>
    </row>
    <row r="1492" spans="1:8" x14ac:dyDescent="0.3">
      <c r="A1492">
        <v>1495</v>
      </c>
      <c r="B1492">
        <v>1496</v>
      </c>
      <c r="C1492">
        <v>165</v>
      </c>
      <c r="D1492" t="s">
        <v>3326</v>
      </c>
      <c r="E1492">
        <v>3</v>
      </c>
      <c r="F1492" t="s">
        <v>3326</v>
      </c>
      <c r="G1492" t="s">
        <v>3327</v>
      </c>
      <c r="H1492" t="s">
        <v>299</v>
      </c>
    </row>
    <row r="1493" spans="1:8" x14ac:dyDescent="0.3">
      <c r="A1493">
        <v>1496</v>
      </c>
      <c r="B1493">
        <v>1497</v>
      </c>
      <c r="C1493">
        <v>165</v>
      </c>
      <c r="D1493" t="s">
        <v>3328</v>
      </c>
      <c r="E1493">
        <v>5</v>
      </c>
      <c r="F1493" t="s">
        <v>3328</v>
      </c>
      <c r="G1493" t="s">
        <v>3329</v>
      </c>
      <c r="H1493" t="s">
        <v>3330</v>
      </c>
    </row>
    <row r="1494" spans="1:8" x14ac:dyDescent="0.3">
      <c r="A1494">
        <v>1497</v>
      </c>
      <c r="B1494">
        <v>1498</v>
      </c>
      <c r="C1494">
        <v>165</v>
      </c>
      <c r="D1494" t="s">
        <v>3331</v>
      </c>
      <c r="E1494">
        <v>3</v>
      </c>
      <c r="F1494" t="s">
        <v>3331</v>
      </c>
      <c r="G1494" t="s">
        <v>3332</v>
      </c>
      <c r="H1494" t="s">
        <v>34</v>
      </c>
    </row>
    <row r="1495" spans="1:8" x14ac:dyDescent="0.3">
      <c r="A1495">
        <v>1498</v>
      </c>
      <c r="B1495">
        <v>1499</v>
      </c>
      <c r="C1495">
        <v>165</v>
      </c>
      <c r="D1495" t="s">
        <v>3333</v>
      </c>
      <c r="E1495">
        <v>5</v>
      </c>
      <c r="F1495" t="s">
        <v>3333</v>
      </c>
      <c r="G1495" t="s">
        <v>3334</v>
      </c>
      <c r="H1495" t="s">
        <v>71</v>
      </c>
    </row>
    <row r="1496" spans="1:8" x14ac:dyDescent="0.3">
      <c r="A1496">
        <v>1499</v>
      </c>
      <c r="B1496">
        <v>1500</v>
      </c>
      <c r="C1496">
        <v>165</v>
      </c>
      <c r="D1496" t="s">
        <v>3335</v>
      </c>
      <c r="E1496">
        <v>4</v>
      </c>
      <c r="F1496" t="s">
        <v>3335</v>
      </c>
      <c r="G1496" t="s">
        <v>3336</v>
      </c>
      <c r="H1496" t="s">
        <v>29</v>
      </c>
    </row>
    <row r="1497" spans="1:8" x14ac:dyDescent="0.3">
      <c r="A1497">
        <v>1500</v>
      </c>
      <c r="B1497">
        <v>1501</v>
      </c>
      <c r="C1497">
        <v>166</v>
      </c>
      <c r="D1497" t="s">
        <v>3337</v>
      </c>
      <c r="E1497">
        <v>4</v>
      </c>
      <c r="F1497" t="s">
        <v>3337</v>
      </c>
      <c r="G1497" t="s">
        <v>3338</v>
      </c>
      <c r="H1497" t="s">
        <v>299</v>
      </c>
    </row>
    <row r="1498" spans="1:8" x14ac:dyDescent="0.3">
      <c r="A1498">
        <v>1501</v>
      </c>
      <c r="B1498">
        <v>1502</v>
      </c>
      <c r="C1498">
        <v>166</v>
      </c>
      <c r="D1498" t="s">
        <v>3339</v>
      </c>
      <c r="E1498">
        <v>5</v>
      </c>
      <c r="F1498" t="s">
        <v>3339</v>
      </c>
      <c r="G1498" t="s">
        <v>3340</v>
      </c>
    </row>
    <row r="1499" spans="1:8" x14ac:dyDescent="0.3">
      <c r="A1499">
        <v>1502</v>
      </c>
      <c r="B1499">
        <v>1503</v>
      </c>
      <c r="C1499">
        <v>166</v>
      </c>
      <c r="D1499" t="s">
        <v>3341</v>
      </c>
      <c r="E1499">
        <v>2</v>
      </c>
      <c r="F1499" t="s">
        <v>3341</v>
      </c>
      <c r="G1499" t="s">
        <v>3342</v>
      </c>
      <c r="H1499" t="s">
        <v>25</v>
      </c>
    </row>
    <row r="1500" spans="1:8" x14ac:dyDescent="0.3">
      <c r="A1500">
        <v>1503</v>
      </c>
      <c r="B1500">
        <v>1504</v>
      </c>
      <c r="C1500">
        <v>166</v>
      </c>
      <c r="D1500" t="s">
        <v>3343</v>
      </c>
      <c r="E1500">
        <v>4</v>
      </c>
      <c r="F1500" t="s">
        <v>3343</v>
      </c>
      <c r="G1500" t="s">
        <v>3344</v>
      </c>
      <c r="H1500" t="s">
        <v>146</v>
      </c>
    </row>
    <row r="1501" spans="1:8" x14ac:dyDescent="0.3">
      <c r="A1501">
        <v>1504</v>
      </c>
      <c r="B1501">
        <v>1505</v>
      </c>
      <c r="C1501">
        <v>166</v>
      </c>
      <c r="D1501" t="s">
        <v>3345</v>
      </c>
      <c r="E1501">
        <v>2</v>
      </c>
      <c r="F1501" t="s">
        <v>3345</v>
      </c>
      <c r="G1501" t="s">
        <v>3346</v>
      </c>
      <c r="H1501" t="s">
        <v>3347</v>
      </c>
    </row>
    <row r="1502" spans="1:8" x14ac:dyDescent="0.3">
      <c r="A1502">
        <v>1505</v>
      </c>
      <c r="B1502">
        <v>1506</v>
      </c>
      <c r="C1502">
        <v>166</v>
      </c>
      <c r="D1502" t="s">
        <v>3348</v>
      </c>
      <c r="E1502">
        <v>3</v>
      </c>
      <c r="F1502" t="s">
        <v>3348</v>
      </c>
      <c r="G1502" t="s">
        <v>3349</v>
      </c>
      <c r="H1502" t="s">
        <v>1222</v>
      </c>
    </row>
    <row r="1503" spans="1:8" x14ac:dyDescent="0.3">
      <c r="A1503">
        <v>1506</v>
      </c>
      <c r="B1503">
        <v>1507</v>
      </c>
      <c r="C1503">
        <v>166</v>
      </c>
      <c r="D1503" t="s">
        <v>3350</v>
      </c>
      <c r="E1503">
        <v>5</v>
      </c>
      <c r="F1503" t="s">
        <v>3350</v>
      </c>
      <c r="G1503" t="s">
        <v>3351</v>
      </c>
      <c r="H1503" t="s">
        <v>3352</v>
      </c>
    </row>
    <row r="1504" spans="1:8" x14ac:dyDescent="0.3">
      <c r="A1504">
        <v>1507</v>
      </c>
      <c r="B1504">
        <v>1508</v>
      </c>
      <c r="C1504">
        <v>166</v>
      </c>
      <c r="D1504" t="s">
        <v>3353</v>
      </c>
      <c r="E1504">
        <v>3</v>
      </c>
      <c r="F1504" t="s">
        <v>3353</v>
      </c>
      <c r="G1504" t="s">
        <v>3354</v>
      </c>
    </row>
    <row r="1505" spans="1:8" x14ac:dyDescent="0.3">
      <c r="A1505">
        <v>1508</v>
      </c>
      <c r="B1505">
        <v>1509</v>
      </c>
      <c r="C1505">
        <v>166</v>
      </c>
      <c r="D1505" t="s">
        <v>3355</v>
      </c>
      <c r="E1505">
        <v>5</v>
      </c>
      <c r="F1505" t="s">
        <v>3355</v>
      </c>
      <c r="G1505" t="s">
        <v>3356</v>
      </c>
      <c r="H1505" t="s">
        <v>3357</v>
      </c>
    </row>
    <row r="1506" spans="1:8" x14ac:dyDescent="0.3">
      <c r="A1506">
        <v>1509</v>
      </c>
      <c r="B1506">
        <v>1510</v>
      </c>
      <c r="C1506">
        <v>166</v>
      </c>
      <c r="D1506" t="s">
        <v>3358</v>
      </c>
      <c r="E1506">
        <v>4</v>
      </c>
      <c r="F1506" t="s">
        <v>3358</v>
      </c>
      <c r="G1506" t="s">
        <v>3359</v>
      </c>
    </row>
    <row r="1507" spans="1:8" x14ac:dyDescent="0.3">
      <c r="A1507">
        <v>1510</v>
      </c>
      <c r="B1507">
        <v>1511</v>
      </c>
      <c r="C1507">
        <v>167</v>
      </c>
      <c r="D1507" t="s">
        <v>3360</v>
      </c>
      <c r="E1507">
        <v>4</v>
      </c>
      <c r="F1507" t="s">
        <v>3360</v>
      </c>
      <c r="G1507" t="s">
        <v>3361</v>
      </c>
      <c r="H1507" t="s">
        <v>317</v>
      </c>
    </row>
    <row r="1508" spans="1:8" x14ac:dyDescent="0.3">
      <c r="A1508">
        <v>1511</v>
      </c>
      <c r="B1508">
        <v>1512</v>
      </c>
      <c r="C1508">
        <v>167</v>
      </c>
      <c r="D1508" t="s">
        <v>3362</v>
      </c>
      <c r="E1508">
        <v>5</v>
      </c>
      <c r="F1508" t="s">
        <v>3362</v>
      </c>
      <c r="G1508" t="s">
        <v>3363</v>
      </c>
      <c r="H1508" t="s">
        <v>217</v>
      </c>
    </row>
    <row r="1509" spans="1:8" x14ac:dyDescent="0.3">
      <c r="A1509">
        <v>1512</v>
      </c>
      <c r="B1509">
        <v>1513</v>
      </c>
      <c r="C1509">
        <v>167</v>
      </c>
      <c r="D1509" t="s">
        <v>3364</v>
      </c>
      <c r="E1509">
        <v>2</v>
      </c>
      <c r="F1509" t="s">
        <v>3364</v>
      </c>
      <c r="G1509" t="s">
        <v>3365</v>
      </c>
      <c r="H1509" t="s">
        <v>3366</v>
      </c>
    </row>
    <row r="1510" spans="1:8" x14ac:dyDescent="0.3">
      <c r="A1510">
        <v>1513</v>
      </c>
      <c r="B1510">
        <v>1514</v>
      </c>
      <c r="C1510">
        <v>167</v>
      </c>
      <c r="D1510" t="s">
        <v>3367</v>
      </c>
      <c r="E1510">
        <v>4</v>
      </c>
      <c r="F1510" t="s">
        <v>3367</v>
      </c>
      <c r="G1510" t="s">
        <v>3368</v>
      </c>
      <c r="H1510" t="s">
        <v>146</v>
      </c>
    </row>
    <row r="1511" spans="1:8" x14ac:dyDescent="0.3">
      <c r="A1511">
        <v>1514</v>
      </c>
      <c r="B1511">
        <v>1515</v>
      </c>
      <c r="C1511">
        <v>167</v>
      </c>
      <c r="D1511" t="s">
        <v>3369</v>
      </c>
      <c r="E1511">
        <v>2</v>
      </c>
      <c r="F1511" t="s">
        <v>3369</v>
      </c>
      <c r="G1511" t="s">
        <v>3370</v>
      </c>
    </row>
    <row r="1512" spans="1:8" x14ac:dyDescent="0.3">
      <c r="A1512">
        <v>1515</v>
      </c>
      <c r="B1512">
        <v>1516</v>
      </c>
      <c r="C1512">
        <v>167</v>
      </c>
      <c r="D1512" t="s">
        <v>3371</v>
      </c>
      <c r="E1512">
        <v>3</v>
      </c>
      <c r="F1512" t="s">
        <v>3371</v>
      </c>
      <c r="G1512" t="s">
        <v>3372</v>
      </c>
      <c r="H1512" t="s">
        <v>3373</v>
      </c>
    </row>
    <row r="1513" spans="1:8" x14ac:dyDescent="0.3">
      <c r="A1513">
        <v>1516</v>
      </c>
      <c r="B1513">
        <v>1517</v>
      </c>
      <c r="C1513">
        <v>167</v>
      </c>
      <c r="D1513" t="s">
        <v>3374</v>
      </c>
      <c r="E1513">
        <v>5</v>
      </c>
      <c r="F1513" t="s">
        <v>3374</v>
      </c>
      <c r="G1513" t="s">
        <v>3375</v>
      </c>
      <c r="H1513" t="s">
        <v>322</v>
      </c>
    </row>
    <row r="1514" spans="1:8" x14ac:dyDescent="0.3">
      <c r="A1514">
        <v>1517</v>
      </c>
      <c r="B1514">
        <v>1518</v>
      </c>
      <c r="C1514">
        <v>167</v>
      </c>
      <c r="D1514" t="s">
        <v>3376</v>
      </c>
      <c r="E1514">
        <v>3</v>
      </c>
      <c r="F1514" t="s">
        <v>3376</v>
      </c>
      <c r="G1514" t="s">
        <v>3377</v>
      </c>
      <c r="H1514" t="s">
        <v>594</v>
      </c>
    </row>
    <row r="1515" spans="1:8" x14ac:dyDescent="0.3">
      <c r="A1515">
        <v>1518</v>
      </c>
      <c r="B1515">
        <v>1519</v>
      </c>
      <c r="C1515">
        <v>167</v>
      </c>
      <c r="D1515" t="s">
        <v>3378</v>
      </c>
      <c r="E1515">
        <v>5</v>
      </c>
      <c r="F1515" t="s">
        <v>3378</v>
      </c>
      <c r="G1515" t="s">
        <v>3379</v>
      </c>
      <c r="H1515" t="s">
        <v>41</v>
      </c>
    </row>
    <row r="1516" spans="1:8" x14ac:dyDescent="0.3">
      <c r="A1516">
        <v>1519</v>
      </c>
      <c r="B1516">
        <v>1520</v>
      </c>
      <c r="C1516">
        <v>167</v>
      </c>
      <c r="D1516" t="s">
        <v>3380</v>
      </c>
      <c r="E1516">
        <v>4</v>
      </c>
      <c r="F1516" t="s">
        <v>3380</v>
      </c>
      <c r="G1516" t="s">
        <v>3381</v>
      </c>
      <c r="H1516" t="s">
        <v>3382</v>
      </c>
    </row>
    <row r="1517" spans="1:8" x14ac:dyDescent="0.3">
      <c r="A1517">
        <v>1520</v>
      </c>
      <c r="B1517">
        <v>1521</v>
      </c>
      <c r="C1517">
        <v>168</v>
      </c>
      <c r="D1517" t="s">
        <v>3383</v>
      </c>
      <c r="E1517">
        <v>4</v>
      </c>
      <c r="F1517" t="s">
        <v>3383</v>
      </c>
      <c r="G1517" t="s">
        <v>3384</v>
      </c>
      <c r="H1517" t="s">
        <v>261</v>
      </c>
    </row>
    <row r="1518" spans="1:8" x14ac:dyDescent="0.3">
      <c r="A1518">
        <v>1521</v>
      </c>
      <c r="B1518">
        <v>1522</v>
      </c>
      <c r="C1518">
        <v>168</v>
      </c>
      <c r="D1518" t="s">
        <v>3385</v>
      </c>
      <c r="E1518">
        <v>5</v>
      </c>
      <c r="F1518" t="s">
        <v>3385</v>
      </c>
      <c r="G1518" t="s">
        <v>3386</v>
      </c>
    </row>
    <row r="1519" spans="1:8" x14ac:dyDescent="0.3">
      <c r="A1519">
        <v>1522</v>
      </c>
      <c r="B1519">
        <v>1523</v>
      </c>
      <c r="C1519">
        <v>168</v>
      </c>
      <c r="D1519" t="s">
        <v>3387</v>
      </c>
      <c r="E1519">
        <v>2</v>
      </c>
      <c r="F1519" t="s">
        <v>3387</v>
      </c>
      <c r="G1519" t="s">
        <v>3388</v>
      </c>
      <c r="H1519" t="s">
        <v>2661</v>
      </c>
    </row>
    <row r="1520" spans="1:8" x14ac:dyDescent="0.3">
      <c r="A1520">
        <v>1523</v>
      </c>
      <c r="B1520">
        <v>1524</v>
      </c>
      <c r="C1520">
        <v>168</v>
      </c>
      <c r="D1520" t="s">
        <v>3389</v>
      </c>
      <c r="E1520">
        <v>4</v>
      </c>
      <c r="F1520" t="s">
        <v>3389</v>
      </c>
      <c r="G1520" t="s">
        <v>3390</v>
      </c>
      <c r="H1520" t="s">
        <v>3391</v>
      </c>
    </row>
    <row r="1521" spans="1:8" x14ac:dyDescent="0.3">
      <c r="A1521">
        <v>1524</v>
      </c>
      <c r="B1521">
        <v>1525</v>
      </c>
      <c r="C1521">
        <v>168</v>
      </c>
      <c r="D1521" t="s">
        <v>3392</v>
      </c>
      <c r="E1521">
        <v>2</v>
      </c>
      <c r="F1521" t="s">
        <v>3392</v>
      </c>
      <c r="G1521" t="s">
        <v>3393</v>
      </c>
    </row>
    <row r="1522" spans="1:8" x14ac:dyDescent="0.3">
      <c r="A1522">
        <v>1525</v>
      </c>
      <c r="B1522">
        <v>1526</v>
      </c>
      <c r="C1522">
        <v>168</v>
      </c>
      <c r="D1522" t="s">
        <v>3394</v>
      </c>
      <c r="E1522">
        <v>3</v>
      </c>
      <c r="F1522" t="s">
        <v>3395</v>
      </c>
      <c r="G1522" t="s">
        <v>3396</v>
      </c>
      <c r="H1522" t="s">
        <v>96</v>
      </c>
    </row>
    <row r="1523" spans="1:8" x14ac:dyDescent="0.3">
      <c r="A1523">
        <v>1526</v>
      </c>
      <c r="B1523">
        <v>1527</v>
      </c>
      <c r="C1523">
        <v>168</v>
      </c>
      <c r="D1523" t="s">
        <v>3397</v>
      </c>
      <c r="E1523">
        <v>5</v>
      </c>
      <c r="F1523" t="s">
        <v>3397</v>
      </c>
      <c r="G1523" t="s">
        <v>3398</v>
      </c>
      <c r="H1523" t="s">
        <v>745</v>
      </c>
    </row>
    <row r="1524" spans="1:8" x14ac:dyDescent="0.3">
      <c r="A1524">
        <v>1527</v>
      </c>
      <c r="B1524">
        <v>1528</v>
      </c>
      <c r="C1524">
        <v>168</v>
      </c>
      <c r="D1524" t="s">
        <v>3399</v>
      </c>
      <c r="E1524">
        <v>3</v>
      </c>
      <c r="F1524" t="s">
        <v>3399</v>
      </c>
      <c r="G1524" t="s">
        <v>3400</v>
      </c>
      <c r="H1524" t="s">
        <v>29</v>
      </c>
    </row>
    <row r="1525" spans="1:8" x14ac:dyDescent="0.3">
      <c r="A1525">
        <v>1528</v>
      </c>
      <c r="B1525">
        <v>1529</v>
      </c>
      <c r="C1525">
        <v>168</v>
      </c>
      <c r="D1525" t="s">
        <v>3401</v>
      </c>
      <c r="E1525">
        <v>5</v>
      </c>
      <c r="F1525" t="s">
        <v>3401</v>
      </c>
      <c r="G1525" t="s">
        <v>3402</v>
      </c>
      <c r="H1525" t="s">
        <v>261</v>
      </c>
    </row>
    <row r="1526" spans="1:8" x14ac:dyDescent="0.3">
      <c r="A1526">
        <v>1529</v>
      </c>
      <c r="B1526">
        <v>1530</v>
      </c>
      <c r="C1526">
        <v>168</v>
      </c>
      <c r="D1526" t="s">
        <v>3403</v>
      </c>
      <c r="E1526">
        <v>4</v>
      </c>
      <c r="F1526" t="s">
        <v>3403</v>
      </c>
      <c r="G1526" t="s">
        <v>3404</v>
      </c>
      <c r="H1526" t="s">
        <v>25</v>
      </c>
    </row>
    <row r="1527" spans="1:8" x14ac:dyDescent="0.3">
      <c r="A1527">
        <v>1530</v>
      </c>
      <c r="B1527">
        <v>1531</v>
      </c>
      <c r="C1527">
        <v>169</v>
      </c>
      <c r="D1527" t="s">
        <v>3405</v>
      </c>
      <c r="E1527">
        <v>4</v>
      </c>
      <c r="F1527" t="s">
        <v>3405</v>
      </c>
      <c r="G1527" t="s">
        <v>3406</v>
      </c>
      <c r="H1527" t="s">
        <v>3407</v>
      </c>
    </row>
    <row r="1528" spans="1:8" x14ac:dyDescent="0.3">
      <c r="A1528">
        <v>1531</v>
      </c>
      <c r="B1528">
        <v>1532</v>
      </c>
      <c r="C1528">
        <v>169</v>
      </c>
      <c r="D1528" t="s">
        <v>3408</v>
      </c>
      <c r="E1528">
        <v>5</v>
      </c>
      <c r="F1528" t="s">
        <v>3408</v>
      </c>
      <c r="G1528" t="s">
        <v>3409</v>
      </c>
      <c r="H1528" t="s">
        <v>25</v>
      </c>
    </row>
    <row r="1529" spans="1:8" x14ac:dyDescent="0.3">
      <c r="A1529">
        <v>1532</v>
      </c>
      <c r="B1529">
        <v>1533</v>
      </c>
      <c r="C1529">
        <v>169</v>
      </c>
      <c r="D1529" t="s">
        <v>3410</v>
      </c>
      <c r="E1529">
        <v>2</v>
      </c>
      <c r="F1529" t="s">
        <v>3410</v>
      </c>
      <c r="G1529" t="s">
        <v>3411</v>
      </c>
      <c r="H1529" t="s">
        <v>3412</v>
      </c>
    </row>
    <row r="1530" spans="1:8" x14ac:dyDescent="0.3">
      <c r="A1530">
        <v>1533</v>
      </c>
      <c r="B1530">
        <v>1534</v>
      </c>
      <c r="C1530">
        <v>169</v>
      </c>
      <c r="D1530" t="s">
        <v>3413</v>
      </c>
      <c r="E1530">
        <v>4</v>
      </c>
      <c r="F1530" t="s">
        <v>3413</v>
      </c>
      <c r="G1530" t="s">
        <v>3414</v>
      </c>
      <c r="H1530" t="s">
        <v>109</v>
      </c>
    </row>
    <row r="1531" spans="1:8" x14ac:dyDescent="0.3">
      <c r="A1531">
        <v>1534</v>
      </c>
      <c r="B1531">
        <v>1535</v>
      </c>
      <c r="C1531">
        <v>169</v>
      </c>
      <c r="D1531" t="s">
        <v>3415</v>
      </c>
      <c r="E1531">
        <v>2</v>
      </c>
      <c r="F1531" t="s">
        <v>3415</v>
      </c>
      <c r="G1531" t="s">
        <v>3416</v>
      </c>
      <c r="H1531" t="s">
        <v>3417</v>
      </c>
    </row>
    <row r="1532" spans="1:8" x14ac:dyDescent="0.3">
      <c r="A1532">
        <v>1535</v>
      </c>
      <c r="B1532">
        <v>1536</v>
      </c>
      <c r="C1532">
        <v>169</v>
      </c>
      <c r="D1532" t="s">
        <v>3418</v>
      </c>
      <c r="E1532">
        <v>3</v>
      </c>
      <c r="F1532" t="s">
        <v>3418</v>
      </c>
      <c r="G1532" t="s">
        <v>3419</v>
      </c>
      <c r="H1532" t="s">
        <v>20</v>
      </c>
    </row>
    <row r="1533" spans="1:8" x14ac:dyDescent="0.3">
      <c r="A1533">
        <v>1536</v>
      </c>
      <c r="B1533">
        <v>1537</v>
      </c>
      <c r="C1533">
        <v>169</v>
      </c>
      <c r="D1533" t="e">
        <f>- lots of energy - young and bright environment - nice offices, Great company name</f>
        <v>#NAME?</v>
      </c>
      <c r="E1533">
        <v>5</v>
      </c>
      <c r="F1533" t="e">
        <f>- lots of energy - young and bright environment - nice offices, Great company name</f>
        <v>#NAME?</v>
      </c>
      <c r="G1533" t="s">
        <v>3420</v>
      </c>
      <c r="H1533" t="s">
        <v>3421</v>
      </c>
    </row>
    <row r="1534" spans="1:8" x14ac:dyDescent="0.3">
      <c r="A1534">
        <v>1537</v>
      </c>
      <c r="B1534">
        <v>1538</v>
      </c>
      <c r="C1534">
        <v>169</v>
      </c>
      <c r="D1534" t="s">
        <v>3422</v>
      </c>
      <c r="E1534">
        <v>3</v>
      </c>
      <c r="F1534" t="s">
        <v>3422</v>
      </c>
      <c r="G1534" t="s">
        <v>3423</v>
      </c>
    </row>
    <row r="1535" spans="1:8" x14ac:dyDescent="0.3">
      <c r="A1535">
        <v>1538</v>
      </c>
      <c r="B1535">
        <v>1539</v>
      </c>
      <c r="C1535">
        <v>169</v>
      </c>
      <c r="D1535" t="s">
        <v>3424</v>
      </c>
      <c r="E1535">
        <v>5</v>
      </c>
      <c r="F1535" t="s">
        <v>3424</v>
      </c>
      <c r="G1535" t="s">
        <v>3425</v>
      </c>
      <c r="H1535" t="s">
        <v>54</v>
      </c>
    </row>
    <row r="1536" spans="1:8" x14ac:dyDescent="0.3">
      <c r="A1536">
        <v>1539</v>
      </c>
      <c r="B1536">
        <v>1540</v>
      </c>
      <c r="C1536">
        <v>169</v>
      </c>
      <c r="D1536" t="s">
        <v>3426</v>
      </c>
      <c r="E1536">
        <v>4</v>
      </c>
      <c r="F1536" t="s">
        <v>3426</v>
      </c>
      <c r="G1536" t="s">
        <v>3427</v>
      </c>
      <c r="H1536" t="s">
        <v>3428</v>
      </c>
    </row>
    <row r="1537" spans="1:8" x14ac:dyDescent="0.3">
      <c r="A1537">
        <v>1540</v>
      </c>
      <c r="B1537">
        <v>1541</v>
      </c>
      <c r="C1537">
        <v>170</v>
      </c>
      <c r="D1537" t="s">
        <v>3429</v>
      </c>
      <c r="E1537">
        <v>4</v>
      </c>
      <c r="F1537" t="s">
        <v>3429</v>
      </c>
      <c r="G1537" t="s">
        <v>3430</v>
      </c>
      <c r="H1537" t="s">
        <v>3431</v>
      </c>
    </row>
    <row r="1538" spans="1:8" x14ac:dyDescent="0.3">
      <c r="A1538">
        <v>1541</v>
      </c>
      <c r="B1538">
        <v>1542</v>
      </c>
      <c r="C1538">
        <v>170</v>
      </c>
      <c r="D1538" t="s">
        <v>3432</v>
      </c>
      <c r="E1538">
        <v>5</v>
      </c>
      <c r="F1538" t="s">
        <v>3432</v>
      </c>
      <c r="G1538" t="s">
        <v>3433</v>
      </c>
    </row>
    <row r="1539" spans="1:8" x14ac:dyDescent="0.3">
      <c r="A1539">
        <v>1542</v>
      </c>
      <c r="B1539">
        <v>1543</v>
      </c>
      <c r="C1539">
        <v>170</v>
      </c>
      <c r="D1539" t="s">
        <v>3434</v>
      </c>
      <c r="E1539">
        <v>2</v>
      </c>
      <c r="F1539" t="s">
        <v>3434</v>
      </c>
      <c r="G1539" t="s">
        <v>3435</v>
      </c>
    </row>
    <row r="1540" spans="1:8" x14ac:dyDescent="0.3">
      <c r="A1540">
        <v>1543</v>
      </c>
      <c r="B1540">
        <v>1544</v>
      </c>
      <c r="C1540">
        <v>170</v>
      </c>
      <c r="D1540" t="s">
        <v>3436</v>
      </c>
      <c r="E1540">
        <v>4</v>
      </c>
      <c r="F1540" t="s">
        <v>3436</v>
      </c>
      <c r="G1540" t="s">
        <v>3437</v>
      </c>
      <c r="H1540" t="s">
        <v>2971</v>
      </c>
    </row>
    <row r="1541" spans="1:8" x14ac:dyDescent="0.3">
      <c r="A1541">
        <v>1544</v>
      </c>
      <c r="B1541">
        <v>1545</v>
      </c>
      <c r="C1541">
        <v>170</v>
      </c>
      <c r="D1541" t="s">
        <v>3438</v>
      </c>
      <c r="E1541">
        <v>2</v>
      </c>
      <c r="F1541" t="s">
        <v>3438</v>
      </c>
      <c r="G1541" t="s">
        <v>3438</v>
      </c>
      <c r="H1541" t="s">
        <v>3439</v>
      </c>
    </row>
    <row r="1542" spans="1:8" x14ac:dyDescent="0.3">
      <c r="A1542">
        <v>1545</v>
      </c>
      <c r="B1542">
        <v>1546</v>
      </c>
      <c r="C1542">
        <v>170</v>
      </c>
      <c r="D1542" t="s">
        <v>3440</v>
      </c>
      <c r="E1542">
        <v>3</v>
      </c>
      <c r="F1542" t="s">
        <v>3440</v>
      </c>
      <c r="G1542" t="s">
        <v>3441</v>
      </c>
      <c r="H1542" t="s">
        <v>29</v>
      </c>
    </row>
    <row r="1543" spans="1:8" x14ac:dyDescent="0.3">
      <c r="A1543">
        <v>1546</v>
      </c>
      <c r="B1543">
        <v>1547</v>
      </c>
      <c r="C1543">
        <v>170</v>
      </c>
      <c r="D1543" t="s">
        <v>3442</v>
      </c>
      <c r="E1543">
        <v>5</v>
      </c>
      <c r="F1543" t="s">
        <v>3442</v>
      </c>
      <c r="G1543" t="s">
        <v>3443</v>
      </c>
      <c r="H1543" t="s">
        <v>2258</v>
      </c>
    </row>
    <row r="1544" spans="1:8" x14ac:dyDescent="0.3">
      <c r="A1544">
        <v>1547</v>
      </c>
      <c r="B1544">
        <v>1548</v>
      </c>
      <c r="C1544">
        <v>170</v>
      </c>
      <c r="D1544" t="s">
        <v>3444</v>
      </c>
      <c r="E1544">
        <v>3</v>
      </c>
      <c r="F1544" t="s">
        <v>3444</v>
      </c>
      <c r="G1544" t="s">
        <v>3445</v>
      </c>
    </row>
    <row r="1545" spans="1:8" x14ac:dyDescent="0.3">
      <c r="A1545">
        <v>1548</v>
      </c>
      <c r="B1545">
        <v>1549</v>
      </c>
      <c r="C1545">
        <v>170</v>
      </c>
      <c r="D1545" t="s">
        <v>3446</v>
      </c>
      <c r="E1545">
        <v>5</v>
      </c>
      <c r="F1545" t="s">
        <v>3446</v>
      </c>
      <c r="G1545" t="s">
        <v>3447</v>
      </c>
      <c r="H1545" t="s">
        <v>261</v>
      </c>
    </row>
    <row r="1546" spans="1:8" x14ac:dyDescent="0.3">
      <c r="A1546">
        <v>1549</v>
      </c>
      <c r="B1546">
        <v>1550</v>
      </c>
      <c r="C1546">
        <v>170</v>
      </c>
      <c r="D1546" t="s">
        <v>3448</v>
      </c>
      <c r="E1546">
        <v>4</v>
      </c>
      <c r="F1546" t="s">
        <v>3449</v>
      </c>
      <c r="G1546" t="s">
        <v>3450</v>
      </c>
      <c r="H1546" t="s">
        <v>3451</v>
      </c>
    </row>
    <row r="1547" spans="1:8" x14ac:dyDescent="0.3">
      <c r="A1547">
        <v>1550</v>
      </c>
      <c r="B1547">
        <v>1551</v>
      </c>
      <c r="C1547">
        <v>172</v>
      </c>
      <c r="D1547" t="s">
        <v>3452</v>
      </c>
      <c r="E1547">
        <v>4</v>
      </c>
      <c r="F1547" t="s">
        <v>3452</v>
      </c>
      <c r="G1547" t="s">
        <v>3453</v>
      </c>
    </row>
    <row r="1548" spans="1:8" x14ac:dyDescent="0.3">
      <c r="A1548">
        <v>1551</v>
      </c>
      <c r="B1548">
        <v>1552</v>
      </c>
      <c r="C1548">
        <v>172</v>
      </c>
      <c r="D1548" t="s">
        <v>3454</v>
      </c>
      <c r="E1548">
        <v>5</v>
      </c>
      <c r="F1548" t="s">
        <v>3454</v>
      </c>
      <c r="G1548" t="s">
        <v>3455</v>
      </c>
      <c r="H1548" t="s">
        <v>3456</v>
      </c>
    </row>
    <row r="1549" spans="1:8" x14ac:dyDescent="0.3">
      <c r="A1549">
        <v>1552</v>
      </c>
      <c r="B1549">
        <v>1553</v>
      </c>
      <c r="C1549">
        <v>172</v>
      </c>
      <c r="D1549" t="s">
        <v>3457</v>
      </c>
      <c r="E1549">
        <v>2</v>
      </c>
      <c r="F1549" t="s">
        <v>3457</v>
      </c>
      <c r="G1549" t="s">
        <v>3458</v>
      </c>
    </row>
    <row r="1550" spans="1:8" x14ac:dyDescent="0.3">
      <c r="A1550">
        <v>1553</v>
      </c>
      <c r="B1550">
        <v>1554</v>
      </c>
      <c r="C1550">
        <v>172</v>
      </c>
      <c r="D1550" t="s">
        <v>3459</v>
      </c>
      <c r="E1550">
        <v>4</v>
      </c>
      <c r="F1550" t="s">
        <v>3459</v>
      </c>
      <c r="G1550" t="s">
        <v>3460</v>
      </c>
    </row>
    <row r="1551" spans="1:8" x14ac:dyDescent="0.3">
      <c r="A1551">
        <v>1554</v>
      </c>
      <c r="B1551">
        <v>1555</v>
      </c>
      <c r="C1551">
        <v>172</v>
      </c>
      <c r="D1551" t="s">
        <v>3461</v>
      </c>
      <c r="E1551">
        <v>2</v>
      </c>
      <c r="F1551" t="s">
        <v>3461</v>
      </c>
      <c r="G1551" t="s">
        <v>3462</v>
      </c>
    </row>
    <row r="1552" spans="1:8" x14ac:dyDescent="0.3">
      <c r="A1552">
        <v>1555</v>
      </c>
      <c r="B1552">
        <v>1556</v>
      </c>
      <c r="C1552">
        <v>172</v>
      </c>
      <c r="D1552" t="s">
        <v>3463</v>
      </c>
      <c r="E1552">
        <v>3</v>
      </c>
      <c r="F1552" t="s">
        <v>3463</v>
      </c>
      <c r="G1552" t="s">
        <v>3464</v>
      </c>
      <c r="H1552" t="s">
        <v>3465</v>
      </c>
    </row>
    <row r="1553" spans="1:8" x14ac:dyDescent="0.3">
      <c r="A1553">
        <v>1556</v>
      </c>
      <c r="B1553">
        <v>1557</v>
      </c>
      <c r="C1553">
        <v>172</v>
      </c>
      <c r="D1553" t="s">
        <v>3466</v>
      </c>
      <c r="E1553">
        <v>5</v>
      </c>
      <c r="F1553" t="s">
        <v>3466</v>
      </c>
      <c r="G1553" t="s">
        <v>3467</v>
      </c>
      <c r="H1553" t="s">
        <v>9</v>
      </c>
    </row>
    <row r="1554" spans="1:8" x14ac:dyDescent="0.3">
      <c r="A1554">
        <v>1557</v>
      </c>
      <c r="B1554">
        <v>1558</v>
      </c>
      <c r="C1554">
        <v>172</v>
      </c>
      <c r="D1554" t="s">
        <v>3468</v>
      </c>
      <c r="E1554">
        <v>3</v>
      </c>
      <c r="F1554" t="s">
        <v>3468</v>
      </c>
      <c r="G1554" t="s">
        <v>3469</v>
      </c>
      <c r="H1554" t="s">
        <v>3470</v>
      </c>
    </row>
    <row r="1555" spans="1:8" x14ac:dyDescent="0.3">
      <c r="A1555">
        <v>1558</v>
      </c>
      <c r="B1555">
        <v>1559</v>
      </c>
      <c r="C1555">
        <v>172</v>
      </c>
      <c r="D1555" t="e">
        <f>- Great work atmosphere/work environment - benefits (medical, dental etc...) - Bloomberg pantry (free coffee, breakfasts, lunches, snacks) - emphasis on philanthropy</f>
        <v>#NAME?</v>
      </c>
      <c r="E1555">
        <v>5</v>
      </c>
      <c r="F1555" t="e">
        <f>- Great work atmosphere/work environment - benefits (medical, dental etc...) - Bloomberg pantry (free coffee, breakfasts, lunches, snacks) - emphasis on philanthropy</f>
        <v>#NAME?</v>
      </c>
      <c r="G1555" t="s">
        <v>3471</v>
      </c>
      <c r="H1555" t="s">
        <v>264</v>
      </c>
    </row>
    <row r="1556" spans="1:8" x14ac:dyDescent="0.3">
      <c r="A1556">
        <v>1559</v>
      </c>
      <c r="B1556">
        <v>1560</v>
      </c>
      <c r="C1556">
        <v>172</v>
      </c>
      <c r="D1556" t="s">
        <v>3472</v>
      </c>
      <c r="E1556">
        <v>4</v>
      </c>
      <c r="F1556" t="s">
        <v>3472</v>
      </c>
      <c r="G1556" t="s">
        <v>3473</v>
      </c>
      <c r="H1556" t="s">
        <v>126</v>
      </c>
    </row>
    <row r="1557" spans="1:8" x14ac:dyDescent="0.3">
      <c r="A1557">
        <v>1560</v>
      </c>
      <c r="B1557">
        <v>1561</v>
      </c>
      <c r="C1557">
        <v>173</v>
      </c>
      <c r="D1557" t="s">
        <v>3474</v>
      </c>
      <c r="E1557">
        <v>4</v>
      </c>
      <c r="F1557" t="s">
        <v>3474</v>
      </c>
      <c r="G1557" t="s">
        <v>3475</v>
      </c>
      <c r="H1557" t="s">
        <v>29</v>
      </c>
    </row>
    <row r="1558" spans="1:8" x14ac:dyDescent="0.3">
      <c r="A1558">
        <v>1561</v>
      </c>
      <c r="B1558">
        <v>1562</v>
      </c>
      <c r="C1558">
        <v>173</v>
      </c>
      <c r="D1558" t="s">
        <v>3476</v>
      </c>
      <c r="E1558">
        <v>5</v>
      </c>
      <c r="F1558" t="s">
        <v>3476</v>
      </c>
      <c r="G1558" t="s">
        <v>3477</v>
      </c>
      <c r="H1558" t="s">
        <v>805</v>
      </c>
    </row>
    <row r="1559" spans="1:8" x14ac:dyDescent="0.3">
      <c r="A1559">
        <v>1562</v>
      </c>
      <c r="B1559">
        <v>1563</v>
      </c>
      <c r="C1559">
        <v>173</v>
      </c>
      <c r="D1559" t="s">
        <v>3478</v>
      </c>
      <c r="E1559">
        <v>2</v>
      </c>
      <c r="F1559" t="s">
        <v>3478</v>
      </c>
      <c r="G1559" t="s">
        <v>3479</v>
      </c>
      <c r="H1559" t="s">
        <v>245</v>
      </c>
    </row>
    <row r="1560" spans="1:8" x14ac:dyDescent="0.3">
      <c r="A1560">
        <v>1563</v>
      </c>
      <c r="B1560">
        <v>1564</v>
      </c>
      <c r="C1560">
        <v>173</v>
      </c>
      <c r="D1560" t="s">
        <v>3480</v>
      </c>
      <c r="E1560">
        <v>4</v>
      </c>
      <c r="F1560" t="s">
        <v>3480</v>
      </c>
      <c r="G1560" t="s">
        <v>3481</v>
      </c>
      <c r="H1560" t="s">
        <v>1171</v>
      </c>
    </row>
    <row r="1561" spans="1:8" x14ac:dyDescent="0.3">
      <c r="A1561">
        <v>1564</v>
      </c>
      <c r="B1561">
        <v>1565</v>
      </c>
      <c r="C1561">
        <v>173</v>
      </c>
      <c r="D1561" t="s">
        <v>3482</v>
      </c>
      <c r="E1561">
        <v>2</v>
      </c>
      <c r="F1561" t="s">
        <v>3482</v>
      </c>
      <c r="G1561" t="s">
        <v>3483</v>
      </c>
    </row>
    <row r="1562" spans="1:8" x14ac:dyDescent="0.3">
      <c r="A1562">
        <v>1565</v>
      </c>
      <c r="B1562">
        <v>1566</v>
      </c>
      <c r="C1562">
        <v>173</v>
      </c>
      <c r="D1562" t="s">
        <v>3484</v>
      </c>
      <c r="E1562">
        <v>3</v>
      </c>
      <c r="F1562" t="s">
        <v>3484</v>
      </c>
      <c r="G1562" t="s">
        <v>3485</v>
      </c>
    </row>
    <row r="1563" spans="1:8" x14ac:dyDescent="0.3">
      <c r="A1563">
        <v>1566</v>
      </c>
      <c r="B1563">
        <v>1567</v>
      </c>
      <c r="C1563">
        <v>173</v>
      </c>
      <c r="D1563" t="s">
        <v>3486</v>
      </c>
      <c r="E1563">
        <v>5</v>
      </c>
      <c r="F1563" t="s">
        <v>3486</v>
      </c>
      <c r="G1563" t="s">
        <v>3487</v>
      </c>
      <c r="H1563" t="s">
        <v>29</v>
      </c>
    </row>
    <row r="1564" spans="1:8" x14ac:dyDescent="0.3">
      <c r="A1564">
        <v>1567</v>
      </c>
      <c r="B1564">
        <v>1568</v>
      </c>
      <c r="C1564">
        <v>173</v>
      </c>
      <c r="D1564" t="s">
        <v>3488</v>
      </c>
      <c r="E1564">
        <v>3</v>
      </c>
      <c r="F1564" t="s">
        <v>3488</v>
      </c>
      <c r="G1564" t="s">
        <v>3489</v>
      </c>
      <c r="H1564" t="s">
        <v>652</v>
      </c>
    </row>
    <row r="1565" spans="1:8" x14ac:dyDescent="0.3">
      <c r="A1565">
        <v>1568</v>
      </c>
      <c r="B1565">
        <v>1569</v>
      </c>
      <c r="C1565">
        <v>173</v>
      </c>
      <c r="D1565" t="s">
        <v>3490</v>
      </c>
      <c r="E1565">
        <v>5</v>
      </c>
      <c r="F1565" t="s">
        <v>3490</v>
      </c>
      <c r="G1565" t="s">
        <v>3491</v>
      </c>
    </row>
    <row r="1566" spans="1:8" x14ac:dyDescent="0.3">
      <c r="A1566">
        <v>1569</v>
      </c>
      <c r="B1566">
        <v>1570</v>
      </c>
      <c r="C1566">
        <v>173</v>
      </c>
      <c r="D1566" t="s">
        <v>3492</v>
      </c>
      <c r="E1566">
        <v>4</v>
      </c>
      <c r="F1566" t="s">
        <v>3492</v>
      </c>
      <c r="G1566" t="s">
        <v>3493</v>
      </c>
      <c r="H1566" t="s">
        <v>394</v>
      </c>
    </row>
    <row r="1567" spans="1:8" x14ac:dyDescent="0.3">
      <c r="A1567">
        <v>1570</v>
      </c>
      <c r="B1567">
        <v>1571</v>
      </c>
      <c r="C1567">
        <v>174</v>
      </c>
      <c r="D1567" t="e">
        <f>- Bloomberg really takes the time to train its staff Well which makes it a good place straight out of university especially if your specialism was NOT finance. - There are some very Smart individuals working There from whom you can learn a lot. - Sta</f>
        <v>#NAME?</v>
      </c>
      <c r="E1567">
        <v>4</v>
      </c>
      <c r="F1567" t="e">
        <f>- Bloomberg really takes the time to train its staff Well which makes it a good place straight out of university especially if your specialism was NOT finance. - There are some very Smart individuals working There from whom you can learn a lot. - Sta</f>
        <v>#NAME?</v>
      </c>
      <c r="G1567" t="s">
        <v>3494</v>
      </c>
      <c r="H1567" t="s">
        <v>3495</v>
      </c>
    </row>
    <row r="1568" spans="1:8" x14ac:dyDescent="0.3">
      <c r="A1568">
        <v>1571</v>
      </c>
      <c r="B1568">
        <v>1572</v>
      </c>
      <c r="C1568">
        <v>174</v>
      </c>
      <c r="D1568" t="s">
        <v>3496</v>
      </c>
      <c r="E1568">
        <v>5</v>
      </c>
      <c r="F1568" t="s">
        <v>3496</v>
      </c>
      <c r="G1568" t="s">
        <v>3497</v>
      </c>
      <c r="H1568" t="s">
        <v>41</v>
      </c>
    </row>
    <row r="1569" spans="1:8" x14ac:dyDescent="0.3">
      <c r="A1569">
        <v>1572</v>
      </c>
      <c r="B1569">
        <v>1573</v>
      </c>
      <c r="C1569">
        <v>174</v>
      </c>
      <c r="D1569" t="s">
        <v>3498</v>
      </c>
      <c r="E1569">
        <v>2</v>
      </c>
      <c r="F1569" t="s">
        <v>3498</v>
      </c>
      <c r="G1569" t="s">
        <v>3499</v>
      </c>
      <c r="H1569" t="s">
        <v>3500</v>
      </c>
    </row>
    <row r="1570" spans="1:8" x14ac:dyDescent="0.3">
      <c r="A1570">
        <v>1573</v>
      </c>
      <c r="B1570">
        <v>1574</v>
      </c>
      <c r="C1570">
        <v>174</v>
      </c>
      <c r="D1570" t="s">
        <v>3501</v>
      </c>
      <c r="E1570">
        <v>4</v>
      </c>
      <c r="F1570" t="s">
        <v>3501</v>
      </c>
      <c r="G1570" t="s">
        <v>3502</v>
      </c>
      <c r="H1570" t="s">
        <v>556</v>
      </c>
    </row>
    <row r="1571" spans="1:8" x14ac:dyDescent="0.3">
      <c r="A1571">
        <v>1574</v>
      </c>
      <c r="B1571">
        <v>1575</v>
      </c>
      <c r="C1571">
        <v>174</v>
      </c>
      <c r="D1571" t="s">
        <v>3503</v>
      </c>
      <c r="E1571">
        <v>2</v>
      </c>
      <c r="F1571" t="s">
        <v>3503</v>
      </c>
      <c r="G1571" t="s">
        <v>3504</v>
      </c>
      <c r="H1571" t="s">
        <v>25</v>
      </c>
    </row>
    <row r="1572" spans="1:8" x14ac:dyDescent="0.3">
      <c r="A1572">
        <v>1575</v>
      </c>
      <c r="B1572">
        <v>1576</v>
      </c>
      <c r="C1572">
        <v>174</v>
      </c>
      <c r="D1572" t="s">
        <v>3505</v>
      </c>
      <c r="E1572">
        <v>3</v>
      </c>
      <c r="F1572" t="s">
        <v>3505</v>
      </c>
      <c r="G1572" t="s">
        <v>3506</v>
      </c>
      <c r="H1572" t="s">
        <v>20</v>
      </c>
    </row>
    <row r="1573" spans="1:8" x14ac:dyDescent="0.3">
      <c r="A1573">
        <v>1576</v>
      </c>
      <c r="B1573">
        <v>1577</v>
      </c>
      <c r="C1573">
        <v>174</v>
      </c>
      <c r="D1573" t="s">
        <v>3507</v>
      </c>
      <c r="E1573">
        <v>5</v>
      </c>
      <c r="F1573" t="s">
        <v>3507</v>
      </c>
      <c r="G1573" t="s">
        <v>3508</v>
      </c>
    </row>
    <row r="1574" spans="1:8" x14ac:dyDescent="0.3">
      <c r="A1574">
        <v>1577</v>
      </c>
      <c r="B1574">
        <v>1578</v>
      </c>
      <c r="C1574">
        <v>174</v>
      </c>
      <c r="D1574" t="s">
        <v>3509</v>
      </c>
      <c r="E1574">
        <v>3</v>
      </c>
      <c r="F1574" t="s">
        <v>3509</v>
      </c>
      <c r="G1574" t="s">
        <v>3510</v>
      </c>
      <c r="H1574" t="s">
        <v>3511</v>
      </c>
    </row>
    <row r="1575" spans="1:8" x14ac:dyDescent="0.3">
      <c r="A1575">
        <v>1578</v>
      </c>
      <c r="B1575">
        <v>1579</v>
      </c>
      <c r="C1575">
        <v>174</v>
      </c>
      <c r="D1575" t="s">
        <v>3512</v>
      </c>
      <c r="E1575">
        <v>5</v>
      </c>
      <c r="F1575" t="s">
        <v>3512</v>
      </c>
      <c r="G1575" t="s">
        <v>3513</v>
      </c>
      <c r="H1575" t="s">
        <v>1525</v>
      </c>
    </row>
    <row r="1576" spans="1:8" x14ac:dyDescent="0.3">
      <c r="A1576">
        <v>1579</v>
      </c>
      <c r="B1576">
        <v>1580</v>
      </c>
      <c r="C1576">
        <v>174</v>
      </c>
      <c r="D1576" t="s">
        <v>3514</v>
      </c>
      <c r="E1576">
        <v>4</v>
      </c>
      <c r="F1576" t="s">
        <v>3514</v>
      </c>
      <c r="G1576" t="s">
        <v>3515</v>
      </c>
      <c r="H1576" t="s">
        <v>139</v>
      </c>
    </row>
    <row r="1577" spans="1:8" x14ac:dyDescent="0.3">
      <c r="A1577">
        <v>1580</v>
      </c>
      <c r="B1577">
        <v>1581</v>
      </c>
      <c r="C1577">
        <v>175</v>
      </c>
      <c r="D1577" t="s">
        <v>3514</v>
      </c>
      <c r="E1577">
        <v>4</v>
      </c>
      <c r="F1577" t="s">
        <v>3514</v>
      </c>
      <c r="G1577" t="s">
        <v>3515</v>
      </c>
      <c r="H1577" t="s">
        <v>139</v>
      </c>
    </row>
    <row r="1578" spans="1:8" x14ac:dyDescent="0.3">
      <c r="A1578">
        <v>1581</v>
      </c>
      <c r="B1578">
        <v>1582</v>
      </c>
      <c r="C1578">
        <v>175</v>
      </c>
      <c r="D1578" t="s">
        <v>3516</v>
      </c>
      <c r="E1578">
        <v>5</v>
      </c>
      <c r="F1578" t="s">
        <v>3517</v>
      </c>
      <c r="G1578" t="s">
        <v>3518</v>
      </c>
      <c r="H1578" t="s">
        <v>3519</v>
      </c>
    </row>
    <row r="1579" spans="1:8" x14ac:dyDescent="0.3">
      <c r="A1579">
        <v>1582</v>
      </c>
      <c r="B1579">
        <v>1583</v>
      </c>
      <c r="C1579">
        <v>175</v>
      </c>
      <c r="D1579" t="s">
        <v>3520</v>
      </c>
      <c r="E1579">
        <v>2</v>
      </c>
      <c r="F1579" t="s">
        <v>3521</v>
      </c>
      <c r="G1579" t="s">
        <v>3522</v>
      </c>
      <c r="H1579" t="s">
        <v>3523</v>
      </c>
    </row>
    <row r="1580" spans="1:8" x14ac:dyDescent="0.3">
      <c r="A1580">
        <v>1583</v>
      </c>
      <c r="B1580">
        <v>1584</v>
      </c>
      <c r="C1580">
        <v>175</v>
      </c>
      <c r="D1580" t="s">
        <v>3524</v>
      </c>
      <c r="E1580">
        <v>4</v>
      </c>
      <c r="F1580" t="s">
        <v>3524</v>
      </c>
      <c r="G1580" t="s">
        <v>3525</v>
      </c>
      <c r="H1580" t="s">
        <v>3526</v>
      </c>
    </row>
    <row r="1581" spans="1:8" x14ac:dyDescent="0.3">
      <c r="A1581">
        <v>1584</v>
      </c>
      <c r="B1581">
        <v>1585</v>
      </c>
      <c r="C1581">
        <v>175</v>
      </c>
      <c r="D1581" t="s">
        <v>3527</v>
      </c>
      <c r="E1581">
        <v>2</v>
      </c>
      <c r="F1581" t="s">
        <v>3527</v>
      </c>
      <c r="G1581" t="s">
        <v>3528</v>
      </c>
      <c r="H1581" t="s">
        <v>64</v>
      </c>
    </row>
    <row r="1582" spans="1:8" x14ac:dyDescent="0.3">
      <c r="A1582">
        <v>1585</v>
      </c>
      <c r="B1582">
        <v>1586</v>
      </c>
      <c r="C1582">
        <v>175</v>
      </c>
      <c r="D1582" t="s">
        <v>3529</v>
      </c>
      <c r="E1582">
        <v>3</v>
      </c>
      <c r="F1582" t="s">
        <v>3529</v>
      </c>
      <c r="G1582" t="s">
        <v>3530</v>
      </c>
    </row>
    <row r="1583" spans="1:8" x14ac:dyDescent="0.3">
      <c r="A1583">
        <v>1586</v>
      </c>
      <c r="B1583">
        <v>1587</v>
      </c>
      <c r="C1583">
        <v>175</v>
      </c>
      <c r="D1583" t="s">
        <v>3531</v>
      </c>
      <c r="E1583">
        <v>5</v>
      </c>
      <c r="F1583" t="s">
        <v>3532</v>
      </c>
      <c r="G1583" t="s">
        <v>3533</v>
      </c>
      <c r="H1583" t="s">
        <v>3534</v>
      </c>
    </row>
    <row r="1584" spans="1:8" x14ac:dyDescent="0.3">
      <c r="A1584">
        <v>1587</v>
      </c>
      <c r="B1584">
        <v>1588</v>
      </c>
      <c r="C1584">
        <v>175</v>
      </c>
      <c r="D1584" t="s">
        <v>3535</v>
      </c>
      <c r="E1584">
        <v>3</v>
      </c>
      <c r="F1584" t="s">
        <v>3535</v>
      </c>
      <c r="G1584" t="s">
        <v>3536</v>
      </c>
    </row>
    <row r="1585" spans="1:8" x14ac:dyDescent="0.3">
      <c r="A1585">
        <v>1588</v>
      </c>
      <c r="B1585">
        <v>1589</v>
      </c>
      <c r="C1585">
        <v>175</v>
      </c>
      <c r="D1585" t="s">
        <v>3537</v>
      </c>
      <c r="E1585">
        <v>5</v>
      </c>
      <c r="F1585" t="s">
        <v>3537</v>
      </c>
      <c r="G1585" t="s">
        <v>3538</v>
      </c>
      <c r="H1585" t="s">
        <v>118</v>
      </c>
    </row>
    <row r="1586" spans="1:8" x14ac:dyDescent="0.3">
      <c r="A1586">
        <v>1589</v>
      </c>
      <c r="B1586">
        <v>1590</v>
      </c>
      <c r="C1586">
        <v>175</v>
      </c>
      <c r="D1586" t="s">
        <v>3539</v>
      </c>
      <c r="E1586">
        <v>4</v>
      </c>
      <c r="F1586" t="s">
        <v>3539</v>
      </c>
      <c r="G1586" t="s">
        <v>3540</v>
      </c>
    </row>
    <row r="1587" spans="1:8" x14ac:dyDescent="0.3">
      <c r="A1587">
        <v>1590</v>
      </c>
      <c r="B1587">
        <v>1591</v>
      </c>
      <c r="C1587">
        <v>176</v>
      </c>
      <c r="D1587" t="s">
        <v>3541</v>
      </c>
      <c r="E1587">
        <v>4</v>
      </c>
      <c r="F1587" t="s">
        <v>3541</v>
      </c>
      <c r="G1587" t="s">
        <v>3542</v>
      </c>
      <c r="H1587" t="s">
        <v>3543</v>
      </c>
    </row>
    <row r="1588" spans="1:8" x14ac:dyDescent="0.3">
      <c r="A1588">
        <v>1591</v>
      </c>
      <c r="B1588">
        <v>1592</v>
      </c>
      <c r="C1588">
        <v>176</v>
      </c>
      <c r="D1588" t="s">
        <v>3544</v>
      </c>
      <c r="E1588">
        <v>5</v>
      </c>
      <c r="F1588" t="s">
        <v>3544</v>
      </c>
      <c r="G1588" t="s">
        <v>3545</v>
      </c>
      <c r="H1588" t="s">
        <v>3546</v>
      </c>
    </row>
    <row r="1589" spans="1:8" x14ac:dyDescent="0.3">
      <c r="A1589">
        <v>1592</v>
      </c>
      <c r="B1589">
        <v>1593</v>
      </c>
      <c r="C1589">
        <v>176</v>
      </c>
      <c r="D1589" t="s">
        <v>3547</v>
      </c>
      <c r="E1589">
        <v>2</v>
      </c>
      <c r="F1589" t="s">
        <v>3547</v>
      </c>
      <c r="G1589" t="s">
        <v>3548</v>
      </c>
      <c r="H1589" t="s">
        <v>25</v>
      </c>
    </row>
    <row r="1590" spans="1:8" x14ac:dyDescent="0.3">
      <c r="A1590">
        <v>1593</v>
      </c>
      <c r="B1590">
        <v>1594</v>
      </c>
      <c r="C1590">
        <v>176</v>
      </c>
      <c r="D1590" t="s">
        <v>3549</v>
      </c>
      <c r="E1590">
        <v>4</v>
      </c>
      <c r="F1590" t="s">
        <v>3550</v>
      </c>
      <c r="G1590" t="s">
        <v>3551</v>
      </c>
      <c r="H1590" t="s">
        <v>3552</v>
      </c>
    </row>
    <row r="1591" spans="1:8" x14ac:dyDescent="0.3">
      <c r="A1591">
        <v>1594</v>
      </c>
      <c r="B1591">
        <v>1595</v>
      </c>
      <c r="C1591">
        <v>176</v>
      </c>
      <c r="D1591" t="s">
        <v>3553</v>
      </c>
      <c r="E1591">
        <v>2</v>
      </c>
      <c r="F1591" t="s">
        <v>3554</v>
      </c>
      <c r="G1591" t="s">
        <v>3555</v>
      </c>
      <c r="H1591" t="s">
        <v>245</v>
      </c>
    </row>
    <row r="1592" spans="1:8" x14ac:dyDescent="0.3">
      <c r="A1592">
        <v>1595</v>
      </c>
      <c r="B1592">
        <v>1596</v>
      </c>
      <c r="C1592">
        <v>176</v>
      </c>
      <c r="D1592" t="s">
        <v>3556</v>
      </c>
      <c r="E1592">
        <v>3</v>
      </c>
      <c r="F1592" t="s">
        <v>3556</v>
      </c>
      <c r="G1592" t="s">
        <v>3557</v>
      </c>
      <c r="H1592" t="s">
        <v>3558</v>
      </c>
    </row>
    <row r="1593" spans="1:8" x14ac:dyDescent="0.3">
      <c r="A1593">
        <v>1596</v>
      </c>
      <c r="B1593">
        <v>1597</v>
      </c>
      <c r="C1593">
        <v>176</v>
      </c>
      <c r="D1593" t="s">
        <v>3559</v>
      </c>
      <c r="E1593">
        <v>5</v>
      </c>
      <c r="F1593" t="s">
        <v>3559</v>
      </c>
      <c r="G1593" t="s">
        <v>3560</v>
      </c>
      <c r="H1593" t="s">
        <v>1742</v>
      </c>
    </row>
    <row r="1594" spans="1:8" x14ac:dyDescent="0.3">
      <c r="A1594">
        <v>1597</v>
      </c>
      <c r="B1594">
        <v>1598</v>
      </c>
      <c r="C1594">
        <v>176</v>
      </c>
      <c r="D1594" t="s">
        <v>3561</v>
      </c>
      <c r="E1594">
        <v>3</v>
      </c>
      <c r="F1594" t="s">
        <v>3562</v>
      </c>
      <c r="G1594" t="s">
        <v>3563</v>
      </c>
      <c r="H1594" t="s">
        <v>20</v>
      </c>
    </row>
    <row r="1595" spans="1:8" x14ac:dyDescent="0.3">
      <c r="A1595">
        <v>1598</v>
      </c>
      <c r="B1595">
        <v>1599</v>
      </c>
      <c r="C1595">
        <v>176</v>
      </c>
      <c r="D1595" t="s">
        <v>3564</v>
      </c>
      <c r="E1595">
        <v>5</v>
      </c>
      <c r="F1595" t="s">
        <v>3564</v>
      </c>
      <c r="G1595" t="s">
        <v>3565</v>
      </c>
      <c r="H1595" t="s">
        <v>25</v>
      </c>
    </row>
    <row r="1596" spans="1:8" x14ac:dyDescent="0.3">
      <c r="A1596">
        <v>1599</v>
      </c>
      <c r="B1596">
        <v>1600</v>
      </c>
      <c r="C1596">
        <v>176</v>
      </c>
      <c r="D1596" t="s">
        <v>3566</v>
      </c>
      <c r="E1596">
        <v>4</v>
      </c>
      <c r="F1596" t="s">
        <v>3566</v>
      </c>
      <c r="G1596" t="s">
        <v>3567</v>
      </c>
      <c r="H1596" t="s">
        <v>25</v>
      </c>
    </row>
    <row r="1597" spans="1:8" x14ac:dyDescent="0.3">
      <c r="A1597">
        <v>1600</v>
      </c>
      <c r="B1597">
        <v>1601</v>
      </c>
      <c r="C1597">
        <v>177</v>
      </c>
      <c r="D1597" t="s">
        <v>3568</v>
      </c>
      <c r="E1597">
        <v>4</v>
      </c>
      <c r="F1597" t="s">
        <v>3568</v>
      </c>
      <c r="G1597" t="s">
        <v>3569</v>
      </c>
    </row>
    <row r="1598" spans="1:8" x14ac:dyDescent="0.3">
      <c r="A1598">
        <v>1601</v>
      </c>
      <c r="B1598">
        <v>1602</v>
      </c>
      <c r="C1598">
        <v>177</v>
      </c>
      <c r="D1598" t="s">
        <v>3570</v>
      </c>
      <c r="E1598">
        <v>5</v>
      </c>
      <c r="F1598" t="s">
        <v>3570</v>
      </c>
      <c r="G1598" t="s">
        <v>3571</v>
      </c>
      <c r="H1598" t="s">
        <v>3175</v>
      </c>
    </row>
    <row r="1599" spans="1:8" x14ac:dyDescent="0.3">
      <c r="A1599">
        <v>1602</v>
      </c>
      <c r="B1599">
        <v>1603</v>
      </c>
      <c r="C1599">
        <v>177</v>
      </c>
      <c r="D1599" t="s">
        <v>3572</v>
      </c>
      <c r="E1599">
        <v>2</v>
      </c>
      <c r="F1599" t="s">
        <v>3572</v>
      </c>
      <c r="G1599" t="s">
        <v>3573</v>
      </c>
      <c r="H1599" t="s">
        <v>299</v>
      </c>
    </row>
    <row r="1600" spans="1:8" x14ac:dyDescent="0.3">
      <c r="A1600">
        <v>1603</v>
      </c>
      <c r="B1600">
        <v>1604</v>
      </c>
      <c r="C1600">
        <v>177</v>
      </c>
      <c r="D1600" t="s">
        <v>3574</v>
      </c>
      <c r="E1600">
        <v>4</v>
      </c>
      <c r="F1600" t="s">
        <v>3574</v>
      </c>
      <c r="G1600" t="s">
        <v>3575</v>
      </c>
    </row>
    <row r="1601" spans="1:8" x14ac:dyDescent="0.3">
      <c r="A1601">
        <v>1604</v>
      </c>
      <c r="B1601">
        <v>1605</v>
      </c>
      <c r="C1601">
        <v>177</v>
      </c>
      <c r="D1601" t="s">
        <v>3576</v>
      </c>
      <c r="E1601">
        <v>2</v>
      </c>
      <c r="F1601" t="s">
        <v>3576</v>
      </c>
      <c r="G1601" t="s">
        <v>3577</v>
      </c>
      <c r="H1601" t="s">
        <v>29</v>
      </c>
    </row>
    <row r="1602" spans="1:8" x14ac:dyDescent="0.3">
      <c r="A1602">
        <v>1605</v>
      </c>
      <c r="B1602">
        <v>1606</v>
      </c>
      <c r="C1602">
        <v>177</v>
      </c>
      <c r="D1602" t="s">
        <v>3578</v>
      </c>
      <c r="E1602">
        <v>3</v>
      </c>
      <c r="F1602" t="s">
        <v>3578</v>
      </c>
      <c r="G1602" t="s">
        <v>3579</v>
      </c>
    </row>
    <row r="1603" spans="1:8" x14ac:dyDescent="0.3">
      <c r="A1603">
        <v>1606</v>
      </c>
      <c r="B1603">
        <v>1607</v>
      </c>
      <c r="C1603">
        <v>177</v>
      </c>
      <c r="D1603" t="s">
        <v>3580</v>
      </c>
      <c r="E1603">
        <v>5</v>
      </c>
      <c r="F1603" t="s">
        <v>3580</v>
      </c>
      <c r="G1603" t="s">
        <v>3581</v>
      </c>
      <c r="H1603" t="s">
        <v>64</v>
      </c>
    </row>
    <row r="1604" spans="1:8" x14ac:dyDescent="0.3">
      <c r="A1604">
        <v>1607</v>
      </c>
      <c r="B1604">
        <v>1608</v>
      </c>
      <c r="C1604">
        <v>177</v>
      </c>
      <c r="D1604" t="s">
        <v>3582</v>
      </c>
      <c r="E1604">
        <v>3</v>
      </c>
      <c r="F1604" t="s">
        <v>3582</v>
      </c>
      <c r="G1604" t="s">
        <v>3583</v>
      </c>
      <c r="H1604" t="s">
        <v>3584</v>
      </c>
    </row>
    <row r="1605" spans="1:8" x14ac:dyDescent="0.3">
      <c r="A1605">
        <v>1608</v>
      </c>
      <c r="B1605">
        <v>1609</v>
      </c>
      <c r="C1605">
        <v>177</v>
      </c>
      <c r="D1605" t="s">
        <v>3585</v>
      </c>
      <c r="E1605">
        <v>5</v>
      </c>
      <c r="F1605" t="s">
        <v>3585</v>
      </c>
      <c r="G1605" t="s">
        <v>3586</v>
      </c>
    </row>
    <row r="1606" spans="1:8" x14ac:dyDescent="0.3">
      <c r="A1606">
        <v>1609</v>
      </c>
      <c r="B1606">
        <v>1610</v>
      </c>
      <c r="C1606">
        <v>177</v>
      </c>
      <c r="D1606" t="s">
        <v>3587</v>
      </c>
      <c r="E1606">
        <v>4</v>
      </c>
      <c r="F1606" t="s">
        <v>3587</v>
      </c>
      <c r="G1606" t="s">
        <v>3588</v>
      </c>
      <c r="H1606" t="s">
        <v>3589</v>
      </c>
    </row>
    <row r="1607" spans="1:8" x14ac:dyDescent="0.3">
      <c r="A1607">
        <v>1610</v>
      </c>
      <c r="B1607">
        <v>1611</v>
      </c>
      <c r="C1607">
        <v>178</v>
      </c>
      <c r="D1607" t="s">
        <v>3590</v>
      </c>
      <c r="E1607">
        <v>4</v>
      </c>
      <c r="F1607" t="s">
        <v>3590</v>
      </c>
      <c r="G1607" t="s">
        <v>3591</v>
      </c>
    </row>
    <row r="1608" spans="1:8" x14ac:dyDescent="0.3">
      <c r="A1608">
        <v>1611</v>
      </c>
      <c r="B1608">
        <v>1612</v>
      </c>
      <c r="C1608">
        <v>178</v>
      </c>
      <c r="D1608" t="s">
        <v>3592</v>
      </c>
      <c r="E1608">
        <v>5</v>
      </c>
      <c r="F1608" t="s">
        <v>3592</v>
      </c>
      <c r="G1608" t="s">
        <v>3593</v>
      </c>
    </row>
    <row r="1609" spans="1:8" x14ac:dyDescent="0.3">
      <c r="A1609">
        <v>1612</v>
      </c>
      <c r="B1609">
        <v>1613</v>
      </c>
      <c r="C1609">
        <v>178</v>
      </c>
      <c r="D1609" t="s">
        <v>3594</v>
      </c>
      <c r="E1609">
        <v>2</v>
      </c>
      <c r="F1609" t="s">
        <v>3594</v>
      </c>
      <c r="G1609" t="s">
        <v>3595</v>
      </c>
    </row>
    <row r="1610" spans="1:8" x14ac:dyDescent="0.3">
      <c r="A1610">
        <v>1613</v>
      </c>
      <c r="B1610">
        <v>1614</v>
      </c>
      <c r="C1610">
        <v>178</v>
      </c>
      <c r="D1610" t="s">
        <v>3596</v>
      </c>
      <c r="E1610">
        <v>4</v>
      </c>
      <c r="F1610" t="s">
        <v>3596</v>
      </c>
      <c r="G1610" t="s">
        <v>3597</v>
      </c>
      <c r="H1610" t="s">
        <v>1077</v>
      </c>
    </row>
    <row r="1611" spans="1:8" x14ac:dyDescent="0.3">
      <c r="A1611">
        <v>1614</v>
      </c>
      <c r="B1611">
        <v>1615</v>
      </c>
      <c r="C1611">
        <v>178</v>
      </c>
      <c r="D1611" t="s">
        <v>3598</v>
      </c>
      <c r="E1611">
        <v>2</v>
      </c>
      <c r="F1611" t="s">
        <v>3598</v>
      </c>
      <c r="G1611" t="s">
        <v>3599</v>
      </c>
      <c r="H1611" t="s">
        <v>25</v>
      </c>
    </row>
    <row r="1612" spans="1:8" x14ac:dyDescent="0.3">
      <c r="A1612">
        <v>1615</v>
      </c>
      <c r="B1612">
        <v>1616</v>
      </c>
      <c r="C1612">
        <v>178</v>
      </c>
      <c r="D1612" t="s">
        <v>3600</v>
      </c>
      <c r="E1612">
        <v>3</v>
      </c>
      <c r="F1612" t="s">
        <v>3600</v>
      </c>
      <c r="G1612" t="s">
        <v>3601</v>
      </c>
      <c r="H1612" t="s">
        <v>433</v>
      </c>
    </row>
    <row r="1613" spans="1:8" x14ac:dyDescent="0.3">
      <c r="A1613">
        <v>1616</v>
      </c>
      <c r="B1613">
        <v>1617</v>
      </c>
      <c r="C1613">
        <v>178</v>
      </c>
      <c r="D1613" t="s">
        <v>3602</v>
      </c>
      <c r="E1613">
        <v>5</v>
      </c>
      <c r="F1613" t="s">
        <v>3603</v>
      </c>
      <c r="G1613" t="s">
        <v>3604</v>
      </c>
      <c r="H1613" t="s">
        <v>3605</v>
      </c>
    </row>
    <row r="1614" spans="1:8" x14ac:dyDescent="0.3">
      <c r="A1614">
        <v>1617</v>
      </c>
      <c r="B1614">
        <v>1618</v>
      </c>
      <c r="C1614">
        <v>178</v>
      </c>
      <c r="D1614" t="s">
        <v>3606</v>
      </c>
      <c r="E1614">
        <v>3</v>
      </c>
      <c r="F1614" t="s">
        <v>3606</v>
      </c>
      <c r="G1614" t="s">
        <v>3607</v>
      </c>
      <c r="H1614" t="s">
        <v>502</v>
      </c>
    </row>
    <row r="1615" spans="1:8" x14ac:dyDescent="0.3">
      <c r="A1615">
        <v>1618</v>
      </c>
      <c r="B1615">
        <v>1619</v>
      </c>
      <c r="C1615">
        <v>178</v>
      </c>
      <c r="D1615" t="s">
        <v>3608</v>
      </c>
      <c r="E1615">
        <v>5</v>
      </c>
      <c r="F1615" t="s">
        <v>3608</v>
      </c>
      <c r="G1615" t="s">
        <v>3609</v>
      </c>
    </row>
    <row r="1616" spans="1:8" x14ac:dyDescent="0.3">
      <c r="A1616">
        <v>1619</v>
      </c>
      <c r="B1616">
        <v>1620</v>
      </c>
      <c r="C1616">
        <v>178</v>
      </c>
      <c r="D1616" t="s">
        <v>3610</v>
      </c>
      <c r="E1616">
        <v>4</v>
      </c>
      <c r="F1616" t="s">
        <v>3610</v>
      </c>
      <c r="G1616" t="s">
        <v>3611</v>
      </c>
      <c r="H1616" t="s">
        <v>3552</v>
      </c>
    </row>
    <row r="1617" spans="1:8" x14ac:dyDescent="0.3">
      <c r="A1617">
        <v>1620</v>
      </c>
      <c r="B1617">
        <v>1621</v>
      </c>
      <c r="C1617">
        <v>179</v>
      </c>
      <c r="D1617" t="s">
        <v>3612</v>
      </c>
      <c r="E1617">
        <v>4</v>
      </c>
      <c r="F1617" t="s">
        <v>3612</v>
      </c>
      <c r="G1617" t="s">
        <v>3613</v>
      </c>
    </row>
    <row r="1618" spans="1:8" x14ac:dyDescent="0.3">
      <c r="A1618">
        <v>1621</v>
      </c>
      <c r="B1618">
        <v>1622</v>
      </c>
      <c r="C1618">
        <v>179</v>
      </c>
      <c r="D1618" t="s">
        <v>3614</v>
      </c>
      <c r="E1618">
        <v>5</v>
      </c>
      <c r="F1618" t="s">
        <v>3614</v>
      </c>
      <c r="G1618" t="s">
        <v>3615</v>
      </c>
      <c r="H1618" t="s">
        <v>749</v>
      </c>
    </row>
    <row r="1619" spans="1:8" x14ac:dyDescent="0.3">
      <c r="A1619">
        <v>1622</v>
      </c>
      <c r="B1619">
        <v>1623</v>
      </c>
      <c r="C1619">
        <v>179</v>
      </c>
      <c r="D1619" t="s">
        <v>3616</v>
      </c>
      <c r="E1619">
        <v>2</v>
      </c>
      <c r="F1619" t="s">
        <v>3616</v>
      </c>
      <c r="G1619" t="s">
        <v>3617</v>
      </c>
      <c r="H1619" t="s">
        <v>25</v>
      </c>
    </row>
    <row r="1620" spans="1:8" x14ac:dyDescent="0.3">
      <c r="A1620">
        <v>1623</v>
      </c>
      <c r="B1620">
        <v>1624</v>
      </c>
      <c r="C1620">
        <v>179</v>
      </c>
      <c r="D1620" t="s">
        <v>3618</v>
      </c>
      <c r="E1620">
        <v>4</v>
      </c>
      <c r="F1620" t="s">
        <v>3618</v>
      </c>
      <c r="G1620" t="s">
        <v>3619</v>
      </c>
    </row>
    <row r="1621" spans="1:8" x14ac:dyDescent="0.3">
      <c r="A1621">
        <v>1624</v>
      </c>
      <c r="B1621">
        <v>1625</v>
      </c>
      <c r="C1621">
        <v>179</v>
      </c>
      <c r="D1621" t="s">
        <v>3620</v>
      </c>
      <c r="E1621">
        <v>2</v>
      </c>
      <c r="F1621" t="s">
        <v>3620</v>
      </c>
      <c r="G1621" t="s">
        <v>3621</v>
      </c>
      <c r="H1621" t="s">
        <v>3622</v>
      </c>
    </row>
    <row r="1622" spans="1:8" x14ac:dyDescent="0.3">
      <c r="A1622">
        <v>1625</v>
      </c>
      <c r="B1622">
        <v>1626</v>
      </c>
      <c r="C1622">
        <v>179</v>
      </c>
      <c r="D1622" t="s">
        <v>3623</v>
      </c>
      <c r="E1622">
        <v>3</v>
      </c>
      <c r="F1622" t="s">
        <v>3623</v>
      </c>
      <c r="G1622" t="s">
        <v>3624</v>
      </c>
      <c r="H1622" t="s">
        <v>1735</v>
      </c>
    </row>
    <row r="1623" spans="1:8" x14ac:dyDescent="0.3">
      <c r="A1623">
        <v>1626</v>
      </c>
      <c r="B1623">
        <v>1627</v>
      </c>
      <c r="C1623">
        <v>179</v>
      </c>
      <c r="D1623" t="s">
        <v>3625</v>
      </c>
      <c r="E1623">
        <v>5</v>
      </c>
      <c r="F1623" t="s">
        <v>3625</v>
      </c>
      <c r="G1623" t="s">
        <v>3626</v>
      </c>
    </row>
    <row r="1624" spans="1:8" x14ac:dyDescent="0.3">
      <c r="A1624">
        <v>1627</v>
      </c>
      <c r="B1624">
        <v>1628</v>
      </c>
      <c r="C1624">
        <v>179</v>
      </c>
      <c r="D1624" t="s">
        <v>3627</v>
      </c>
      <c r="E1624">
        <v>3</v>
      </c>
      <c r="F1624" t="s">
        <v>3627</v>
      </c>
      <c r="G1624" t="s">
        <v>3628</v>
      </c>
      <c r="H1624" t="s">
        <v>25</v>
      </c>
    </row>
    <row r="1625" spans="1:8" x14ac:dyDescent="0.3">
      <c r="A1625">
        <v>1628</v>
      </c>
      <c r="B1625">
        <v>1629</v>
      </c>
      <c r="C1625">
        <v>179</v>
      </c>
      <c r="D1625" t="s">
        <v>3629</v>
      </c>
      <c r="E1625">
        <v>5</v>
      </c>
      <c r="F1625" t="s">
        <v>3629</v>
      </c>
      <c r="G1625" t="s">
        <v>3630</v>
      </c>
      <c r="H1625" t="s">
        <v>1789</v>
      </c>
    </row>
    <row r="1626" spans="1:8" x14ac:dyDescent="0.3">
      <c r="A1626">
        <v>1629</v>
      </c>
      <c r="B1626">
        <v>1630</v>
      </c>
      <c r="C1626">
        <v>179</v>
      </c>
      <c r="D1626" t="s">
        <v>3631</v>
      </c>
      <c r="E1626">
        <v>4</v>
      </c>
      <c r="F1626" t="s">
        <v>3631</v>
      </c>
      <c r="G1626" t="s">
        <v>3632</v>
      </c>
      <c r="H1626" t="s">
        <v>146</v>
      </c>
    </row>
    <row r="1627" spans="1:8" x14ac:dyDescent="0.3">
      <c r="A1627">
        <v>1630</v>
      </c>
      <c r="B1627">
        <v>1631</v>
      </c>
      <c r="C1627">
        <v>180</v>
      </c>
      <c r="D1627" t="s">
        <v>3631</v>
      </c>
      <c r="E1627">
        <v>4</v>
      </c>
      <c r="F1627" t="s">
        <v>3631</v>
      </c>
      <c r="G1627" t="s">
        <v>3632</v>
      </c>
      <c r="H1627" t="s">
        <v>146</v>
      </c>
    </row>
    <row r="1628" spans="1:8" x14ac:dyDescent="0.3">
      <c r="A1628">
        <v>1631</v>
      </c>
      <c r="B1628">
        <v>1632</v>
      </c>
      <c r="C1628">
        <v>180</v>
      </c>
      <c r="D1628" t="s">
        <v>3633</v>
      </c>
      <c r="E1628">
        <v>5</v>
      </c>
      <c r="F1628" t="s">
        <v>3633</v>
      </c>
      <c r="G1628" t="s">
        <v>3634</v>
      </c>
      <c r="H1628" t="s">
        <v>3635</v>
      </c>
    </row>
    <row r="1629" spans="1:8" x14ac:dyDescent="0.3">
      <c r="A1629">
        <v>1632</v>
      </c>
      <c r="B1629">
        <v>1633</v>
      </c>
      <c r="C1629">
        <v>180</v>
      </c>
      <c r="D1629" t="s">
        <v>3636</v>
      </c>
      <c r="E1629">
        <v>2</v>
      </c>
      <c r="F1629" t="s">
        <v>3636</v>
      </c>
      <c r="G1629" t="s">
        <v>3637</v>
      </c>
    </row>
    <row r="1630" spans="1:8" x14ac:dyDescent="0.3">
      <c r="A1630">
        <v>1633</v>
      </c>
      <c r="B1630">
        <v>1634</v>
      </c>
      <c r="C1630">
        <v>180</v>
      </c>
      <c r="D1630" t="s">
        <v>3638</v>
      </c>
      <c r="E1630">
        <v>4</v>
      </c>
      <c r="F1630" t="s">
        <v>3638</v>
      </c>
      <c r="G1630" t="s">
        <v>3639</v>
      </c>
      <c r="H1630" t="s">
        <v>167</v>
      </c>
    </row>
    <row r="1631" spans="1:8" x14ac:dyDescent="0.3">
      <c r="A1631">
        <v>1634</v>
      </c>
      <c r="B1631">
        <v>1635</v>
      </c>
      <c r="C1631">
        <v>180</v>
      </c>
      <c r="D1631" t="s">
        <v>3640</v>
      </c>
      <c r="E1631">
        <v>2</v>
      </c>
      <c r="F1631" t="s">
        <v>3640</v>
      </c>
      <c r="G1631" t="s">
        <v>3641</v>
      </c>
      <c r="H1631" t="s">
        <v>299</v>
      </c>
    </row>
    <row r="1632" spans="1:8" x14ac:dyDescent="0.3">
      <c r="A1632">
        <v>1635</v>
      </c>
      <c r="B1632">
        <v>1636</v>
      </c>
      <c r="C1632">
        <v>180</v>
      </c>
      <c r="D1632" t="s">
        <v>3642</v>
      </c>
      <c r="E1632">
        <v>3</v>
      </c>
      <c r="F1632" t="s">
        <v>3642</v>
      </c>
      <c r="G1632" t="s">
        <v>3643</v>
      </c>
      <c r="H1632" t="s">
        <v>89</v>
      </c>
    </row>
    <row r="1633" spans="1:8" x14ac:dyDescent="0.3">
      <c r="A1633">
        <v>1636</v>
      </c>
      <c r="B1633">
        <v>1637</v>
      </c>
      <c r="C1633">
        <v>180</v>
      </c>
      <c r="D1633" t="s">
        <v>3644</v>
      </c>
      <c r="E1633">
        <v>5</v>
      </c>
      <c r="F1633" t="s">
        <v>3644</v>
      </c>
      <c r="G1633" t="s">
        <v>3645</v>
      </c>
      <c r="H1633" t="s">
        <v>25</v>
      </c>
    </row>
    <row r="1634" spans="1:8" x14ac:dyDescent="0.3">
      <c r="A1634">
        <v>1637</v>
      </c>
      <c r="B1634">
        <v>1638</v>
      </c>
      <c r="C1634">
        <v>180</v>
      </c>
      <c r="D1634" t="s">
        <v>3646</v>
      </c>
      <c r="E1634">
        <v>3</v>
      </c>
      <c r="F1634" t="s">
        <v>3646</v>
      </c>
      <c r="G1634" t="s">
        <v>3647</v>
      </c>
    </row>
    <row r="1635" spans="1:8" x14ac:dyDescent="0.3">
      <c r="A1635">
        <v>1638</v>
      </c>
      <c r="B1635">
        <v>1639</v>
      </c>
      <c r="C1635">
        <v>180</v>
      </c>
      <c r="D1635" t="s">
        <v>3648</v>
      </c>
      <c r="E1635">
        <v>5</v>
      </c>
      <c r="F1635" t="s">
        <v>3648</v>
      </c>
      <c r="G1635" t="s">
        <v>3649</v>
      </c>
      <c r="H1635" t="s">
        <v>3650</v>
      </c>
    </row>
    <row r="1636" spans="1:8" x14ac:dyDescent="0.3">
      <c r="A1636">
        <v>1639</v>
      </c>
      <c r="B1636">
        <v>1640</v>
      </c>
      <c r="C1636">
        <v>180</v>
      </c>
      <c r="D1636" t="s">
        <v>3651</v>
      </c>
      <c r="E1636">
        <v>4</v>
      </c>
      <c r="F1636" t="s">
        <v>3651</v>
      </c>
      <c r="G1636" t="s">
        <v>3652</v>
      </c>
      <c r="H1636" t="s">
        <v>29</v>
      </c>
    </row>
    <row r="1637" spans="1:8" x14ac:dyDescent="0.3">
      <c r="A1637">
        <v>1640</v>
      </c>
      <c r="B1637">
        <v>1641</v>
      </c>
      <c r="C1637">
        <v>181</v>
      </c>
      <c r="D1637" t="s">
        <v>3653</v>
      </c>
      <c r="E1637">
        <v>4</v>
      </c>
      <c r="F1637" t="s">
        <v>3653</v>
      </c>
      <c r="G1637" t="s">
        <v>3654</v>
      </c>
    </row>
    <row r="1638" spans="1:8" x14ac:dyDescent="0.3">
      <c r="A1638">
        <v>1641</v>
      </c>
      <c r="B1638">
        <v>1642</v>
      </c>
      <c r="C1638">
        <v>181</v>
      </c>
      <c r="D1638" t="s">
        <v>3655</v>
      </c>
      <c r="E1638">
        <v>5</v>
      </c>
      <c r="F1638" t="s">
        <v>3655</v>
      </c>
      <c r="G1638" t="s">
        <v>3656</v>
      </c>
      <c r="H1638" t="s">
        <v>317</v>
      </c>
    </row>
    <row r="1639" spans="1:8" x14ac:dyDescent="0.3">
      <c r="A1639">
        <v>1642</v>
      </c>
      <c r="B1639">
        <v>1643</v>
      </c>
      <c r="C1639">
        <v>181</v>
      </c>
      <c r="D1639" t="s">
        <v>3657</v>
      </c>
      <c r="E1639">
        <v>2</v>
      </c>
      <c r="F1639" t="s">
        <v>3657</v>
      </c>
      <c r="G1639" t="s">
        <v>3658</v>
      </c>
      <c r="H1639" t="s">
        <v>25</v>
      </c>
    </row>
    <row r="1640" spans="1:8" x14ac:dyDescent="0.3">
      <c r="A1640">
        <v>1643</v>
      </c>
      <c r="B1640">
        <v>1644</v>
      </c>
      <c r="C1640">
        <v>181</v>
      </c>
      <c r="D1640" t="s">
        <v>3659</v>
      </c>
      <c r="E1640">
        <v>4</v>
      </c>
      <c r="F1640" t="s">
        <v>3659</v>
      </c>
      <c r="G1640" t="s">
        <v>3660</v>
      </c>
    </row>
    <row r="1641" spans="1:8" x14ac:dyDescent="0.3">
      <c r="A1641">
        <v>1644</v>
      </c>
      <c r="B1641">
        <v>1645</v>
      </c>
      <c r="C1641">
        <v>181</v>
      </c>
      <c r="D1641" t="s">
        <v>3661</v>
      </c>
      <c r="E1641">
        <v>2</v>
      </c>
      <c r="F1641" t="s">
        <v>3661</v>
      </c>
      <c r="G1641" t="s">
        <v>3661</v>
      </c>
    </row>
    <row r="1642" spans="1:8" x14ac:dyDescent="0.3">
      <c r="A1642">
        <v>1645</v>
      </c>
      <c r="B1642">
        <v>1646</v>
      </c>
      <c r="C1642">
        <v>181</v>
      </c>
      <c r="D1642" t="s">
        <v>3662</v>
      </c>
      <c r="E1642">
        <v>3</v>
      </c>
      <c r="F1642" t="s">
        <v>3662</v>
      </c>
      <c r="G1642" t="s">
        <v>3663</v>
      </c>
      <c r="H1642" t="s">
        <v>217</v>
      </c>
    </row>
    <row r="1643" spans="1:8" x14ac:dyDescent="0.3">
      <c r="A1643">
        <v>1646</v>
      </c>
      <c r="B1643">
        <v>1647</v>
      </c>
      <c r="C1643">
        <v>181</v>
      </c>
      <c r="D1643" t="s">
        <v>3664</v>
      </c>
      <c r="E1643">
        <v>5</v>
      </c>
      <c r="F1643" t="s">
        <v>3664</v>
      </c>
      <c r="G1643" t="s">
        <v>3665</v>
      </c>
      <c r="H1643" t="s">
        <v>3666</v>
      </c>
    </row>
    <row r="1644" spans="1:8" x14ac:dyDescent="0.3">
      <c r="A1644">
        <v>1647</v>
      </c>
      <c r="B1644">
        <v>1648</v>
      </c>
      <c r="C1644">
        <v>181</v>
      </c>
      <c r="D1644" t="s">
        <v>3667</v>
      </c>
      <c r="E1644">
        <v>3</v>
      </c>
      <c r="F1644" t="s">
        <v>3667</v>
      </c>
      <c r="G1644" t="s">
        <v>3668</v>
      </c>
    </row>
    <row r="1645" spans="1:8" x14ac:dyDescent="0.3">
      <c r="A1645">
        <v>1648</v>
      </c>
      <c r="B1645">
        <v>1649</v>
      </c>
      <c r="C1645">
        <v>181</v>
      </c>
      <c r="D1645" t="s">
        <v>3669</v>
      </c>
      <c r="E1645">
        <v>5</v>
      </c>
      <c r="F1645" t="s">
        <v>3669</v>
      </c>
      <c r="G1645" t="s">
        <v>3670</v>
      </c>
      <c r="H1645" t="s">
        <v>20</v>
      </c>
    </row>
    <row r="1646" spans="1:8" x14ac:dyDescent="0.3">
      <c r="A1646">
        <v>1649</v>
      </c>
      <c r="B1646">
        <v>1650</v>
      </c>
      <c r="C1646">
        <v>181</v>
      </c>
      <c r="D1646" t="s">
        <v>3671</v>
      </c>
      <c r="E1646">
        <v>4</v>
      </c>
      <c r="F1646" t="s">
        <v>3671</v>
      </c>
      <c r="G1646" t="s">
        <v>3672</v>
      </c>
      <c r="H1646" t="s">
        <v>1129</v>
      </c>
    </row>
    <row r="1647" spans="1:8" x14ac:dyDescent="0.3">
      <c r="A1647">
        <v>1650</v>
      </c>
      <c r="B1647">
        <v>1651</v>
      </c>
      <c r="C1647">
        <v>182</v>
      </c>
      <c r="D1647" t="s">
        <v>3673</v>
      </c>
      <c r="E1647">
        <v>4</v>
      </c>
      <c r="F1647" t="s">
        <v>3673</v>
      </c>
      <c r="G1647" t="s">
        <v>3674</v>
      </c>
      <c r="H1647" t="s">
        <v>29</v>
      </c>
    </row>
    <row r="1648" spans="1:8" x14ac:dyDescent="0.3">
      <c r="A1648">
        <v>1651</v>
      </c>
      <c r="B1648">
        <v>1652</v>
      </c>
      <c r="C1648">
        <v>182</v>
      </c>
      <c r="D1648" t="s">
        <v>3675</v>
      </c>
      <c r="E1648">
        <v>5</v>
      </c>
      <c r="F1648" t="s">
        <v>3675</v>
      </c>
      <c r="G1648" t="s">
        <v>3676</v>
      </c>
      <c r="H1648" t="s">
        <v>317</v>
      </c>
    </row>
    <row r="1649" spans="1:8" x14ac:dyDescent="0.3">
      <c r="A1649">
        <v>1652</v>
      </c>
      <c r="B1649">
        <v>1653</v>
      </c>
      <c r="C1649">
        <v>182</v>
      </c>
      <c r="D1649" t="s">
        <v>3677</v>
      </c>
      <c r="E1649">
        <v>2</v>
      </c>
      <c r="F1649" t="s">
        <v>3677</v>
      </c>
      <c r="G1649" t="s">
        <v>3678</v>
      </c>
      <c r="H1649" t="s">
        <v>155</v>
      </c>
    </row>
    <row r="1650" spans="1:8" x14ac:dyDescent="0.3">
      <c r="A1650">
        <v>1653</v>
      </c>
      <c r="B1650">
        <v>1654</v>
      </c>
      <c r="C1650">
        <v>182</v>
      </c>
      <c r="D1650" t="s">
        <v>3679</v>
      </c>
      <c r="E1650">
        <v>4</v>
      </c>
      <c r="F1650" t="s">
        <v>3679</v>
      </c>
      <c r="G1650" t="s">
        <v>3680</v>
      </c>
      <c r="H1650" t="s">
        <v>217</v>
      </c>
    </row>
    <row r="1651" spans="1:8" x14ac:dyDescent="0.3">
      <c r="A1651">
        <v>1654</v>
      </c>
      <c r="B1651">
        <v>1655</v>
      </c>
      <c r="C1651">
        <v>182</v>
      </c>
      <c r="D1651" t="s">
        <v>3681</v>
      </c>
      <c r="E1651">
        <v>2</v>
      </c>
      <c r="F1651" t="s">
        <v>3681</v>
      </c>
      <c r="G1651" t="s">
        <v>3682</v>
      </c>
      <c r="H1651" t="s">
        <v>264</v>
      </c>
    </row>
    <row r="1652" spans="1:8" x14ac:dyDescent="0.3">
      <c r="A1652">
        <v>1655</v>
      </c>
      <c r="B1652">
        <v>1656</v>
      </c>
      <c r="C1652">
        <v>182</v>
      </c>
      <c r="D1652" t="s">
        <v>3683</v>
      </c>
      <c r="E1652">
        <v>3</v>
      </c>
      <c r="F1652" t="s">
        <v>3683</v>
      </c>
      <c r="G1652" t="s">
        <v>3684</v>
      </c>
      <c r="H1652" t="s">
        <v>34</v>
      </c>
    </row>
    <row r="1653" spans="1:8" x14ac:dyDescent="0.3">
      <c r="A1653">
        <v>1656</v>
      </c>
      <c r="B1653">
        <v>1657</v>
      </c>
      <c r="C1653">
        <v>182</v>
      </c>
      <c r="D1653" t="s">
        <v>3685</v>
      </c>
      <c r="E1653">
        <v>5</v>
      </c>
      <c r="F1653" t="s">
        <v>3685</v>
      </c>
      <c r="G1653" t="s">
        <v>3686</v>
      </c>
    </row>
    <row r="1654" spans="1:8" x14ac:dyDescent="0.3">
      <c r="A1654">
        <v>1657</v>
      </c>
      <c r="B1654">
        <v>1658</v>
      </c>
      <c r="C1654">
        <v>182</v>
      </c>
      <c r="D1654" t="s">
        <v>3687</v>
      </c>
      <c r="E1654">
        <v>3</v>
      </c>
      <c r="F1654" t="s">
        <v>3687</v>
      </c>
      <c r="G1654" t="s">
        <v>3688</v>
      </c>
    </row>
    <row r="1655" spans="1:8" x14ac:dyDescent="0.3">
      <c r="A1655">
        <v>1658</v>
      </c>
      <c r="B1655">
        <v>1659</v>
      </c>
      <c r="C1655">
        <v>182</v>
      </c>
      <c r="D1655" t="s">
        <v>3689</v>
      </c>
      <c r="E1655">
        <v>5</v>
      </c>
      <c r="F1655" t="s">
        <v>3689</v>
      </c>
      <c r="G1655" t="s">
        <v>3690</v>
      </c>
    </row>
    <row r="1656" spans="1:8" x14ac:dyDescent="0.3">
      <c r="A1656">
        <v>1659</v>
      </c>
      <c r="B1656">
        <v>1660</v>
      </c>
      <c r="C1656">
        <v>182</v>
      </c>
      <c r="D1656" t="s">
        <v>3691</v>
      </c>
      <c r="E1656">
        <v>4</v>
      </c>
      <c r="F1656" t="s">
        <v>3691</v>
      </c>
      <c r="G1656" t="s">
        <v>3692</v>
      </c>
      <c r="H1656" t="s">
        <v>3693</v>
      </c>
    </row>
    <row r="1657" spans="1:8" x14ac:dyDescent="0.3">
      <c r="A1657">
        <v>1660</v>
      </c>
      <c r="B1657">
        <v>1661</v>
      </c>
      <c r="C1657">
        <v>183</v>
      </c>
      <c r="D1657" t="s">
        <v>3691</v>
      </c>
      <c r="E1657">
        <v>4</v>
      </c>
      <c r="F1657" t="s">
        <v>3691</v>
      </c>
      <c r="G1657" t="s">
        <v>3692</v>
      </c>
      <c r="H1657" t="s">
        <v>3693</v>
      </c>
    </row>
    <row r="1658" spans="1:8" x14ac:dyDescent="0.3">
      <c r="A1658">
        <v>1661</v>
      </c>
      <c r="B1658">
        <v>1662</v>
      </c>
      <c r="C1658">
        <v>183</v>
      </c>
      <c r="D1658" t="s">
        <v>3694</v>
      </c>
      <c r="E1658">
        <v>5</v>
      </c>
      <c r="F1658" t="s">
        <v>3694</v>
      </c>
      <c r="G1658" t="s">
        <v>3695</v>
      </c>
    </row>
    <row r="1659" spans="1:8" x14ac:dyDescent="0.3">
      <c r="A1659">
        <v>1662</v>
      </c>
      <c r="B1659">
        <v>1663</v>
      </c>
      <c r="C1659">
        <v>183</v>
      </c>
      <c r="D1659" t="s">
        <v>3696</v>
      </c>
      <c r="E1659">
        <v>2</v>
      </c>
      <c r="F1659" t="s">
        <v>3696</v>
      </c>
      <c r="G1659" t="s">
        <v>3697</v>
      </c>
    </row>
    <row r="1660" spans="1:8" x14ac:dyDescent="0.3">
      <c r="A1660">
        <v>1663</v>
      </c>
      <c r="B1660">
        <v>1664</v>
      </c>
      <c r="C1660">
        <v>183</v>
      </c>
      <c r="D1660" t="s">
        <v>3698</v>
      </c>
      <c r="E1660">
        <v>4</v>
      </c>
      <c r="F1660" t="s">
        <v>3698</v>
      </c>
      <c r="G1660" t="s">
        <v>3699</v>
      </c>
      <c r="H1660" t="s">
        <v>261</v>
      </c>
    </row>
    <row r="1661" spans="1:8" x14ac:dyDescent="0.3">
      <c r="A1661">
        <v>1664</v>
      </c>
      <c r="B1661">
        <v>1665</v>
      </c>
      <c r="C1661">
        <v>183</v>
      </c>
      <c r="D1661" t="s">
        <v>3700</v>
      </c>
      <c r="E1661">
        <v>2</v>
      </c>
      <c r="F1661" t="s">
        <v>3700</v>
      </c>
      <c r="G1661" t="s">
        <v>3701</v>
      </c>
      <c r="H1661" t="s">
        <v>564</v>
      </c>
    </row>
    <row r="1662" spans="1:8" x14ac:dyDescent="0.3">
      <c r="A1662">
        <v>1665</v>
      </c>
      <c r="B1662">
        <v>1666</v>
      </c>
      <c r="C1662">
        <v>183</v>
      </c>
      <c r="D1662" t="s">
        <v>3702</v>
      </c>
      <c r="E1662">
        <v>3</v>
      </c>
      <c r="F1662" t="s">
        <v>3702</v>
      </c>
      <c r="G1662" t="s">
        <v>3703</v>
      </c>
      <c r="H1662" t="s">
        <v>3546</v>
      </c>
    </row>
    <row r="1663" spans="1:8" x14ac:dyDescent="0.3">
      <c r="A1663">
        <v>1666</v>
      </c>
      <c r="B1663">
        <v>1667</v>
      </c>
      <c r="C1663">
        <v>183</v>
      </c>
      <c r="D1663" t="s">
        <v>3704</v>
      </c>
      <c r="E1663">
        <v>5</v>
      </c>
      <c r="F1663" t="s">
        <v>3704</v>
      </c>
      <c r="G1663" t="s">
        <v>3705</v>
      </c>
      <c r="H1663" t="s">
        <v>31</v>
      </c>
    </row>
    <row r="1664" spans="1:8" x14ac:dyDescent="0.3">
      <c r="A1664">
        <v>1667</v>
      </c>
      <c r="B1664">
        <v>1668</v>
      </c>
      <c r="C1664">
        <v>183</v>
      </c>
      <c r="D1664" t="s">
        <v>3706</v>
      </c>
      <c r="E1664">
        <v>3</v>
      </c>
      <c r="F1664" t="s">
        <v>3706</v>
      </c>
      <c r="G1664" t="s">
        <v>3707</v>
      </c>
      <c r="H1664" t="s">
        <v>1443</v>
      </c>
    </row>
    <row r="1665" spans="1:8" x14ac:dyDescent="0.3">
      <c r="A1665">
        <v>1668</v>
      </c>
      <c r="B1665">
        <v>1669</v>
      </c>
      <c r="C1665">
        <v>183</v>
      </c>
      <c r="D1665" t="s">
        <v>3708</v>
      </c>
      <c r="E1665">
        <v>5</v>
      </c>
      <c r="F1665" t="s">
        <v>3708</v>
      </c>
      <c r="G1665" t="s">
        <v>3709</v>
      </c>
    </row>
    <row r="1666" spans="1:8" x14ac:dyDescent="0.3">
      <c r="A1666">
        <v>1669</v>
      </c>
      <c r="B1666">
        <v>1670</v>
      </c>
      <c r="C1666">
        <v>183</v>
      </c>
      <c r="D1666" t="s">
        <v>3710</v>
      </c>
      <c r="E1666">
        <v>4</v>
      </c>
      <c r="F1666" t="s">
        <v>3710</v>
      </c>
      <c r="G1666" t="s">
        <v>3711</v>
      </c>
    </row>
    <row r="1667" spans="1:8" x14ac:dyDescent="0.3">
      <c r="A1667">
        <v>1670</v>
      </c>
      <c r="B1667">
        <v>1671</v>
      </c>
      <c r="C1667">
        <v>184</v>
      </c>
      <c r="D1667" t="s">
        <v>3712</v>
      </c>
      <c r="E1667">
        <v>4</v>
      </c>
      <c r="F1667" t="s">
        <v>3712</v>
      </c>
      <c r="G1667" t="s">
        <v>3713</v>
      </c>
    </row>
    <row r="1668" spans="1:8" x14ac:dyDescent="0.3">
      <c r="A1668">
        <v>1671</v>
      </c>
      <c r="B1668">
        <v>1672</v>
      </c>
      <c r="C1668">
        <v>184</v>
      </c>
      <c r="D1668" t="s">
        <v>3714</v>
      </c>
      <c r="E1668">
        <v>5</v>
      </c>
      <c r="F1668" t="s">
        <v>3714</v>
      </c>
      <c r="G1668" t="s">
        <v>3714</v>
      </c>
    </row>
    <row r="1669" spans="1:8" x14ac:dyDescent="0.3">
      <c r="A1669">
        <v>1672</v>
      </c>
      <c r="B1669">
        <v>1673</v>
      </c>
      <c r="C1669">
        <v>184</v>
      </c>
      <c r="D1669" t="s">
        <v>3715</v>
      </c>
      <c r="E1669">
        <v>2</v>
      </c>
      <c r="F1669" t="s">
        <v>3715</v>
      </c>
      <c r="G1669" t="s">
        <v>3716</v>
      </c>
      <c r="H1669" t="s">
        <v>3717</v>
      </c>
    </row>
    <row r="1670" spans="1:8" x14ac:dyDescent="0.3">
      <c r="A1670">
        <v>1673</v>
      </c>
      <c r="B1670">
        <v>1674</v>
      </c>
      <c r="C1670">
        <v>184</v>
      </c>
      <c r="D1670" t="s">
        <v>3718</v>
      </c>
      <c r="E1670">
        <v>4</v>
      </c>
      <c r="F1670" t="s">
        <v>3718</v>
      </c>
      <c r="G1670" t="s">
        <v>3719</v>
      </c>
      <c r="H1670" t="s">
        <v>3720</v>
      </c>
    </row>
    <row r="1671" spans="1:8" x14ac:dyDescent="0.3">
      <c r="A1671">
        <v>1674</v>
      </c>
      <c r="B1671">
        <v>1675</v>
      </c>
      <c r="C1671">
        <v>184</v>
      </c>
      <c r="D1671" t="s">
        <v>3721</v>
      </c>
      <c r="E1671">
        <v>2</v>
      </c>
      <c r="F1671" t="s">
        <v>3721</v>
      </c>
      <c r="G1671" t="s">
        <v>3722</v>
      </c>
      <c r="H1671" t="s">
        <v>217</v>
      </c>
    </row>
    <row r="1672" spans="1:8" x14ac:dyDescent="0.3">
      <c r="A1672">
        <v>1675</v>
      </c>
      <c r="B1672">
        <v>1676</v>
      </c>
      <c r="C1672">
        <v>184</v>
      </c>
      <c r="D1672" t="s">
        <v>3723</v>
      </c>
      <c r="E1672">
        <v>3</v>
      </c>
      <c r="F1672" t="s">
        <v>3723</v>
      </c>
      <c r="G1672" t="s">
        <v>3724</v>
      </c>
    </row>
    <row r="1673" spans="1:8" x14ac:dyDescent="0.3">
      <c r="A1673">
        <v>1676</v>
      </c>
      <c r="B1673">
        <v>1677</v>
      </c>
      <c r="C1673">
        <v>184</v>
      </c>
      <c r="D1673" t="s">
        <v>3725</v>
      </c>
      <c r="E1673">
        <v>5</v>
      </c>
      <c r="F1673" t="s">
        <v>3726</v>
      </c>
      <c r="G1673" t="s">
        <v>3727</v>
      </c>
      <c r="H1673" t="s">
        <v>3728</v>
      </c>
    </row>
    <row r="1674" spans="1:8" x14ac:dyDescent="0.3">
      <c r="A1674">
        <v>1677</v>
      </c>
      <c r="B1674">
        <v>1678</v>
      </c>
      <c r="C1674">
        <v>184</v>
      </c>
      <c r="D1674" t="s">
        <v>3729</v>
      </c>
      <c r="E1674">
        <v>3</v>
      </c>
      <c r="F1674" t="s">
        <v>3729</v>
      </c>
      <c r="G1674" t="s">
        <v>3730</v>
      </c>
      <c r="H1674" t="s">
        <v>299</v>
      </c>
    </row>
    <row r="1675" spans="1:8" x14ac:dyDescent="0.3">
      <c r="A1675">
        <v>1678</v>
      </c>
      <c r="B1675">
        <v>1679</v>
      </c>
      <c r="C1675">
        <v>184</v>
      </c>
      <c r="D1675" t="s">
        <v>3731</v>
      </c>
      <c r="E1675">
        <v>5</v>
      </c>
      <c r="F1675" t="s">
        <v>3731</v>
      </c>
      <c r="G1675" t="s">
        <v>3732</v>
      </c>
    </row>
    <row r="1676" spans="1:8" x14ac:dyDescent="0.3">
      <c r="A1676">
        <v>1679</v>
      </c>
      <c r="B1676">
        <v>1680</v>
      </c>
      <c r="C1676">
        <v>184</v>
      </c>
      <c r="D1676" t="s">
        <v>3733</v>
      </c>
      <c r="E1676">
        <v>4</v>
      </c>
      <c r="F1676" t="s">
        <v>3733</v>
      </c>
      <c r="G1676" t="s">
        <v>3734</v>
      </c>
      <c r="H1676" t="s">
        <v>34</v>
      </c>
    </row>
    <row r="1677" spans="1:8" x14ac:dyDescent="0.3">
      <c r="A1677">
        <v>1680</v>
      </c>
      <c r="B1677">
        <v>1681</v>
      </c>
      <c r="C1677">
        <v>185</v>
      </c>
      <c r="D1677" t="s">
        <v>3735</v>
      </c>
      <c r="E1677">
        <v>4</v>
      </c>
      <c r="F1677" t="s">
        <v>3735</v>
      </c>
      <c r="G1677" t="s">
        <v>3736</v>
      </c>
      <c r="H1677" t="s">
        <v>17</v>
      </c>
    </row>
    <row r="1678" spans="1:8" x14ac:dyDescent="0.3">
      <c r="A1678">
        <v>1681</v>
      </c>
      <c r="B1678">
        <v>1682</v>
      </c>
      <c r="C1678">
        <v>185</v>
      </c>
      <c r="D1678" t="s">
        <v>3737</v>
      </c>
      <c r="E1678">
        <v>5</v>
      </c>
      <c r="F1678" t="s">
        <v>3737</v>
      </c>
      <c r="G1678" t="s">
        <v>3738</v>
      </c>
      <c r="H1678" t="s">
        <v>264</v>
      </c>
    </row>
    <row r="1679" spans="1:8" x14ac:dyDescent="0.3">
      <c r="A1679">
        <v>1682</v>
      </c>
      <c r="B1679">
        <v>1683</v>
      </c>
      <c r="C1679">
        <v>185</v>
      </c>
      <c r="D1679" t="s">
        <v>3739</v>
      </c>
      <c r="E1679">
        <v>2</v>
      </c>
      <c r="F1679" t="s">
        <v>3739</v>
      </c>
      <c r="G1679" t="s">
        <v>3740</v>
      </c>
      <c r="H1679" t="s">
        <v>29</v>
      </c>
    </row>
    <row r="1680" spans="1:8" x14ac:dyDescent="0.3">
      <c r="A1680">
        <v>1683</v>
      </c>
      <c r="B1680">
        <v>1684</v>
      </c>
      <c r="C1680">
        <v>185</v>
      </c>
      <c r="D1680" t="s">
        <v>3741</v>
      </c>
      <c r="E1680">
        <v>4</v>
      </c>
      <c r="F1680" t="s">
        <v>3741</v>
      </c>
      <c r="G1680" t="s">
        <v>3742</v>
      </c>
      <c r="H1680" t="s">
        <v>146</v>
      </c>
    </row>
    <row r="1681" spans="1:8" x14ac:dyDescent="0.3">
      <c r="A1681">
        <v>1684</v>
      </c>
      <c r="B1681">
        <v>1685</v>
      </c>
      <c r="C1681">
        <v>185</v>
      </c>
      <c r="D1681" t="s">
        <v>3743</v>
      </c>
      <c r="E1681">
        <v>2</v>
      </c>
      <c r="F1681" t="s">
        <v>3743</v>
      </c>
      <c r="G1681" t="s">
        <v>3744</v>
      </c>
      <c r="H1681" t="s">
        <v>118</v>
      </c>
    </row>
    <row r="1682" spans="1:8" x14ac:dyDescent="0.3">
      <c r="A1682">
        <v>1685</v>
      </c>
      <c r="B1682">
        <v>1686</v>
      </c>
      <c r="C1682">
        <v>185</v>
      </c>
      <c r="D1682" t="s">
        <v>3745</v>
      </c>
      <c r="E1682">
        <v>3</v>
      </c>
      <c r="F1682" t="s">
        <v>3745</v>
      </c>
      <c r="G1682" t="s">
        <v>3746</v>
      </c>
      <c r="H1682" t="s">
        <v>261</v>
      </c>
    </row>
    <row r="1683" spans="1:8" x14ac:dyDescent="0.3">
      <c r="A1683">
        <v>1686</v>
      </c>
      <c r="B1683">
        <v>1687</v>
      </c>
      <c r="C1683">
        <v>185</v>
      </c>
      <c r="D1683" t="s">
        <v>3747</v>
      </c>
      <c r="E1683">
        <v>5</v>
      </c>
      <c r="F1683" t="s">
        <v>3747</v>
      </c>
      <c r="G1683" t="s">
        <v>3748</v>
      </c>
    </row>
    <row r="1684" spans="1:8" x14ac:dyDescent="0.3">
      <c r="A1684">
        <v>1687</v>
      </c>
      <c r="B1684">
        <v>1688</v>
      </c>
      <c r="C1684">
        <v>185</v>
      </c>
      <c r="D1684" t="s">
        <v>3749</v>
      </c>
      <c r="E1684">
        <v>3</v>
      </c>
      <c r="F1684" t="s">
        <v>3749</v>
      </c>
      <c r="G1684" t="s">
        <v>3750</v>
      </c>
      <c r="H1684" t="s">
        <v>470</v>
      </c>
    </row>
    <row r="1685" spans="1:8" x14ac:dyDescent="0.3">
      <c r="A1685">
        <v>1688</v>
      </c>
      <c r="B1685">
        <v>1689</v>
      </c>
      <c r="C1685">
        <v>185</v>
      </c>
      <c r="D1685" t="s">
        <v>3751</v>
      </c>
      <c r="E1685">
        <v>5</v>
      </c>
      <c r="F1685" t="s">
        <v>3751</v>
      </c>
      <c r="G1685" t="s">
        <v>3752</v>
      </c>
    </row>
    <row r="1686" spans="1:8" x14ac:dyDescent="0.3">
      <c r="A1686">
        <v>1689</v>
      </c>
      <c r="B1686">
        <v>1690</v>
      </c>
      <c r="C1686">
        <v>185</v>
      </c>
      <c r="D1686" t="s">
        <v>3753</v>
      </c>
      <c r="E1686">
        <v>4</v>
      </c>
      <c r="F1686" t="s">
        <v>3753</v>
      </c>
      <c r="G1686" t="s">
        <v>3754</v>
      </c>
    </row>
    <row r="1687" spans="1:8" x14ac:dyDescent="0.3">
      <c r="A1687">
        <v>1690</v>
      </c>
      <c r="B1687">
        <v>1691</v>
      </c>
      <c r="C1687">
        <v>186</v>
      </c>
      <c r="D1687" t="s">
        <v>3753</v>
      </c>
      <c r="E1687">
        <v>4</v>
      </c>
      <c r="F1687" t="s">
        <v>3753</v>
      </c>
      <c r="G1687" t="s">
        <v>3754</v>
      </c>
    </row>
    <row r="1688" spans="1:8" x14ac:dyDescent="0.3">
      <c r="A1688">
        <v>1691</v>
      </c>
      <c r="B1688">
        <v>1692</v>
      </c>
      <c r="C1688">
        <v>186</v>
      </c>
      <c r="D1688" t="s">
        <v>3755</v>
      </c>
      <c r="E1688">
        <v>5</v>
      </c>
      <c r="F1688" t="s">
        <v>3755</v>
      </c>
      <c r="G1688" t="s">
        <v>3756</v>
      </c>
      <c r="H1688" t="s">
        <v>41</v>
      </c>
    </row>
    <row r="1689" spans="1:8" x14ac:dyDescent="0.3">
      <c r="A1689">
        <v>1692</v>
      </c>
      <c r="B1689">
        <v>1693</v>
      </c>
      <c r="C1689">
        <v>186</v>
      </c>
      <c r="D1689" t="s">
        <v>3757</v>
      </c>
      <c r="E1689">
        <v>2</v>
      </c>
      <c r="F1689" t="s">
        <v>3757</v>
      </c>
      <c r="G1689" t="s">
        <v>3758</v>
      </c>
      <c r="H1689" t="s">
        <v>3759</v>
      </c>
    </row>
    <row r="1690" spans="1:8" x14ac:dyDescent="0.3">
      <c r="A1690">
        <v>1693</v>
      </c>
      <c r="B1690">
        <v>1694</v>
      </c>
      <c r="C1690">
        <v>186</v>
      </c>
      <c r="D1690" t="s">
        <v>3760</v>
      </c>
      <c r="E1690">
        <v>4</v>
      </c>
      <c r="F1690" t="s">
        <v>3760</v>
      </c>
      <c r="G1690" t="s">
        <v>3761</v>
      </c>
      <c r="H1690" t="s">
        <v>217</v>
      </c>
    </row>
    <row r="1691" spans="1:8" x14ac:dyDescent="0.3">
      <c r="A1691">
        <v>1694</v>
      </c>
      <c r="B1691">
        <v>1695</v>
      </c>
      <c r="C1691">
        <v>186</v>
      </c>
      <c r="D1691" t="s">
        <v>3762</v>
      </c>
      <c r="E1691">
        <v>2</v>
      </c>
      <c r="F1691" t="s">
        <v>3763</v>
      </c>
      <c r="G1691" t="s">
        <v>3764</v>
      </c>
      <c r="H1691" t="s">
        <v>146</v>
      </c>
    </row>
    <row r="1692" spans="1:8" x14ac:dyDescent="0.3">
      <c r="A1692">
        <v>1695</v>
      </c>
      <c r="B1692">
        <v>1696</v>
      </c>
      <c r="C1692">
        <v>186</v>
      </c>
      <c r="D1692" t="s">
        <v>3765</v>
      </c>
      <c r="E1692">
        <v>3</v>
      </c>
      <c r="F1692" t="s">
        <v>3765</v>
      </c>
      <c r="G1692" t="s">
        <v>3766</v>
      </c>
    </row>
    <row r="1693" spans="1:8" x14ac:dyDescent="0.3">
      <c r="A1693">
        <v>1696</v>
      </c>
      <c r="B1693">
        <v>1697</v>
      </c>
      <c r="C1693">
        <v>186</v>
      </c>
      <c r="D1693" t="s">
        <v>3767</v>
      </c>
      <c r="E1693">
        <v>5</v>
      </c>
      <c r="F1693" t="s">
        <v>3767</v>
      </c>
      <c r="G1693" t="s">
        <v>3768</v>
      </c>
      <c r="H1693" t="s">
        <v>25</v>
      </c>
    </row>
    <row r="1694" spans="1:8" x14ac:dyDescent="0.3">
      <c r="A1694">
        <v>1697</v>
      </c>
      <c r="B1694">
        <v>1698</v>
      </c>
      <c r="C1694">
        <v>186</v>
      </c>
      <c r="D1694" t="s">
        <v>3769</v>
      </c>
      <c r="E1694">
        <v>3</v>
      </c>
      <c r="F1694" t="s">
        <v>3769</v>
      </c>
      <c r="G1694" t="s">
        <v>3770</v>
      </c>
      <c r="H1694" t="s">
        <v>1388</v>
      </c>
    </row>
    <row r="1695" spans="1:8" x14ac:dyDescent="0.3">
      <c r="A1695">
        <v>1698</v>
      </c>
      <c r="B1695">
        <v>1699</v>
      </c>
      <c r="C1695">
        <v>186</v>
      </c>
      <c r="D1695" t="s">
        <v>3771</v>
      </c>
      <c r="E1695">
        <v>5</v>
      </c>
      <c r="F1695" t="s">
        <v>3771</v>
      </c>
      <c r="G1695" t="s">
        <v>3772</v>
      </c>
      <c r="H1695" t="s">
        <v>64</v>
      </c>
    </row>
    <row r="1696" spans="1:8" x14ac:dyDescent="0.3">
      <c r="A1696">
        <v>1699</v>
      </c>
      <c r="B1696">
        <v>1700</v>
      </c>
      <c r="C1696">
        <v>186</v>
      </c>
      <c r="D1696" t="s">
        <v>3773</v>
      </c>
      <c r="E1696">
        <v>4</v>
      </c>
      <c r="F1696" t="s">
        <v>3773</v>
      </c>
      <c r="G1696" t="s">
        <v>3774</v>
      </c>
      <c r="H1696" t="s">
        <v>20</v>
      </c>
    </row>
    <row r="1697" spans="1:8" x14ac:dyDescent="0.3">
      <c r="A1697">
        <v>1700</v>
      </c>
      <c r="B1697">
        <v>1701</v>
      </c>
      <c r="C1697">
        <v>187</v>
      </c>
      <c r="D1697" t="s">
        <v>3775</v>
      </c>
      <c r="E1697">
        <v>4</v>
      </c>
      <c r="F1697" t="s">
        <v>3775</v>
      </c>
      <c r="G1697" t="s">
        <v>3776</v>
      </c>
      <c r="H1697" t="s">
        <v>109</v>
      </c>
    </row>
    <row r="1698" spans="1:8" x14ac:dyDescent="0.3">
      <c r="A1698">
        <v>1701</v>
      </c>
      <c r="B1698">
        <v>1702</v>
      </c>
      <c r="C1698">
        <v>187</v>
      </c>
      <c r="D1698" t="s">
        <v>3777</v>
      </c>
      <c r="E1698">
        <v>5</v>
      </c>
      <c r="F1698" t="s">
        <v>3777</v>
      </c>
      <c r="G1698" t="s">
        <v>3778</v>
      </c>
      <c r="H1698" t="s">
        <v>118</v>
      </c>
    </row>
    <row r="1699" spans="1:8" x14ac:dyDescent="0.3">
      <c r="A1699">
        <v>1702</v>
      </c>
      <c r="B1699">
        <v>1703</v>
      </c>
      <c r="C1699">
        <v>187</v>
      </c>
      <c r="D1699" t="s">
        <v>3779</v>
      </c>
      <c r="E1699">
        <v>2</v>
      </c>
      <c r="F1699" t="s">
        <v>3779</v>
      </c>
      <c r="G1699" t="s">
        <v>3780</v>
      </c>
      <c r="H1699" t="s">
        <v>245</v>
      </c>
    </row>
    <row r="1700" spans="1:8" x14ac:dyDescent="0.3">
      <c r="A1700">
        <v>1703</v>
      </c>
      <c r="B1700">
        <v>1704</v>
      </c>
      <c r="C1700">
        <v>187</v>
      </c>
      <c r="D1700" t="s">
        <v>3781</v>
      </c>
      <c r="E1700">
        <v>4</v>
      </c>
      <c r="F1700" t="s">
        <v>3781</v>
      </c>
      <c r="G1700" t="s">
        <v>3782</v>
      </c>
    </row>
    <row r="1701" spans="1:8" x14ac:dyDescent="0.3">
      <c r="A1701">
        <v>1704</v>
      </c>
      <c r="B1701">
        <v>1705</v>
      </c>
      <c r="C1701">
        <v>187</v>
      </c>
      <c r="D1701" t="s">
        <v>3783</v>
      </c>
      <c r="E1701">
        <v>2</v>
      </c>
      <c r="F1701" t="s">
        <v>3783</v>
      </c>
      <c r="G1701" t="s">
        <v>3784</v>
      </c>
      <c r="H1701" t="s">
        <v>470</v>
      </c>
    </row>
    <row r="1702" spans="1:8" x14ac:dyDescent="0.3">
      <c r="A1702">
        <v>1705</v>
      </c>
      <c r="B1702">
        <v>1706</v>
      </c>
      <c r="C1702">
        <v>187</v>
      </c>
      <c r="D1702" t="s">
        <v>3785</v>
      </c>
      <c r="E1702">
        <v>3</v>
      </c>
      <c r="F1702" t="s">
        <v>3785</v>
      </c>
      <c r="G1702" t="s">
        <v>3786</v>
      </c>
      <c r="H1702" t="s">
        <v>261</v>
      </c>
    </row>
    <row r="1703" spans="1:8" x14ac:dyDescent="0.3">
      <c r="A1703">
        <v>1706</v>
      </c>
      <c r="B1703">
        <v>1707</v>
      </c>
      <c r="C1703">
        <v>187</v>
      </c>
      <c r="D1703" t="s">
        <v>3787</v>
      </c>
      <c r="E1703">
        <v>5</v>
      </c>
      <c r="F1703" t="s">
        <v>3787</v>
      </c>
      <c r="G1703" t="s">
        <v>3788</v>
      </c>
    </row>
    <row r="1704" spans="1:8" x14ac:dyDescent="0.3">
      <c r="A1704">
        <v>1707</v>
      </c>
      <c r="B1704">
        <v>1708</v>
      </c>
      <c r="C1704">
        <v>187</v>
      </c>
      <c r="D1704" t="s">
        <v>3789</v>
      </c>
      <c r="E1704">
        <v>3</v>
      </c>
      <c r="F1704" t="s">
        <v>3789</v>
      </c>
      <c r="G1704" t="s">
        <v>3790</v>
      </c>
      <c r="H1704" t="s">
        <v>745</v>
      </c>
    </row>
    <row r="1705" spans="1:8" x14ac:dyDescent="0.3">
      <c r="A1705">
        <v>1708</v>
      </c>
      <c r="B1705">
        <v>1709</v>
      </c>
      <c r="C1705">
        <v>187</v>
      </c>
      <c r="D1705" t="s">
        <v>3791</v>
      </c>
      <c r="E1705">
        <v>5</v>
      </c>
      <c r="F1705" t="s">
        <v>3791</v>
      </c>
      <c r="G1705" t="s">
        <v>3792</v>
      </c>
      <c r="H1705" t="s">
        <v>3793</v>
      </c>
    </row>
    <row r="1706" spans="1:8" x14ac:dyDescent="0.3">
      <c r="A1706">
        <v>1709</v>
      </c>
      <c r="B1706">
        <v>1710</v>
      </c>
      <c r="C1706">
        <v>187</v>
      </c>
      <c r="D1706" t="s">
        <v>3794</v>
      </c>
      <c r="E1706">
        <v>4</v>
      </c>
      <c r="F1706" t="s">
        <v>3794</v>
      </c>
      <c r="G1706" t="s">
        <v>3795</v>
      </c>
      <c r="H1706" t="s">
        <v>29</v>
      </c>
    </row>
    <row r="1707" spans="1:8" x14ac:dyDescent="0.3">
      <c r="A1707">
        <v>1710</v>
      </c>
      <c r="B1707">
        <v>1711</v>
      </c>
      <c r="C1707">
        <v>188</v>
      </c>
      <c r="D1707" t="s">
        <v>3794</v>
      </c>
      <c r="E1707">
        <v>4</v>
      </c>
      <c r="F1707" t="s">
        <v>3794</v>
      </c>
      <c r="G1707" t="s">
        <v>3795</v>
      </c>
      <c r="H1707" t="s">
        <v>29</v>
      </c>
    </row>
    <row r="1708" spans="1:8" x14ac:dyDescent="0.3">
      <c r="A1708">
        <v>1711</v>
      </c>
      <c r="B1708">
        <v>1712</v>
      </c>
      <c r="C1708">
        <v>188</v>
      </c>
      <c r="D1708" t="s">
        <v>3796</v>
      </c>
      <c r="E1708">
        <v>5</v>
      </c>
      <c r="F1708" t="s">
        <v>3796</v>
      </c>
      <c r="G1708" t="s">
        <v>3797</v>
      </c>
    </row>
    <row r="1709" spans="1:8" x14ac:dyDescent="0.3">
      <c r="A1709">
        <v>1712</v>
      </c>
      <c r="B1709">
        <v>1713</v>
      </c>
      <c r="C1709">
        <v>188</v>
      </c>
      <c r="D1709" t="s">
        <v>3798</v>
      </c>
      <c r="E1709">
        <v>2</v>
      </c>
      <c r="F1709" t="s">
        <v>3798</v>
      </c>
      <c r="G1709" t="s">
        <v>3799</v>
      </c>
    </row>
    <row r="1710" spans="1:8" x14ac:dyDescent="0.3">
      <c r="A1710">
        <v>1713</v>
      </c>
      <c r="B1710">
        <v>1714</v>
      </c>
      <c r="C1710">
        <v>188</v>
      </c>
      <c r="D1710" t="s">
        <v>3800</v>
      </c>
      <c r="E1710">
        <v>4</v>
      </c>
      <c r="F1710" t="s">
        <v>3800</v>
      </c>
      <c r="G1710" t="s">
        <v>3801</v>
      </c>
    </row>
    <row r="1711" spans="1:8" x14ac:dyDescent="0.3">
      <c r="A1711">
        <v>1714</v>
      </c>
      <c r="B1711">
        <v>1715</v>
      </c>
      <c r="C1711">
        <v>188</v>
      </c>
      <c r="D1711" t="s">
        <v>3802</v>
      </c>
      <c r="E1711">
        <v>2</v>
      </c>
      <c r="F1711" t="s">
        <v>3802</v>
      </c>
      <c r="G1711" t="s">
        <v>3803</v>
      </c>
      <c r="H1711" t="s">
        <v>217</v>
      </c>
    </row>
    <row r="1712" spans="1:8" x14ac:dyDescent="0.3">
      <c r="A1712">
        <v>1715</v>
      </c>
      <c r="B1712">
        <v>1716</v>
      </c>
      <c r="C1712">
        <v>188</v>
      </c>
      <c r="D1712" t="s">
        <v>3804</v>
      </c>
      <c r="E1712">
        <v>3</v>
      </c>
      <c r="F1712" t="s">
        <v>3804</v>
      </c>
      <c r="G1712" t="s">
        <v>3805</v>
      </c>
      <c r="H1712" t="s">
        <v>264</v>
      </c>
    </row>
    <row r="1713" spans="1:8" x14ac:dyDescent="0.3">
      <c r="A1713">
        <v>1716</v>
      </c>
      <c r="B1713">
        <v>1717</v>
      </c>
      <c r="C1713">
        <v>188</v>
      </c>
      <c r="D1713" t="s">
        <v>3806</v>
      </c>
      <c r="E1713">
        <v>5</v>
      </c>
      <c r="F1713" t="s">
        <v>3806</v>
      </c>
      <c r="G1713" t="s">
        <v>3807</v>
      </c>
    </row>
    <row r="1714" spans="1:8" x14ac:dyDescent="0.3">
      <c r="A1714">
        <v>1717</v>
      </c>
      <c r="B1714">
        <v>1718</v>
      </c>
      <c r="C1714">
        <v>188</v>
      </c>
      <c r="D1714" t="s">
        <v>3808</v>
      </c>
      <c r="E1714">
        <v>3</v>
      </c>
      <c r="F1714" t="s">
        <v>3808</v>
      </c>
      <c r="G1714" t="s">
        <v>3809</v>
      </c>
      <c r="H1714" t="s">
        <v>3810</v>
      </c>
    </row>
    <row r="1715" spans="1:8" x14ac:dyDescent="0.3">
      <c r="A1715">
        <v>1718</v>
      </c>
      <c r="B1715">
        <v>1719</v>
      </c>
      <c r="C1715">
        <v>188</v>
      </c>
      <c r="D1715" t="s">
        <v>3811</v>
      </c>
      <c r="E1715">
        <v>5</v>
      </c>
      <c r="F1715" t="s">
        <v>3811</v>
      </c>
      <c r="G1715" t="s">
        <v>3812</v>
      </c>
      <c r="H1715" t="s">
        <v>380</v>
      </c>
    </row>
    <row r="1716" spans="1:8" x14ac:dyDescent="0.3">
      <c r="A1716">
        <v>1719</v>
      </c>
      <c r="B1716">
        <v>1720</v>
      </c>
      <c r="C1716">
        <v>188</v>
      </c>
      <c r="D1716" t="s">
        <v>3813</v>
      </c>
      <c r="E1716">
        <v>4</v>
      </c>
      <c r="F1716" t="s">
        <v>3813</v>
      </c>
      <c r="G1716" t="s">
        <v>3814</v>
      </c>
      <c r="H1716" t="s">
        <v>217</v>
      </c>
    </row>
    <row r="1717" spans="1:8" x14ac:dyDescent="0.3">
      <c r="A1717">
        <v>1720</v>
      </c>
      <c r="B1717">
        <v>1721</v>
      </c>
      <c r="C1717">
        <v>189</v>
      </c>
      <c r="D1717" t="s">
        <v>3815</v>
      </c>
      <c r="E1717">
        <v>4</v>
      </c>
      <c r="F1717" t="s">
        <v>3816</v>
      </c>
      <c r="G1717" t="s">
        <v>3817</v>
      </c>
      <c r="H1717" t="s">
        <v>3818</v>
      </c>
    </row>
    <row r="1718" spans="1:8" x14ac:dyDescent="0.3">
      <c r="A1718">
        <v>1721</v>
      </c>
      <c r="B1718">
        <v>1722</v>
      </c>
      <c r="C1718">
        <v>189</v>
      </c>
      <c r="D1718" t="s">
        <v>3819</v>
      </c>
      <c r="E1718">
        <v>5</v>
      </c>
      <c r="F1718" t="s">
        <v>3819</v>
      </c>
      <c r="G1718" t="s">
        <v>3820</v>
      </c>
      <c r="H1718" t="s">
        <v>3821</v>
      </c>
    </row>
    <row r="1719" spans="1:8" x14ac:dyDescent="0.3">
      <c r="A1719">
        <v>1722</v>
      </c>
      <c r="B1719">
        <v>1723</v>
      </c>
      <c r="C1719">
        <v>189</v>
      </c>
      <c r="D1719" t="s">
        <v>3822</v>
      </c>
      <c r="E1719">
        <v>2</v>
      </c>
      <c r="F1719" t="s">
        <v>3822</v>
      </c>
      <c r="G1719" t="s">
        <v>3823</v>
      </c>
      <c r="H1719" t="s">
        <v>17</v>
      </c>
    </row>
    <row r="1720" spans="1:8" x14ac:dyDescent="0.3">
      <c r="A1720">
        <v>1723</v>
      </c>
      <c r="B1720">
        <v>1724</v>
      </c>
      <c r="C1720">
        <v>189</v>
      </c>
      <c r="D1720" t="s">
        <v>3824</v>
      </c>
      <c r="E1720">
        <v>4</v>
      </c>
      <c r="F1720" t="s">
        <v>3824</v>
      </c>
      <c r="G1720" t="s">
        <v>3825</v>
      </c>
    </row>
    <row r="1721" spans="1:8" x14ac:dyDescent="0.3">
      <c r="A1721">
        <v>1724</v>
      </c>
      <c r="B1721">
        <v>1725</v>
      </c>
      <c r="C1721">
        <v>189</v>
      </c>
      <c r="D1721" t="s">
        <v>3826</v>
      </c>
      <c r="E1721">
        <v>2</v>
      </c>
      <c r="F1721" t="s">
        <v>3826</v>
      </c>
      <c r="G1721" t="s">
        <v>3827</v>
      </c>
    </row>
    <row r="1722" spans="1:8" x14ac:dyDescent="0.3">
      <c r="A1722">
        <v>1725</v>
      </c>
      <c r="B1722">
        <v>1726</v>
      </c>
      <c r="C1722">
        <v>189</v>
      </c>
      <c r="D1722" t="s">
        <v>3828</v>
      </c>
      <c r="E1722">
        <v>3</v>
      </c>
      <c r="F1722" t="s">
        <v>3828</v>
      </c>
      <c r="G1722" t="s">
        <v>3828</v>
      </c>
    </row>
    <row r="1723" spans="1:8" x14ac:dyDescent="0.3">
      <c r="A1723">
        <v>1726</v>
      </c>
      <c r="B1723">
        <v>1727</v>
      </c>
      <c r="C1723">
        <v>189</v>
      </c>
      <c r="D1723" t="s">
        <v>3829</v>
      </c>
      <c r="E1723">
        <v>5</v>
      </c>
      <c r="F1723" t="s">
        <v>3829</v>
      </c>
      <c r="G1723" t="s">
        <v>3830</v>
      </c>
      <c r="H1723" t="s">
        <v>29</v>
      </c>
    </row>
    <row r="1724" spans="1:8" x14ac:dyDescent="0.3">
      <c r="A1724">
        <v>1727</v>
      </c>
      <c r="B1724">
        <v>1728</v>
      </c>
      <c r="C1724">
        <v>189</v>
      </c>
      <c r="D1724" t="s">
        <v>3831</v>
      </c>
      <c r="E1724">
        <v>3</v>
      </c>
      <c r="F1724" t="s">
        <v>3831</v>
      </c>
      <c r="G1724" t="s">
        <v>3832</v>
      </c>
      <c r="H1724" t="s">
        <v>814</v>
      </c>
    </row>
    <row r="1725" spans="1:8" x14ac:dyDescent="0.3">
      <c r="A1725">
        <v>1728</v>
      </c>
      <c r="B1725">
        <v>1729</v>
      </c>
      <c r="C1725">
        <v>189</v>
      </c>
      <c r="D1725" t="s">
        <v>3833</v>
      </c>
      <c r="E1725">
        <v>5</v>
      </c>
      <c r="F1725" t="s">
        <v>3834</v>
      </c>
      <c r="G1725" t="s">
        <v>3835</v>
      </c>
    </row>
    <row r="1726" spans="1:8" x14ac:dyDescent="0.3">
      <c r="A1726">
        <v>1729</v>
      </c>
      <c r="B1726">
        <v>1730</v>
      </c>
      <c r="C1726">
        <v>189</v>
      </c>
      <c r="D1726" t="s">
        <v>3836</v>
      </c>
      <c r="E1726">
        <v>4</v>
      </c>
      <c r="F1726" t="s">
        <v>3836</v>
      </c>
      <c r="G1726" t="s">
        <v>3837</v>
      </c>
    </row>
    <row r="1727" spans="1:8" x14ac:dyDescent="0.3">
      <c r="A1727">
        <v>1730</v>
      </c>
      <c r="B1727">
        <v>1731</v>
      </c>
      <c r="C1727">
        <v>190</v>
      </c>
      <c r="D1727" t="s">
        <v>3838</v>
      </c>
      <c r="E1727">
        <v>4</v>
      </c>
      <c r="F1727" t="s">
        <v>3838</v>
      </c>
      <c r="G1727" t="s">
        <v>3839</v>
      </c>
      <c r="H1727" t="s">
        <v>3840</v>
      </c>
    </row>
    <row r="1728" spans="1:8" x14ac:dyDescent="0.3">
      <c r="A1728">
        <v>1731</v>
      </c>
      <c r="B1728">
        <v>1732</v>
      </c>
      <c r="C1728">
        <v>190</v>
      </c>
      <c r="D1728" t="s">
        <v>3841</v>
      </c>
      <c r="E1728">
        <v>5</v>
      </c>
      <c r="F1728" t="s">
        <v>3841</v>
      </c>
      <c r="G1728" t="s">
        <v>3842</v>
      </c>
      <c r="H1728" t="s">
        <v>71</v>
      </c>
    </row>
    <row r="1729" spans="1:8" x14ac:dyDescent="0.3">
      <c r="A1729">
        <v>1732</v>
      </c>
      <c r="B1729">
        <v>1733</v>
      </c>
      <c r="C1729">
        <v>190</v>
      </c>
      <c r="D1729" t="s">
        <v>3843</v>
      </c>
      <c r="E1729">
        <v>2</v>
      </c>
      <c r="F1729" t="s">
        <v>3844</v>
      </c>
      <c r="G1729" t="s">
        <v>3845</v>
      </c>
      <c r="H1729" t="s">
        <v>470</v>
      </c>
    </row>
    <row r="1730" spans="1:8" x14ac:dyDescent="0.3">
      <c r="A1730">
        <v>1733</v>
      </c>
      <c r="B1730">
        <v>1734</v>
      </c>
      <c r="C1730">
        <v>190</v>
      </c>
      <c r="D1730" t="s">
        <v>3846</v>
      </c>
      <c r="E1730">
        <v>4</v>
      </c>
      <c r="F1730" t="s">
        <v>3846</v>
      </c>
      <c r="G1730" t="s">
        <v>3847</v>
      </c>
      <c r="H1730" t="s">
        <v>1388</v>
      </c>
    </row>
    <row r="1731" spans="1:8" x14ac:dyDescent="0.3">
      <c r="A1731">
        <v>1734</v>
      </c>
      <c r="B1731">
        <v>1735</v>
      </c>
      <c r="C1731">
        <v>190</v>
      </c>
      <c r="D1731" t="e">
        <f>-free Food and drinks in kitchen -nice parties and internship</f>
        <v>#NAME?</v>
      </c>
      <c r="E1731">
        <v>2</v>
      </c>
      <c r="F1731" t="e">
        <f>-free Food and drinks in kitchen -nice parties and internship</f>
        <v>#NAME?</v>
      </c>
      <c r="G1731" t="s">
        <v>3848</v>
      </c>
      <c r="H1731" t="s">
        <v>470</v>
      </c>
    </row>
    <row r="1732" spans="1:8" x14ac:dyDescent="0.3">
      <c r="A1732">
        <v>1735</v>
      </c>
      <c r="B1732">
        <v>1736</v>
      </c>
      <c r="C1732">
        <v>190</v>
      </c>
      <c r="D1732" t="s">
        <v>3849</v>
      </c>
      <c r="E1732">
        <v>3</v>
      </c>
      <c r="F1732" t="s">
        <v>3849</v>
      </c>
      <c r="G1732" t="s">
        <v>3850</v>
      </c>
      <c r="H1732" t="s">
        <v>3851</v>
      </c>
    </row>
    <row r="1733" spans="1:8" x14ac:dyDescent="0.3">
      <c r="A1733">
        <v>1736</v>
      </c>
      <c r="B1733">
        <v>1737</v>
      </c>
      <c r="C1733">
        <v>190</v>
      </c>
      <c r="D1733" t="s">
        <v>3852</v>
      </c>
      <c r="E1733">
        <v>5</v>
      </c>
      <c r="F1733" t="s">
        <v>3852</v>
      </c>
      <c r="G1733" t="s">
        <v>3853</v>
      </c>
      <c r="H1733" t="s">
        <v>470</v>
      </c>
    </row>
    <row r="1734" spans="1:8" x14ac:dyDescent="0.3">
      <c r="A1734">
        <v>1737</v>
      </c>
      <c r="B1734">
        <v>1738</v>
      </c>
      <c r="C1734">
        <v>190</v>
      </c>
      <c r="D1734" t="s">
        <v>3854</v>
      </c>
      <c r="E1734">
        <v>3</v>
      </c>
      <c r="F1734" t="s">
        <v>3854</v>
      </c>
      <c r="G1734" t="s">
        <v>3855</v>
      </c>
      <c r="H1734" t="s">
        <v>2868</v>
      </c>
    </row>
    <row r="1735" spans="1:8" x14ac:dyDescent="0.3">
      <c r="A1735">
        <v>1738</v>
      </c>
      <c r="B1735">
        <v>1739</v>
      </c>
      <c r="C1735">
        <v>190</v>
      </c>
      <c r="D1735" t="s">
        <v>3856</v>
      </c>
      <c r="E1735">
        <v>5</v>
      </c>
      <c r="F1735" t="s">
        <v>3856</v>
      </c>
      <c r="G1735" t="s">
        <v>3857</v>
      </c>
      <c r="H1735" t="s">
        <v>3858</v>
      </c>
    </row>
    <row r="1736" spans="1:8" x14ac:dyDescent="0.3">
      <c r="A1736">
        <v>1739</v>
      </c>
      <c r="B1736">
        <v>1740</v>
      </c>
      <c r="C1736">
        <v>190</v>
      </c>
      <c r="D1736" t="s">
        <v>3859</v>
      </c>
      <c r="E1736">
        <v>4</v>
      </c>
      <c r="F1736" t="s">
        <v>3859</v>
      </c>
      <c r="G1736" t="s">
        <v>3860</v>
      </c>
      <c r="H1736" t="s">
        <v>594</v>
      </c>
    </row>
    <row r="1737" spans="1:8" x14ac:dyDescent="0.3">
      <c r="A1737">
        <v>1740</v>
      </c>
      <c r="B1737">
        <v>1741</v>
      </c>
      <c r="C1737">
        <v>191</v>
      </c>
      <c r="D1737" t="s">
        <v>3861</v>
      </c>
      <c r="E1737">
        <v>4</v>
      </c>
      <c r="F1737" t="s">
        <v>3862</v>
      </c>
      <c r="G1737" t="s">
        <v>3863</v>
      </c>
      <c r="H1737" t="s">
        <v>3864</v>
      </c>
    </row>
    <row r="1738" spans="1:8" x14ac:dyDescent="0.3">
      <c r="A1738">
        <v>1741</v>
      </c>
      <c r="B1738">
        <v>1742</v>
      </c>
      <c r="C1738">
        <v>191</v>
      </c>
      <c r="D1738" t="s">
        <v>3865</v>
      </c>
      <c r="E1738">
        <v>5</v>
      </c>
      <c r="F1738" t="s">
        <v>3865</v>
      </c>
      <c r="G1738" t="s">
        <v>3866</v>
      </c>
      <c r="H1738" t="s">
        <v>29</v>
      </c>
    </row>
    <row r="1739" spans="1:8" x14ac:dyDescent="0.3">
      <c r="A1739">
        <v>1742</v>
      </c>
      <c r="B1739">
        <v>1743</v>
      </c>
      <c r="C1739">
        <v>191</v>
      </c>
      <c r="D1739" t="s">
        <v>3867</v>
      </c>
      <c r="E1739">
        <v>2</v>
      </c>
      <c r="F1739" t="s">
        <v>3867</v>
      </c>
      <c r="G1739" t="s">
        <v>3868</v>
      </c>
    </row>
    <row r="1740" spans="1:8" x14ac:dyDescent="0.3">
      <c r="A1740">
        <v>1743</v>
      </c>
      <c r="B1740">
        <v>1744</v>
      </c>
      <c r="C1740">
        <v>191</v>
      </c>
      <c r="D1740" t="s">
        <v>3869</v>
      </c>
      <c r="E1740">
        <v>4</v>
      </c>
      <c r="F1740" t="s">
        <v>3869</v>
      </c>
      <c r="G1740" t="s">
        <v>3870</v>
      </c>
      <c r="H1740" t="s">
        <v>3871</v>
      </c>
    </row>
    <row r="1741" spans="1:8" x14ac:dyDescent="0.3">
      <c r="A1741">
        <v>1744</v>
      </c>
      <c r="B1741">
        <v>1745</v>
      </c>
      <c r="C1741">
        <v>191</v>
      </c>
      <c r="D1741" t="s">
        <v>3872</v>
      </c>
      <c r="E1741">
        <v>2</v>
      </c>
      <c r="F1741" t="s">
        <v>3872</v>
      </c>
      <c r="G1741" t="s">
        <v>3873</v>
      </c>
    </row>
    <row r="1742" spans="1:8" x14ac:dyDescent="0.3">
      <c r="A1742">
        <v>1745</v>
      </c>
      <c r="B1742">
        <v>1746</v>
      </c>
      <c r="C1742">
        <v>191</v>
      </c>
      <c r="D1742" t="s">
        <v>3874</v>
      </c>
      <c r="E1742">
        <v>3</v>
      </c>
      <c r="F1742" t="s">
        <v>3875</v>
      </c>
      <c r="G1742" t="s">
        <v>3876</v>
      </c>
      <c r="H1742" t="s">
        <v>299</v>
      </c>
    </row>
    <row r="1743" spans="1:8" x14ac:dyDescent="0.3">
      <c r="A1743">
        <v>1746</v>
      </c>
      <c r="B1743">
        <v>1747</v>
      </c>
      <c r="C1743">
        <v>191</v>
      </c>
      <c r="D1743" t="s">
        <v>3877</v>
      </c>
      <c r="E1743">
        <v>5</v>
      </c>
      <c r="F1743" t="s">
        <v>3877</v>
      </c>
      <c r="G1743" t="s">
        <v>3878</v>
      </c>
    </row>
    <row r="1744" spans="1:8" x14ac:dyDescent="0.3">
      <c r="A1744">
        <v>1747</v>
      </c>
      <c r="B1744">
        <v>1748</v>
      </c>
      <c r="C1744">
        <v>191</v>
      </c>
      <c r="D1744" t="s">
        <v>3879</v>
      </c>
      <c r="E1744">
        <v>3</v>
      </c>
      <c r="F1744" t="s">
        <v>3879</v>
      </c>
      <c r="G1744" t="s">
        <v>3880</v>
      </c>
      <c r="H1744" t="s">
        <v>71</v>
      </c>
    </row>
    <row r="1745" spans="1:8" x14ac:dyDescent="0.3">
      <c r="A1745">
        <v>1748</v>
      </c>
      <c r="B1745">
        <v>1749</v>
      </c>
      <c r="C1745">
        <v>191</v>
      </c>
      <c r="D1745" t="s">
        <v>3881</v>
      </c>
      <c r="E1745">
        <v>5</v>
      </c>
      <c r="F1745" t="s">
        <v>3881</v>
      </c>
      <c r="G1745" t="s">
        <v>3882</v>
      </c>
      <c r="H1745" t="s">
        <v>17</v>
      </c>
    </row>
    <row r="1746" spans="1:8" x14ac:dyDescent="0.3">
      <c r="A1746">
        <v>1749</v>
      </c>
      <c r="B1746">
        <v>1750</v>
      </c>
      <c r="C1746">
        <v>191</v>
      </c>
      <c r="D1746" t="s">
        <v>3883</v>
      </c>
      <c r="E1746">
        <v>4</v>
      </c>
      <c r="F1746" t="s">
        <v>3883</v>
      </c>
      <c r="G1746" t="s">
        <v>3884</v>
      </c>
      <c r="H1746" t="s">
        <v>3885</v>
      </c>
    </row>
    <row r="1747" spans="1:8" x14ac:dyDescent="0.3">
      <c r="A1747">
        <v>1750</v>
      </c>
      <c r="B1747">
        <v>1751</v>
      </c>
      <c r="C1747">
        <v>192</v>
      </c>
      <c r="D1747" t="s">
        <v>3883</v>
      </c>
      <c r="E1747">
        <v>4</v>
      </c>
      <c r="F1747" t="s">
        <v>3883</v>
      </c>
      <c r="G1747" t="s">
        <v>3884</v>
      </c>
      <c r="H1747" t="s">
        <v>3885</v>
      </c>
    </row>
    <row r="1748" spans="1:8" x14ac:dyDescent="0.3">
      <c r="A1748">
        <v>1751</v>
      </c>
      <c r="B1748">
        <v>1752</v>
      </c>
      <c r="C1748">
        <v>192</v>
      </c>
      <c r="D1748" t="s">
        <v>3886</v>
      </c>
      <c r="E1748">
        <v>5</v>
      </c>
      <c r="F1748" t="s">
        <v>3886</v>
      </c>
      <c r="G1748" t="s">
        <v>3887</v>
      </c>
      <c r="H1748" t="s">
        <v>652</v>
      </c>
    </row>
    <row r="1749" spans="1:8" x14ac:dyDescent="0.3">
      <c r="A1749">
        <v>1752</v>
      </c>
      <c r="B1749">
        <v>1753</v>
      </c>
      <c r="C1749">
        <v>192</v>
      </c>
      <c r="D1749" t="s">
        <v>3888</v>
      </c>
      <c r="E1749">
        <v>2</v>
      </c>
      <c r="F1749" t="s">
        <v>3888</v>
      </c>
      <c r="G1749" t="s">
        <v>3889</v>
      </c>
      <c r="H1749" t="s">
        <v>652</v>
      </c>
    </row>
    <row r="1750" spans="1:8" x14ac:dyDescent="0.3">
      <c r="A1750">
        <v>1753</v>
      </c>
      <c r="B1750">
        <v>1754</v>
      </c>
      <c r="C1750">
        <v>192</v>
      </c>
      <c r="D1750" t="s">
        <v>3890</v>
      </c>
      <c r="E1750">
        <v>4</v>
      </c>
      <c r="F1750" t="s">
        <v>3890</v>
      </c>
      <c r="G1750" t="s">
        <v>3891</v>
      </c>
      <c r="H1750" t="s">
        <v>3892</v>
      </c>
    </row>
    <row r="1751" spans="1:8" x14ac:dyDescent="0.3">
      <c r="A1751">
        <v>1754</v>
      </c>
      <c r="B1751">
        <v>1755</v>
      </c>
      <c r="C1751">
        <v>192</v>
      </c>
      <c r="D1751" t="s">
        <v>3893</v>
      </c>
      <c r="E1751">
        <v>2</v>
      </c>
      <c r="F1751" t="s">
        <v>3893</v>
      </c>
      <c r="G1751" t="s">
        <v>3894</v>
      </c>
      <c r="H1751" t="s">
        <v>20</v>
      </c>
    </row>
    <row r="1752" spans="1:8" x14ac:dyDescent="0.3">
      <c r="A1752">
        <v>1755</v>
      </c>
      <c r="B1752">
        <v>1756</v>
      </c>
      <c r="C1752">
        <v>192</v>
      </c>
      <c r="D1752" t="s">
        <v>3895</v>
      </c>
      <c r="E1752">
        <v>3</v>
      </c>
      <c r="F1752" t="s">
        <v>3895</v>
      </c>
      <c r="G1752" t="s">
        <v>3896</v>
      </c>
      <c r="H1752" t="s">
        <v>594</v>
      </c>
    </row>
    <row r="1753" spans="1:8" x14ac:dyDescent="0.3">
      <c r="A1753">
        <v>1756</v>
      </c>
      <c r="B1753">
        <v>1757</v>
      </c>
      <c r="C1753">
        <v>192</v>
      </c>
      <c r="D1753" t="s">
        <v>3897</v>
      </c>
      <c r="E1753">
        <v>5</v>
      </c>
      <c r="F1753" t="s">
        <v>3897</v>
      </c>
      <c r="G1753" t="s">
        <v>3898</v>
      </c>
    </row>
    <row r="1754" spans="1:8" x14ac:dyDescent="0.3">
      <c r="A1754">
        <v>1758</v>
      </c>
      <c r="B1754">
        <v>1759</v>
      </c>
      <c r="C1754">
        <v>192</v>
      </c>
      <c r="D1754" t="s">
        <v>3899</v>
      </c>
      <c r="E1754">
        <v>5</v>
      </c>
      <c r="F1754" t="s">
        <v>3899</v>
      </c>
      <c r="G1754" t="s">
        <v>3900</v>
      </c>
    </row>
    <row r="1755" spans="1:8" x14ac:dyDescent="0.3">
      <c r="A1755">
        <v>1759</v>
      </c>
      <c r="B1755">
        <v>1760</v>
      </c>
      <c r="C1755">
        <v>192</v>
      </c>
      <c r="D1755" t="s">
        <v>3901</v>
      </c>
      <c r="E1755">
        <v>4</v>
      </c>
      <c r="F1755" t="s">
        <v>3901</v>
      </c>
      <c r="G1755" t="s">
        <v>3902</v>
      </c>
    </row>
    <row r="1756" spans="1:8" x14ac:dyDescent="0.3">
      <c r="A1756">
        <v>1760</v>
      </c>
      <c r="B1756">
        <v>1761</v>
      </c>
      <c r="C1756">
        <v>193</v>
      </c>
      <c r="D1756" t="s">
        <v>3903</v>
      </c>
      <c r="E1756">
        <v>4</v>
      </c>
      <c r="F1756" t="s">
        <v>3903</v>
      </c>
      <c r="G1756" t="s">
        <v>3904</v>
      </c>
      <c r="H1756" t="s">
        <v>1044</v>
      </c>
    </row>
    <row r="1757" spans="1:8" x14ac:dyDescent="0.3">
      <c r="A1757">
        <v>1761</v>
      </c>
      <c r="B1757">
        <v>1762</v>
      </c>
      <c r="C1757">
        <v>193</v>
      </c>
      <c r="D1757" t="s">
        <v>3905</v>
      </c>
      <c r="E1757">
        <v>5</v>
      </c>
      <c r="F1757" t="s">
        <v>3905</v>
      </c>
      <c r="G1757" t="s">
        <v>3906</v>
      </c>
      <c r="H1757" t="s">
        <v>261</v>
      </c>
    </row>
    <row r="1758" spans="1:8" x14ac:dyDescent="0.3">
      <c r="A1758">
        <v>1762</v>
      </c>
      <c r="B1758">
        <v>1763</v>
      </c>
      <c r="C1758">
        <v>193</v>
      </c>
      <c r="D1758" t="s">
        <v>3907</v>
      </c>
      <c r="E1758">
        <v>2</v>
      </c>
      <c r="F1758" t="s">
        <v>3907</v>
      </c>
      <c r="G1758" t="s">
        <v>3908</v>
      </c>
      <c r="H1758" t="s">
        <v>17</v>
      </c>
    </row>
    <row r="1759" spans="1:8" x14ac:dyDescent="0.3">
      <c r="A1759">
        <v>1763</v>
      </c>
      <c r="B1759">
        <v>1764</v>
      </c>
      <c r="C1759">
        <v>193</v>
      </c>
      <c r="D1759" t="s">
        <v>3909</v>
      </c>
      <c r="E1759">
        <v>4</v>
      </c>
      <c r="F1759" t="s">
        <v>3909</v>
      </c>
      <c r="G1759" t="s">
        <v>3910</v>
      </c>
      <c r="H1759" t="s">
        <v>118</v>
      </c>
    </row>
    <row r="1760" spans="1:8" x14ac:dyDescent="0.3">
      <c r="A1760">
        <v>1764</v>
      </c>
      <c r="B1760">
        <v>1765</v>
      </c>
      <c r="C1760">
        <v>193</v>
      </c>
      <c r="D1760" t="s">
        <v>3911</v>
      </c>
      <c r="E1760">
        <v>2</v>
      </c>
      <c r="F1760" t="s">
        <v>3911</v>
      </c>
      <c r="G1760" t="s">
        <v>3912</v>
      </c>
    </row>
    <row r="1761" spans="1:8" x14ac:dyDescent="0.3">
      <c r="A1761">
        <v>1765</v>
      </c>
      <c r="B1761">
        <v>1766</v>
      </c>
      <c r="C1761">
        <v>193</v>
      </c>
      <c r="D1761" t="s">
        <v>3913</v>
      </c>
      <c r="E1761">
        <v>3</v>
      </c>
      <c r="F1761" t="s">
        <v>3913</v>
      </c>
      <c r="G1761" t="s">
        <v>3914</v>
      </c>
      <c r="H1761" t="s">
        <v>2191</v>
      </c>
    </row>
    <row r="1762" spans="1:8" x14ac:dyDescent="0.3">
      <c r="A1762">
        <v>1766</v>
      </c>
      <c r="B1762">
        <v>1767</v>
      </c>
      <c r="C1762">
        <v>193</v>
      </c>
      <c r="D1762" t="s">
        <v>3915</v>
      </c>
      <c r="E1762">
        <v>5</v>
      </c>
      <c r="F1762" t="s">
        <v>3915</v>
      </c>
      <c r="G1762" t="s">
        <v>3916</v>
      </c>
      <c r="H1762" t="s">
        <v>3546</v>
      </c>
    </row>
    <row r="1763" spans="1:8" x14ac:dyDescent="0.3">
      <c r="A1763">
        <v>1767</v>
      </c>
      <c r="B1763">
        <v>1768</v>
      </c>
      <c r="C1763">
        <v>193</v>
      </c>
      <c r="D1763" t="s">
        <v>3917</v>
      </c>
      <c r="E1763">
        <v>3</v>
      </c>
      <c r="F1763" t="s">
        <v>3917</v>
      </c>
      <c r="G1763" t="s">
        <v>3918</v>
      </c>
      <c r="H1763" t="s">
        <v>17</v>
      </c>
    </row>
    <row r="1764" spans="1:8" x14ac:dyDescent="0.3">
      <c r="A1764">
        <v>1768</v>
      </c>
      <c r="B1764">
        <v>1769</v>
      </c>
      <c r="C1764">
        <v>193</v>
      </c>
      <c r="D1764" t="s">
        <v>3919</v>
      </c>
      <c r="E1764">
        <v>5</v>
      </c>
      <c r="F1764" t="s">
        <v>3919</v>
      </c>
      <c r="G1764" t="s">
        <v>3920</v>
      </c>
      <c r="H1764" t="s">
        <v>3921</v>
      </c>
    </row>
    <row r="1765" spans="1:8" x14ac:dyDescent="0.3">
      <c r="A1765">
        <v>1769</v>
      </c>
      <c r="B1765">
        <v>1770</v>
      </c>
      <c r="C1765">
        <v>193</v>
      </c>
      <c r="D1765" t="s">
        <v>3922</v>
      </c>
      <c r="E1765">
        <v>4</v>
      </c>
      <c r="F1765" t="s">
        <v>3922</v>
      </c>
      <c r="G1765" t="s">
        <v>3923</v>
      </c>
      <c r="H1765" t="s">
        <v>1323</v>
      </c>
    </row>
    <row r="1766" spans="1:8" x14ac:dyDescent="0.3">
      <c r="A1766">
        <v>1770</v>
      </c>
      <c r="B1766">
        <v>1771</v>
      </c>
      <c r="C1766">
        <v>194</v>
      </c>
      <c r="D1766" t="s">
        <v>3922</v>
      </c>
      <c r="E1766">
        <v>4</v>
      </c>
      <c r="F1766" t="s">
        <v>3922</v>
      </c>
      <c r="G1766" t="s">
        <v>3923</v>
      </c>
      <c r="H1766" t="s">
        <v>1323</v>
      </c>
    </row>
    <row r="1767" spans="1:8" x14ac:dyDescent="0.3">
      <c r="A1767">
        <v>1771</v>
      </c>
      <c r="B1767">
        <v>1772</v>
      </c>
      <c r="C1767">
        <v>194</v>
      </c>
      <c r="D1767" t="s">
        <v>3924</v>
      </c>
      <c r="E1767">
        <v>5</v>
      </c>
      <c r="F1767" t="s">
        <v>3924</v>
      </c>
      <c r="G1767" t="s">
        <v>3925</v>
      </c>
      <c r="H1767" t="s">
        <v>1018</v>
      </c>
    </row>
    <row r="1768" spans="1:8" x14ac:dyDescent="0.3">
      <c r="A1768">
        <v>1772</v>
      </c>
      <c r="B1768">
        <v>1773</v>
      </c>
      <c r="C1768">
        <v>194</v>
      </c>
      <c r="D1768" t="s">
        <v>3926</v>
      </c>
      <c r="E1768">
        <v>2</v>
      </c>
      <c r="F1768" t="s">
        <v>3927</v>
      </c>
      <c r="G1768" t="s">
        <v>3928</v>
      </c>
      <c r="H1768" t="s">
        <v>109</v>
      </c>
    </row>
    <row r="1769" spans="1:8" x14ac:dyDescent="0.3">
      <c r="A1769">
        <v>1773</v>
      </c>
      <c r="B1769">
        <v>1774</v>
      </c>
      <c r="C1769">
        <v>194</v>
      </c>
      <c r="D1769" t="s">
        <v>3929</v>
      </c>
      <c r="E1769">
        <v>4</v>
      </c>
      <c r="F1769" t="s">
        <v>3929</v>
      </c>
      <c r="G1769" t="s">
        <v>3930</v>
      </c>
    </row>
    <row r="1770" spans="1:8" x14ac:dyDescent="0.3">
      <c r="A1770">
        <v>1774</v>
      </c>
      <c r="B1770">
        <v>1775</v>
      </c>
      <c r="C1770">
        <v>194</v>
      </c>
      <c r="D1770" t="s">
        <v>3931</v>
      </c>
      <c r="E1770">
        <v>2</v>
      </c>
      <c r="F1770" t="s">
        <v>3931</v>
      </c>
      <c r="G1770" t="s">
        <v>3932</v>
      </c>
      <c r="H1770" t="s">
        <v>3933</v>
      </c>
    </row>
    <row r="1771" spans="1:8" x14ac:dyDescent="0.3">
      <c r="A1771">
        <v>1775</v>
      </c>
      <c r="B1771">
        <v>1776</v>
      </c>
      <c r="C1771">
        <v>194</v>
      </c>
      <c r="D1771" t="s">
        <v>3934</v>
      </c>
      <c r="E1771">
        <v>3</v>
      </c>
      <c r="F1771" t="s">
        <v>3935</v>
      </c>
      <c r="G1771" t="s">
        <v>3936</v>
      </c>
      <c r="H1771" t="s">
        <v>29</v>
      </c>
    </row>
    <row r="1772" spans="1:8" x14ac:dyDescent="0.3">
      <c r="A1772">
        <v>1776</v>
      </c>
      <c r="B1772">
        <v>1777</v>
      </c>
      <c r="C1772">
        <v>194</v>
      </c>
      <c r="D1772" t="s">
        <v>3937</v>
      </c>
      <c r="E1772">
        <v>5</v>
      </c>
      <c r="F1772" t="s">
        <v>3937</v>
      </c>
      <c r="G1772" t="s">
        <v>3938</v>
      </c>
      <c r="H1772" t="s">
        <v>25</v>
      </c>
    </row>
    <row r="1773" spans="1:8" x14ac:dyDescent="0.3">
      <c r="A1773">
        <v>1777</v>
      </c>
      <c r="B1773">
        <v>1778</v>
      </c>
      <c r="C1773">
        <v>194</v>
      </c>
      <c r="D1773" t="s">
        <v>3939</v>
      </c>
      <c r="E1773">
        <v>3</v>
      </c>
      <c r="F1773" t="s">
        <v>3939</v>
      </c>
      <c r="G1773" t="s">
        <v>3940</v>
      </c>
    </row>
    <row r="1774" spans="1:8" x14ac:dyDescent="0.3">
      <c r="A1774">
        <v>1778</v>
      </c>
      <c r="B1774">
        <v>1779</v>
      </c>
      <c r="C1774">
        <v>194</v>
      </c>
      <c r="D1774" t="s">
        <v>3941</v>
      </c>
      <c r="E1774">
        <v>5</v>
      </c>
      <c r="F1774" t="s">
        <v>3941</v>
      </c>
      <c r="G1774" t="s">
        <v>3942</v>
      </c>
      <c r="H1774" t="s">
        <v>3943</v>
      </c>
    </row>
    <row r="1775" spans="1:8" x14ac:dyDescent="0.3">
      <c r="A1775">
        <v>1779</v>
      </c>
      <c r="B1775">
        <v>1780</v>
      </c>
      <c r="C1775">
        <v>194</v>
      </c>
      <c r="D1775" t="s">
        <v>3944</v>
      </c>
      <c r="E1775">
        <v>4</v>
      </c>
      <c r="F1775" t="s">
        <v>3944</v>
      </c>
      <c r="G1775" t="s">
        <v>3945</v>
      </c>
      <c r="H1775" t="s">
        <v>17</v>
      </c>
    </row>
    <row r="1776" spans="1:8" x14ac:dyDescent="0.3">
      <c r="A1776">
        <v>1780</v>
      </c>
      <c r="B1776">
        <v>1781</v>
      </c>
      <c r="C1776">
        <v>195</v>
      </c>
      <c r="D1776" t="s">
        <v>3946</v>
      </c>
      <c r="E1776">
        <v>4</v>
      </c>
      <c r="F1776" t="s">
        <v>3946</v>
      </c>
      <c r="G1776" t="s">
        <v>3947</v>
      </c>
      <c r="H1776" t="s">
        <v>2738</v>
      </c>
    </row>
    <row r="1777" spans="1:8" x14ac:dyDescent="0.3">
      <c r="A1777">
        <v>1781</v>
      </c>
      <c r="B1777">
        <v>1782</v>
      </c>
      <c r="C1777">
        <v>195</v>
      </c>
      <c r="D1777" t="s">
        <v>3948</v>
      </c>
      <c r="E1777">
        <v>5</v>
      </c>
      <c r="F1777" t="s">
        <v>3948</v>
      </c>
      <c r="G1777" t="s">
        <v>3949</v>
      </c>
      <c r="H1777" t="s">
        <v>25</v>
      </c>
    </row>
    <row r="1778" spans="1:8" x14ac:dyDescent="0.3">
      <c r="A1778">
        <v>1782</v>
      </c>
      <c r="B1778">
        <v>1783</v>
      </c>
      <c r="C1778">
        <v>195</v>
      </c>
      <c r="D1778" t="s">
        <v>3950</v>
      </c>
      <c r="E1778">
        <v>2</v>
      </c>
      <c r="F1778" t="s">
        <v>3950</v>
      </c>
      <c r="G1778" t="s">
        <v>3951</v>
      </c>
    </row>
    <row r="1779" spans="1:8" x14ac:dyDescent="0.3">
      <c r="A1779">
        <v>1783</v>
      </c>
      <c r="B1779">
        <v>1784</v>
      </c>
      <c r="C1779">
        <v>195</v>
      </c>
      <c r="D1779" t="s">
        <v>3952</v>
      </c>
      <c r="E1779">
        <v>4</v>
      </c>
      <c r="F1779" t="s">
        <v>3953</v>
      </c>
      <c r="G1779" t="s">
        <v>3954</v>
      </c>
      <c r="H1779" t="s">
        <v>470</v>
      </c>
    </row>
    <row r="1780" spans="1:8" x14ac:dyDescent="0.3">
      <c r="A1780">
        <v>1784</v>
      </c>
      <c r="B1780">
        <v>1785</v>
      </c>
      <c r="C1780">
        <v>195</v>
      </c>
      <c r="D1780" t="s">
        <v>3955</v>
      </c>
      <c r="E1780">
        <v>2</v>
      </c>
      <c r="F1780" t="s">
        <v>3955</v>
      </c>
      <c r="G1780" t="s">
        <v>3956</v>
      </c>
      <c r="H1780" t="s">
        <v>29</v>
      </c>
    </row>
    <row r="1781" spans="1:8" x14ac:dyDescent="0.3">
      <c r="A1781">
        <v>1785</v>
      </c>
      <c r="B1781">
        <v>1786</v>
      </c>
      <c r="C1781">
        <v>195</v>
      </c>
      <c r="D1781" t="s">
        <v>3957</v>
      </c>
      <c r="E1781">
        <v>3</v>
      </c>
      <c r="F1781" t="s">
        <v>3957</v>
      </c>
      <c r="G1781" t="s">
        <v>3958</v>
      </c>
      <c r="H1781" t="s">
        <v>814</v>
      </c>
    </row>
    <row r="1782" spans="1:8" x14ac:dyDescent="0.3">
      <c r="A1782">
        <v>1786</v>
      </c>
      <c r="B1782">
        <v>1787</v>
      </c>
      <c r="C1782">
        <v>195</v>
      </c>
      <c r="D1782" t="s">
        <v>3959</v>
      </c>
      <c r="E1782">
        <v>5</v>
      </c>
      <c r="F1782" t="s">
        <v>3960</v>
      </c>
      <c r="G1782" t="s">
        <v>3961</v>
      </c>
      <c r="H1782" t="s">
        <v>380</v>
      </c>
    </row>
    <row r="1783" spans="1:8" x14ac:dyDescent="0.3">
      <c r="A1783">
        <v>1787</v>
      </c>
      <c r="B1783">
        <v>1788</v>
      </c>
      <c r="C1783">
        <v>195</v>
      </c>
      <c r="D1783" t="s">
        <v>3962</v>
      </c>
      <c r="E1783">
        <v>3</v>
      </c>
      <c r="F1783" t="s">
        <v>3963</v>
      </c>
      <c r="G1783" t="s">
        <v>3964</v>
      </c>
      <c r="H1783" t="s">
        <v>1145</v>
      </c>
    </row>
    <row r="1784" spans="1:8" x14ac:dyDescent="0.3">
      <c r="A1784">
        <v>1788</v>
      </c>
      <c r="B1784">
        <v>1789</v>
      </c>
      <c r="C1784">
        <v>195</v>
      </c>
      <c r="D1784" t="s">
        <v>3965</v>
      </c>
      <c r="E1784">
        <v>5</v>
      </c>
      <c r="F1784" t="s">
        <v>3965</v>
      </c>
      <c r="G1784" t="s">
        <v>3966</v>
      </c>
      <c r="H1784" t="s">
        <v>312</v>
      </c>
    </row>
    <row r="1785" spans="1:8" x14ac:dyDescent="0.3">
      <c r="A1785">
        <v>1789</v>
      </c>
      <c r="B1785">
        <v>1790</v>
      </c>
      <c r="C1785">
        <v>195</v>
      </c>
      <c r="D1785" t="s">
        <v>3967</v>
      </c>
      <c r="E1785">
        <v>4</v>
      </c>
      <c r="F1785" t="s">
        <v>3967</v>
      </c>
      <c r="G1785" t="s">
        <v>3968</v>
      </c>
      <c r="H1785" t="s">
        <v>17</v>
      </c>
    </row>
    <row r="1786" spans="1:8" x14ac:dyDescent="0.3">
      <c r="A1786">
        <v>1790</v>
      </c>
      <c r="B1786">
        <v>1791</v>
      </c>
      <c r="C1786">
        <v>199</v>
      </c>
      <c r="D1786" t="s">
        <v>3969</v>
      </c>
      <c r="E1786">
        <v>4</v>
      </c>
      <c r="F1786" t="s">
        <v>3969</v>
      </c>
      <c r="G1786" t="s">
        <v>3970</v>
      </c>
      <c r="H1786" t="s">
        <v>745</v>
      </c>
    </row>
    <row r="1787" spans="1:8" x14ac:dyDescent="0.3">
      <c r="A1787">
        <v>1791</v>
      </c>
      <c r="B1787">
        <v>1792</v>
      </c>
      <c r="C1787">
        <v>199</v>
      </c>
      <c r="D1787" t="s">
        <v>3971</v>
      </c>
      <c r="E1787">
        <v>5</v>
      </c>
      <c r="F1787" t="s">
        <v>3971</v>
      </c>
      <c r="G1787" t="s">
        <v>3972</v>
      </c>
      <c r="H1787" t="s">
        <v>3973</v>
      </c>
    </row>
    <row r="1788" spans="1:8" x14ac:dyDescent="0.3">
      <c r="A1788">
        <v>1792</v>
      </c>
      <c r="B1788">
        <v>1793</v>
      </c>
      <c r="C1788">
        <v>199</v>
      </c>
      <c r="D1788" t="s">
        <v>3974</v>
      </c>
      <c r="E1788">
        <v>2</v>
      </c>
      <c r="F1788" t="s">
        <v>3974</v>
      </c>
      <c r="G1788" t="s">
        <v>3975</v>
      </c>
    </row>
    <row r="1789" spans="1:8" x14ac:dyDescent="0.3">
      <c r="A1789">
        <v>1793</v>
      </c>
      <c r="B1789">
        <v>1794</v>
      </c>
      <c r="C1789">
        <v>199</v>
      </c>
      <c r="D1789" t="s">
        <v>3976</v>
      </c>
      <c r="E1789">
        <v>4</v>
      </c>
      <c r="F1789" t="s">
        <v>3977</v>
      </c>
      <c r="G1789" t="s">
        <v>3978</v>
      </c>
      <c r="H1789" t="s">
        <v>25</v>
      </c>
    </row>
    <row r="1790" spans="1:8" x14ac:dyDescent="0.3">
      <c r="A1790">
        <v>1794</v>
      </c>
      <c r="B1790">
        <v>1795</v>
      </c>
      <c r="C1790">
        <v>199</v>
      </c>
      <c r="D1790" t="s">
        <v>3979</v>
      </c>
      <c r="E1790">
        <v>2</v>
      </c>
      <c r="F1790" t="s">
        <v>3979</v>
      </c>
      <c r="G1790" t="s">
        <v>3980</v>
      </c>
      <c r="H1790" t="s">
        <v>3981</v>
      </c>
    </row>
    <row r="1791" spans="1:8" x14ac:dyDescent="0.3">
      <c r="A1791">
        <v>1795</v>
      </c>
      <c r="B1791">
        <v>1796</v>
      </c>
      <c r="C1791">
        <v>199</v>
      </c>
      <c r="D1791" t="s">
        <v>3982</v>
      </c>
      <c r="E1791">
        <v>3</v>
      </c>
      <c r="F1791" t="s">
        <v>3982</v>
      </c>
      <c r="G1791" t="s">
        <v>3983</v>
      </c>
      <c r="H1791" t="s">
        <v>805</v>
      </c>
    </row>
    <row r="1792" spans="1:8" x14ac:dyDescent="0.3">
      <c r="A1792">
        <v>1796</v>
      </c>
      <c r="B1792">
        <v>1797</v>
      </c>
      <c r="C1792">
        <v>199</v>
      </c>
      <c r="D1792" t="s">
        <v>3984</v>
      </c>
      <c r="E1792">
        <v>5</v>
      </c>
      <c r="F1792" t="s">
        <v>3984</v>
      </c>
      <c r="G1792" t="s">
        <v>3985</v>
      </c>
      <c r="H1792" t="s">
        <v>299</v>
      </c>
    </row>
    <row r="1793" spans="1:8" x14ac:dyDescent="0.3">
      <c r="A1793">
        <v>1797</v>
      </c>
      <c r="B1793">
        <v>1798</v>
      </c>
      <c r="C1793">
        <v>199</v>
      </c>
      <c r="D1793" t="s">
        <v>3986</v>
      </c>
      <c r="E1793">
        <v>3</v>
      </c>
      <c r="F1793" t="s">
        <v>3986</v>
      </c>
      <c r="G1793" t="s">
        <v>3987</v>
      </c>
      <c r="H1793" t="s">
        <v>3988</v>
      </c>
    </row>
    <row r="1794" spans="1:8" x14ac:dyDescent="0.3">
      <c r="A1794">
        <v>1798</v>
      </c>
      <c r="B1794">
        <v>1799</v>
      </c>
      <c r="C1794">
        <v>199</v>
      </c>
      <c r="D1794" t="s">
        <v>3989</v>
      </c>
      <c r="E1794">
        <v>5</v>
      </c>
      <c r="F1794" t="s">
        <v>3989</v>
      </c>
      <c r="G1794" t="s">
        <v>3990</v>
      </c>
      <c r="H1794" t="s">
        <v>2318</v>
      </c>
    </row>
    <row r="1795" spans="1:8" x14ac:dyDescent="0.3">
      <c r="A1795">
        <v>1799</v>
      </c>
      <c r="B1795">
        <v>1800</v>
      </c>
      <c r="C1795">
        <v>199</v>
      </c>
      <c r="D1795" t="s">
        <v>3991</v>
      </c>
      <c r="E1795">
        <v>4</v>
      </c>
      <c r="F1795" t="s">
        <v>3991</v>
      </c>
      <c r="G1795" t="s">
        <v>3992</v>
      </c>
      <c r="H1795" t="s">
        <v>328</v>
      </c>
    </row>
    <row r="1796" spans="1:8" x14ac:dyDescent="0.3">
      <c r="A1796">
        <v>1800</v>
      </c>
      <c r="B1796">
        <v>1801</v>
      </c>
      <c r="C1796">
        <v>200</v>
      </c>
      <c r="D1796" t="s">
        <v>3993</v>
      </c>
      <c r="E1796">
        <v>4</v>
      </c>
      <c r="F1796" t="s">
        <v>3993</v>
      </c>
      <c r="G1796" t="s">
        <v>3994</v>
      </c>
      <c r="H1796" t="s">
        <v>25</v>
      </c>
    </row>
    <row r="1797" spans="1:8" x14ac:dyDescent="0.3">
      <c r="A1797">
        <v>1801</v>
      </c>
      <c r="B1797">
        <v>1802</v>
      </c>
      <c r="C1797">
        <v>200</v>
      </c>
      <c r="D1797" t="s">
        <v>3995</v>
      </c>
      <c r="E1797">
        <v>5</v>
      </c>
      <c r="F1797" t="s">
        <v>3995</v>
      </c>
      <c r="G1797" t="s">
        <v>3995</v>
      </c>
      <c r="H1797" t="s">
        <v>25</v>
      </c>
    </row>
    <row r="1798" spans="1:8" x14ac:dyDescent="0.3">
      <c r="A1798">
        <v>1802</v>
      </c>
      <c r="B1798">
        <v>1803</v>
      </c>
      <c r="C1798">
        <v>200</v>
      </c>
      <c r="D1798" t="s">
        <v>3996</v>
      </c>
      <c r="E1798">
        <v>2</v>
      </c>
      <c r="F1798" t="s">
        <v>3996</v>
      </c>
      <c r="G1798" t="s">
        <v>3997</v>
      </c>
      <c r="H1798" t="s">
        <v>3998</v>
      </c>
    </row>
    <row r="1799" spans="1:8" x14ac:dyDescent="0.3">
      <c r="A1799">
        <v>1803</v>
      </c>
      <c r="B1799">
        <v>1804</v>
      </c>
      <c r="C1799">
        <v>200</v>
      </c>
      <c r="D1799" t="s">
        <v>3999</v>
      </c>
      <c r="E1799">
        <v>4</v>
      </c>
      <c r="F1799" t="s">
        <v>3999</v>
      </c>
      <c r="G1799" t="s">
        <v>4000</v>
      </c>
      <c r="H1799" t="s">
        <v>4001</v>
      </c>
    </row>
    <row r="1800" spans="1:8" x14ac:dyDescent="0.3">
      <c r="A1800">
        <v>1804</v>
      </c>
      <c r="B1800">
        <v>1805</v>
      </c>
      <c r="C1800">
        <v>200</v>
      </c>
      <c r="D1800" t="s">
        <v>4002</v>
      </c>
      <c r="E1800">
        <v>2</v>
      </c>
      <c r="F1800" t="s">
        <v>4002</v>
      </c>
      <c r="G1800" t="s">
        <v>4003</v>
      </c>
      <c r="H1800" t="s">
        <v>64</v>
      </c>
    </row>
    <row r="1801" spans="1:8" x14ac:dyDescent="0.3">
      <c r="A1801">
        <v>1805</v>
      </c>
      <c r="B1801">
        <v>1806</v>
      </c>
      <c r="C1801">
        <v>200</v>
      </c>
      <c r="D1801" t="s">
        <v>4004</v>
      </c>
      <c r="E1801">
        <v>3</v>
      </c>
      <c r="F1801" t="s">
        <v>4005</v>
      </c>
      <c r="G1801" t="s">
        <v>4006</v>
      </c>
      <c r="H1801" t="s">
        <v>4007</v>
      </c>
    </row>
    <row r="1802" spans="1:8" x14ac:dyDescent="0.3">
      <c r="A1802">
        <v>1806</v>
      </c>
      <c r="B1802">
        <v>1807</v>
      </c>
      <c r="C1802">
        <v>200</v>
      </c>
      <c r="D1802" t="s">
        <v>4008</v>
      </c>
      <c r="E1802">
        <v>5</v>
      </c>
      <c r="F1802" t="e">
        <f>-good benefits and pay -Beautiful office at Pier -Decent work life balance</f>
        <v>#NAME?</v>
      </c>
      <c r="G1802" t="s">
        <v>4009</v>
      </c>
      <c r="H1802" t="s">
        <v>2225</v>
      </c>
    </row>
    <row r="1803" spans="1:8" x14ac:dyDescent="0.3">
      <c r="A1803">
        <v>1807</v>
      </c>
      <c r="B1803">
        <v>1808</v>
      </c>
      <c r="C1803">
        <v>200</v>
      </c>
      <c r="D1803" t="s">
        <v>4010</v>
      </c>
      <c r="E1803">
        <v>3</v>
      </c>
      <c r="F1803" t="s">
        <v>4010</v>
      </c>
      <c r="G1803" t="s">
        <v>4011</v>
      </c>
      <c r="H1803" t="s">
        <v>4012</v>
      </c>
    </row>
    <row r="1804" spans="1:8" x14ac:dyDescent="0.3">
      <c r="A1804">
        <v>1808</v>
      </c>
      <c r="B1804">
        <v>1809</v>
      </c>
      <c r="C1804">
        <v>200</v>
      </c>
      <c r="D1804" t="s">
        <v>4013</v>
      </c>
      <c r="E1804">
        <v>5</v>
      </c>
      <c r="F1804" t="s">
        <v>4013</v>
      </c>
      <c r="G1804" t="s">
        <v>4014</v>
      </c>
      <c r="H1804" t="s">
        <v>1171</v>
      </c>
    </row>
    <row r="1805" spans="1:8" x14ac:dyDescent="0.3">
      <c r="A1805">
        <v>1809</v>
      </c>
      <c r="B1805">
        <v>1810</v>
      </c>
      <c r="C1805">
        <v>200</v>
      </c>
      <c r="D1805" t="s">
        <v>4015</v>
      </c>
      <c r="E1805">
        <v>4</v>
      </c>
      <c r="F1805" t="s">
        <v>4015</v>
      </c>
      <c r="G1805" t="s">
        <v>4016</v>
      </c>
      <c r="H1805" t="s">
        <v>4017</v>
      </c>
    </row>
    <row r="1806" spans="1:8" x14ac:dyDescent="0.3">
      <c r="A1806">
        <v>1810</v>
      </c>
      <c r="B1806">
        <v>1811</v>
      </c>
      <c r="C1806">
        <v>201</v>
      </c>
      <c r="D1806" t="s">
        <v>4018</v>
      </c>
      <c r="E1806">
        <v>4</v>
      </c>
      <c r="F1806" t="s">
        <v>4018</v>
      </c>
      <c r="G1806" t="s">
        <v>4019</v>
      </c>
      <c r="H1806" t="s">
        <v>217</v>
      </c>
    </row>
    <row r="1807" spans="1:8" x14ac:dyDescent="0.3">
      <c r="A1807">
        <v>1811</v>
      </c>
      <c r="B1807">
        <v>1812</v>
      </c>
      <c r="C1807">
        <v>201</v>
      </c>
      <c r="D1807" t="s">
        <v>4020</v>
      </c>
      <c r="E1807">
        <v>5</v>
      </c>
      <c r="F1807" t="s">
        <v>4020</v>
      </c>
      <c r="G1807" t="s">
        <v>4021</v>
      </c>
    </row>
    <row r="1808" spans="1:8" x14ac:dyDescent="0.3">
      <c r="A1808">
        <v>1812</v>
      </c>
      <c r="B1808">
        <v>1813</v>
      </c>
      <c r="C1808">
        <v>201</v>
      </c>
      <c r="D1808" t="s">
        <v>4022</v>
      </c>
      <c r="E1808">
        <v>2</v>
      </c>
      <c r="F1808" t="s">
        <v>4022</v>
      </c>
      <c r="G1808" t="s">
        <v>4023</v>
      </c>
      <c r="H1808" t="s">
        <v>29</v>
      </c>
    </row>
    <row r="1809" spans="1:8" x14ac:dyDescent="0.3">
      <c r="A1809">
        <v>1813</v>
      </c>
      <c r="B1809">
        <v>1814</v>
      </c>
      <c r="C1809">
        <v>201</v>
      </c>
      <c r="D1809" t="s">
        <v>4024</v>
      </c>
      <c r="E1809">
        <v>4</v>
      </c>
      <c r="F1809" t="s">
        <v>4024</v>
      </c>
      <c r="G1809" t="s">
        <v>4024</v>
      </c>
      <c r="H1809" t="s">
        <v>25</v>
      </c>
    </row>
    <row r="1810" spans="1:8" x14ac:dyDescent="0.3">
      <c r="A1810">
        <v>1814</v>
      </c>
      <c r="B1810">
        <v>1815</v>
      </c>
      <c r="C1810">
        <v>201</v>
      </c>
      <c r="D1810" t="s">
        <v>4025</v>
      </c>
      <c r="E1810">
        <v>2</v>
      </c>
      <c r="F1810" t="s">
        <v>4026</v>
      </c>
      <c r="G1810" t="s">
        <v>4027</v>
      </c>
      <c r="H1810" t="s">
        <v>1418</v>
      </c>
    </row>
    <row r="1811" spans="1:8" x14ac:dyDescent="0.3">
      <c r="A1811">
        <v>1815</v>
      </c>
      <c r="B1811">
        <v>1816</v>
      </c>
      <c r="C1811">
        <v>201</v>
      </c>
      <c r="D1811" t="s">
        <v>4028</v>
      </c>
      <c r="E1811">
        <v>3</v>
      </c>
      <c r="F1811" t="s">
        <v>4028</v>
      </c>
      <c r="G1811" t="s">
        <v>4029</v>
      </c>
      <c r="H1811" t="s">
        <v>20</v>
      </c>
    </row>
    <row r="1812" spans="1:8" x14ac:dyDescent="0.3">
      <c r="A1812">
        <v>1816</v>
      </c>
      <c r="B1812">
        <v>1817</v>
      </c>
      <c r="C1812">
        <v>201</v>
      </c>
      <c r="D1812" t="s">
        <v>4030</v>
      </c>
      <c r="E1812">
        <v>5</v>
      </c>
      <c r="F1812" t="s">
        <v>4030</v>
      </c>
      <c r="G1812" t="s">
        <v>4031</v>
      </c>
      <c r="H1812" t="s">
        <v>217</v>
      </c>
    </row>
    <row r="1813" spans="1:8" x14ac:dyDescent="0.3">
      <c r="A1813">
        <v>1817</v>
      </c>
      <c r="B1813">
        <v>1818</v>
      </c>
      <c r="C1813">
        <v>201</v>
      </c>
      <c r="D1813" t="s">
        <v>4032</v>
      </c>
      <c r="E1813">
        <v>3</v>
      </c>
      <c r="F1813" t="s">
        <v>4032</v>
      </c>
      <c r="G1813" t="s">
        <v>4033</v>
      </c>
      <c r="H1813" t="s">
        <v>29</v>
      </c>
    </row>
    <row r="1814" spans="1:8" x14ac:dyDescent="0.3">
      <c r="A1814">
        <v>1818</v>
      </c>
      <c r="B1814">
        <v>1819</v>
      </c>
      <c r="C1814">
        <v>201</v>
      </c>
      <c r="D1814" t="s">
        <v>4034</v>
      </c>
      <c r="E1814">
        <v>5</v>
      </c>
      <c r="F1814" t="s">
        <v>4034</v>
      </c>
      <c r="G1814" t="s">
        <v>4035</v>
      </c>
      <c r="H1814" t="s">
        <v>1114</v>
      </c>
    </row>
    <row r="1815" spans="1:8" x14ac:dyDescent="0.3">
      <c r="A1815">
        <v>1819</v>
      </c>
      <c r="B1815">
        <v>1820</v>
      </c>
      <c r="C1815">
        <v>201</v>
      </c>
      <c r="D1815" t="s">
        <v>4036</v>
      </c>
      <c r="E1815">
        <v>4</v>
      </c>
      <c r="F1815" t="s">
        <v>4036</v>
      </c>
      <c r="G1815" t="s">
        <v>4037</v>
      </c>
      <c r="H1815" t="s">
        <v>2311</v>
      </c>
    </row>
    <row r="1816" spans="1:8" x14ac:dyDescent="0.3">
      <c r="A1816">
        <v>1820</v>
      </c>
      <c r="B1816">
        <v>1821</v>
      </c>
      <c r="C1816">
        <v>202</v>
      </c>
      <c r="D1816" t="s">
        <v>4038</v>
      </c>
      <c r="E1816">
        <v>4</v>
      </c>
      <c r="F1816" t="s">
        <v>4038</v>
      </c>
      <c r="G1816" t="s">
        <v>4038</v>
      </c>
      <c r="H1816" t="s">
        <v>25</v>
      </c>
    </row>
    <row r="1817" spans="1:8" x14ac:dyDescent="0.3">
      <c r="A1817">
        <v>1821</v>
      </c>
      <c r="B1817">
        <v>1822</v>
      </c>
      <c r="C1817">
        <v>202</v>
      </c>
      <c r="D1817" t="s">
        <v>4039</v>
      </c>
      <c r="E1817">
        <v>5</v>
      </c>
      <c r="F1817" t="s">
        <v>4039</v>
      </c>
      <c r="G1817" t="s">
        <v>4040</v>
      </c>
      <c r="H1817" t="s">
        <v>17</v>
      </c>
    </row>
    <row r="1818" spans="1:8" x14ac:dyDescent="0.3">
      <c r="A1818">
        <v>1822</v>
      </c>
      <c r="B1818">
        <v>1823</v>
      </c>
      <c r="C1818">
        <v>202</v>
      </c>
      <c r="D1818" t="s">
        <v>4041</v>
      </c>
      <c r="E1818">
        <v>2</v>
      </c>
      <c r="F1818" t="s">
        <v>4042</v>
      </c>
      <c r="G1818" t="s">
        <v>4043</v>
      </c>
      <c r="H1818" t="s">
        <v>4044</v>
      </c>
    </row>
    <row r="1819" spans="1:8" x14ac:dyDescent="0.3">
      <c r="A1819">
        <v>1823</v>
      </c>
      <c r="B1819">
        <v>1824</v>
      </c>
      <c r="C1819">
        <v>202</v>
      </c>
      <c r="D1819" t="s">
        <v>4045</v>
      </c>
      <c r="E1819">
        <v>4</v>
      </c>
      <c r="F1819" t="s">
        <v>4045</v>
      </c>
      <c r="G1819" t="s">
        <v>4046</v>
      </c>
      <c r="H1819" t="s">
        <v>261</v>
      </c>
    </row>
    <row r="1820" spans="1:8" x14ac:dyDescent="0.3">
      <c r="A1820">
        <v>1824</v>
      </c>
      <c r="B1820">
        <v>1825</v>
      </c>
      <c r="C1820">
        <v>202</v>
      </c>
      <c r="D1820" t="s">
        <v>4047</v>
      </c>
      <c r="E1820">
        <v>2</v>
      </c>
      <c r="F1820" t="s">
        <v>4048</v>
      </c>
      <c r="G1820" t="s">
        <v>4049</v>
      </c>
      <c r="H1820" t="s">
        <v>217</v>
      </c>
    </row>
    <row r="1821" spans="1:8" x14ac:dyDescent="0.3">
      <c r="A1821">
        <v>1825</v>
      </c>
      <c r="B1821">
        <v>1826</v>
      </c>
      <c r="C1821">
        <v>202</v>
      </c>
      <c r="D1821" t="s">
        <v>4050</v>
      </c>
      <c r="E1821">
        <v>3</v>
      </c>
      <c r="F1821" t="s">
        <v>4051</v>
      </c>
      <c r="G1821" t="s">
        <v>4052</v>
      </c>
    </row>
    <row r="1822" spans="1:8" x14ac:dyDescent="0.3">
      <c r="A1822">
        <v>1826</v>
      </c>
      <c r="B1822">
        <v>1827</v>
      </c>
      <c r="C1822">
        <v>202</v>
      </c>
      <c r="D1822" t="s">
        <v>4053</v>
      </c>
      <c r="E1822">
        <v>5</v>
      </c>
      <c r="F1822" t="s">
        <v>4053</v>
      </c>
      <c r="G1822" t="s">
        <v>4054</v>
      </c>
      <c r="H1822" t="s">
        <v>4055</v>
      </c>
    </row>
    <row r="1823" spans="1:8" x14ac:dyDescent="0.3">
      <c r="A1823">
        <v>1827</v>
      </c>
      <c r="B1823">
        <v>1828</v>
      </c>
      <c r="C1823">
        <v>202</v>
      </c>
      <c r="D1823" t="s">
        <v>4056</v>
      </c>
      <c r="E1823">
        <v>3</v>
      </c>
      <c r="F1823" t="s">
        <v>4056</v>
      </c>
      <c r="G1823" t="s">
        <v>4057</v>
      </c>
    </row>
    <row r="1824" spans="1:8" x14ac:dyDescent="0.3">
      <c r="A1824">
        <v>1828</v>
      </c>
      <c r="B1824">
        <v>1829</v>
      </c>
      <c r="C1824">
        <v>202</v>
      </c>
      <c r="D1824" t="s">
        <v>4058</v>
      </c>
      <c r="E1824">
        <v>5</v>
      </c>
      <c r="F1824" t="s">
        <v>4058</v>
      </c>
      <c r="G1824" t="s">
        <v>4059</v>
      </c>
      <c r="H1824" t="s">
        <v>322</v>
      </c>
    </row>
    <row r="1825" spans="1:8" x14ac:dyDescent="0.3">
      <c r="A1825">
        <v>1829</v>
      </c>
      <c r="B1825">
        <v>1830</v>
      </c>
      <c r="C1825">
        <v>202</v>
      </c>
      <c r="D1825" t="e">
        <f>- Great Colleagues - Global presence &amp; moving around between offices feasible</f>
        <v>#NAME?</v>
      </c>
      <c r="E1825">
        <v>4</v>
      </c>
      <c r="F1825" t="e">
        <f>- Great Colleagues - Global presence &amp; moving around between offices feasible</f>
        <v>#NAME?</v>
      </c>
      <c r="G1825" t="s">
        <v>4060</v>
      </c>
    </row>
    <row r="1826" spans="1:8" x14ac:dyDescent="0.3">
      <c r="A1826">
        <v>1830</v>
      </c>
      <c r="B1826">
        <v>1831</v>
      </c>
      <c r="C1826">
        <v>203</v>
      </c>
      <c r="D1826" t="s">
        <v>4061</v>
      </c>
      <c r="E1826">
        <v>4</v>
      </c>
      <c r="F1826" t="s">
        <v>4061</v>
      </c>
      <c r="G1826" t="s">
        <v>4062</v>
      </c>
      <c r="H1826" t="s">
        <v>1735</v>
      </c>
    </row>
    <row r="1827" spans="1:8" x14ac:dyDescent="0.3">
      <c r="A1827">
        <v>1831</v>
      </c>
      <c r="B1827">
        <v>1832</v>
      </c>
      <c r="C1827">
        <v>203</v>
      </c>
      <c r="D1827" t="s">
        <v>4063</v>
      </c>
      <c r="E1827">
        <v>5</v>
      </c>
      <c r="F1827" t="s">
        <v>4063</v>
      </c>
      <c r="G1827" t="s">
        <v>4064</v>
      </c>
      <c r="H1827" t="s">
        <v>4065</v>
      </c>
    </row>
    <row r="1828" spans="1:8" x14ac:dyDescent="0.3">
      <c r="A1828">
        <v>1832</v>
      </c>
      <c r="B1828">
        <v>1833</v>
      </c>
      <c r="C1828">
        <v>203</v>
      </c>
      <c r="D1828" t="s">
        <v>4066</v>
      </c>
      <c r="E1828">
        <v>2</v>
      </c>
      <c r="F1828" t="s">
        <v>4066</v>
      </c>
      <c r="G1828" t="s">
        <v>4067</v>
      </c>
    </row>
    <row r="1829" spans="1:8" x14ac:dyDescent="0.3">
      <c r="A1829">
        <v>1833</v>
      </c>
      <c r="B1829">
        <v>1834</v>
      </c>
      <c r="C1829">
        <v>203</v>
      </c>
      <c r="D1829" t="s">
        <v>4068</v>
      </c>
      <c r="E1829">
        <v>4</v>
      </c>
      <c r="F1829" t="s">
        <v>4068</v>
      </c>
      <c r="G1829" t="s">
        <v>4069</v>
      </c>
    </row>
    <row r="1830" spans="1:8" x14ac:dyDescent="0.3">
      <c r="A1830">
        <v>1834</v>
      </c>
      <c r="B1830">
        <v>1835</v>
      </c>
      <c r="C1830">
        <v>203</v>
      </c>
      <c r="D1830" t="s">
        <v>4070</v>
      </c>
      <c r="E1830">
        <v>2</v>
      </c>
      <c r="F1830" t="s">
        <v>4070</v>
      </c>
      <c r="G1830" t="s">
        <v>4071</v>
      </c>
      <c r="H1830" t="s">
        <v>25</v>
      </c>
    </row>
    <row r="1831" spans="1:8" x14ac:dyDescent="0.3">
      <c r="A1831">
        <v>1835</v>
      </c>
      <c r="B1831">
        <v>1836</v>
      </c>
      <c r="C1831">
        <v>203</v>
      </c>
      <c r="D1831" t="s">
        <v>4072</v>
      </c>
      <c r="E1831">
        <v>3</v>
      </c>
      <c r="F1831" t="s">
        <v>4072</v>
      </c>
      <c r="G1831" t="s">
        <v>4072</v>
      </c>
      <c r="H1831" t="s">
        <v>594</v>
      </c>
    </row>
    <row r="1832" spans="1:8" x14ac:dyDescent="0.3">
      <c r="A1832">
        <v>1836</v>
      </c>
      <c r="B1832">
        <v>1837</v>
      </c>
      <c r="C1832">
        <v>203</v>
      </c>
      <c r="D1832" t="s">
        <v>4073</v>
      </c>
      <c r="E1832">
        <v>5</v>
      </c>
      <c r="F1832" t="s">
        <v>4073</v>
      </c>
      <c r="G1832" t="s">
        <v>4074</v>
      </c>
      <c r="H1832" t="s">
        <v>660</v>
      </c>
    </row>
    <row r="1833" spans="1:8" x14ac:dyDescent="0.3">
      <c r="A1833">
        <v>1837</v>
      </c>
      <c r="B1833">
        <v>1838</v>
      </c>
      <c r="C1833">
        <v>203</v>
      </c>
      <c r="D1833" t="s">
        <v>4075</v>
      </c>
      <c r="E1833">
        <v>3</v>
      </c>
      <c r="F1833" t="s">
        <v>4075</v>
      </c>
      <c r="G1833" t="s">
        <v>4076</v>
      </c>
    </row>
    <row r="1834" spans="1:8" x14ac:dyDescent="0.3">
      <c r="A1834">
        <v>1838</v>
      </c>
      <c r="B1834">
        <v>1839</v>
      </c>
      <c r="C1834">
        <v>203</v>
      </c>
      <c r="D1834" t="s">
        <v>4077</v>
      </c>
      <c r="E1834">
        <v>5</v>
      </c>
      <c r="F1834" t="s">
        <v>4077</v>
      </c>
      <c r="G1834" t="s">
        <v>4078</v>
      </c>
      <c r="H1834" t="s">
        <v>17</v>
      </c>
    </row>
    <row r="1835" spans="1:8" x14ac:dyDescent="0.3">
      <c r="A1835">
        <v>1839</v>
      </c>
      <c r="B1835">
        <v>1840</v>
      </c>
      <c r="C1835">
        <v>203</v>
      </c>
      <c r="D1835" t="s">
        <v>4079</v>
      </c>
      <c r="E1835">
        <v>4</v>
      </c>
      <c r="F1835" t="s">
        <v>4079</v>
      </c>
      <c r="G1835" t="s">
        <v>4080</v>
      </c>
      <c r="H1835" t="s">
        <v>4081</v>
      </c>
    </row>
    <row r="1836" spans="1:8" x14ac:dyDescent="0.3">
      <c r="A1836">
        <v>1840</v>
      </c>
      <c r="B1836">
        <v>1841</v>
      </c>
      <c r="C1836">
        <v>204</v>
      </c>
      <c r="D1836" t="s">
        <v>4079</v>
      </c>
      <c r="E1836">
        <v>4</v>
      </c>
      <c r="F1836" t="s">
        <v>4079</v>
      </c>
      <c r="G1836" t="s">
        <v>4080</v>
      </c>
      <c r="H1836" t="s">
        <v>4081</v>
      </c>
    </row>
    <row r="1837" spans="1:8" x14ac:dyDescent="0.3">
      <c r="A1837">
        <v>1841</v>
      </c>
      <c r="B1837">
        <v>1842</v>
      </c>
      <c r="C1837">
        <v>204</v>
      </c>
      <c r="D1837" t="s">
        <v>4082</v>
      </c>
      <c r="E1837">
        <v>5</v>
      </c>
      <c r="F1837" t="s">
        <v>4082</v>
      </c>
      <c r="G1837" t="s">
        <v>4083</v>
      </c>
      <c r="H1837" t="s">
        <v>652</v>
      </c>
    </row>
    <row r="1838" spans="1:8" x14ac:dyDescent="0.3">
      <c r="A1838">
        <v>1842</v>
      </c>
      <c r="B1838">
        <v>1843</v>
      </c>
      <c r="C1838">
        <v>204</v>
      </c>
      <c r="D1838" t="s">
        <v>4084</v>
      </c>
      <c r="E1838">
        <v>2</v>
      </c>
      <c r="F1838" t="s">
        <v>4084</v>
      </c>
      <c r="G1838" t="s">
        <v>4085</v>
      </c>
      <c r="H1838" t="s">
        <v>118</v>
      </c>
    </row>
    <row r="1839" spans="1:8" x14ac:dyDescent="0.3">
      <c r="A1839">
        <v>1843</v>
      </c>
      <c r="B1839">
        <v>1844</v>
      </c>
      <c r="C1839">
        <v>204</v>
      </c>
      <c r="D1839" t="s">
        <v>4086</v>
      </c>
      <c r="E1839">
        <v>4</v>
      </c>
      <c r="F1839" t="s">
        <v>4086</v>
      </c>
      <c r="G1839" t="s">
        <v>4087</v>
      </c>
      <c r="H1839" t="s">
        <v>4088</v>
      </c>
    </row>
    <row r="1840" spans="1:8" x14ac:dyDescent="0.3">
      <c r="A1840">
        <v>1844</v>
      </c>
      <c r="B1840">
        <v>1845</v>
      </c>
      <c r="C1840">
        <v>204</v>
      </c>
      <c r="D1840" t="s">
        <v>4089</v>
      </c>
      <c r="E1840">
        <v>2</v>
      </c>
      <c r="F1840" t="s">
        <v>4089</v>
      </c>
      <c r="G1840" t="s">
        <v>4090</v>
      </c>
      <c r="H1840" t="s">
        <v>217</v>
      </c>
    </row>
    <row r="1841" spans="1:8" x14ac:dyDescent="0.3">
      <c r="A1841">
        <v>1845</v>
      </c>
      <c r="B1841">
        <v>1846</v>
      </c>
      <c r="C1841">
        <v>204</v>
      </c>
      <c r="D1841" t="s">
        <v>4091</v>
      </c>
      <c r="E1841">
        <v>3</v>
      </c>
      <c r="F1841" t="s">
        <v>4091</v>
      </c>
      <c r="G1841" t="s">
        <v>4092</v>
      </c>
      <c r="H1841" t="s">
        <v>4093</v>
      </c>
    </row>
    <row r="1842" spans="1:8" x14ac:dyDescent="0.3">
      <c r="A1842">
        <v>1846</v>
      </c>
      <c r="B1842">
        <v>1847</v>
      </c>
      <c r="C1842">
        <v>204</v>
      </c>
      <c r="D1842" t="s">
        <v>4094</v>
      </c>
      <c r="E1842">
        <v>5</v>
      </c>
      <c r="F1842" t="s">
        <v>4094</v>
      </c>
      <c r="G1842" t="s">
        <v>4095</v>
      </c>
      <c r="H1842" t="s">
        <v>4096</v>
      </c>
    </row>
    <row r="1843" spans="1:8" x14ac:dyDescent="0.3">
      <c r="A1843">
        <v>1847</v>
      </c>
      <c r="B1843">
        <v>1848</v>
      </c>
      <c r="C1843">
        <v>204</v>
      </c>
      <c r="D1843" t="s">
        <v>4097</v>
      </c>
      <c r="E1843">
        <v>3</v>
      </c>
      <c r="F1843" t="s">
        <v>4097</v>
      </c>
      <c r="G1843" t="s">
        <v>4098</v>
      </c>
      <c r="H1843" t="s">
        <v>25</v>
      </c>
    </row>
    <row r="1844" spans="1:8" x14ac:dyDescent="0.3">
      <c r="A1844">
        <v>1848</v>
      </c>
      <c r="B1844">
        <v>1849</v>
      </c>
      <c r="C1844">
        <v>204</v>
      </c>
      <c r="D1844" t="s">
        <v>4099</v>
      </c>
      <c r="E1844">
        <v>5</v>
      </c>
      <c r="F1844" t="s">
        <v>4099</v>
      </c>
      <c r="G1844" t="s">
        <v>4100</v>
      </c>
    </row>
    <row r="1845" spans="1:8" x14ac:dyDescent="0.3">
      <c r="A1845">
        <v>1849</v>
      </c>
      <c r="B1845">
        <v>1850</v>
      </c>
      <c r="C1845">
        <v>204</v>
      </c>
      <c r="D1845" t="s">
        <v>4101</v>
      </c>
      <c r="E1845">
        <v>4</v>
      </c>
      <c r="F1845" t="s">
        <v>4101</v>
      </c>
      <c r="G1845" t="s">
        <v>4102</v>
      </c>
      <c r="H1845" t="s">
        <v>4103</v>
      </c>
    </row>
    <row r="1846" spans="1:8" x14ac:dyDescent="0.3">
      <c r="A1846">
        <v>1850</v>
      </c>
      <c r="B1846">
        <v>1851</v>
      </c>
      <c r="C1846">
        <v>205</v>
      </c>
      <c r="D1846" t="s">
        <v>4104</v>
      </c>
      <c r="E1846">
        <v>4</v>
      </c>
      <c r="F1846" t="s">
        <v>4104</v>
      </c>
      <c r="G1846" t="s">
        <v>4105</v>
      </c>
      <c r="H1846" t="s">
        <v>261</v>
      </c>
    </row>
    <row r="1847" spans="1:8" x14ac:dyDescent="0.3">
      <c r="A1847">
        <v>1851</v>
      </c>
      <c r="B1847">
        <v>1852</v>
      </c>
      <c r="C1847">
        <v>205</v>
      </c>
      <c r="D1847" t="s">
        <v>4106</v>
      </c>
      <c r="E1847">
        <v>5</v>
      </c>
      <c r="F1847" t="s">
        <v>4106</v>
      </c>
      <c r="G1847" t="s">
        <v>4107</v>
      </c>
      <c r="H1847" t="s">
        <v>470</v>
      </c>
    </row>
    <row r="1848" spans="1:8" x14ac:dyDescent="0.3">
      <c r="A1848">
        <v>1852</v>
      </c>
      <c r="B1848">
        <v>1853</v>
      </c>
      <c r="C1848">
        <v>205</v>
      </c>
      <c r="D1848" t="s">
        <v>4108</v>
      </c>
      <c r="E1848">
        <v>2</v>
      </c>
      <c r="F1848" t="s">
        <v>4108</v>
      </c>
      <c r="G1848" t="s">
        <v>4109</v>
      </c>
      <c r="H1848" t="s">
        <v>299</v>
      </c>
    </row>
    <row r="1849" spans="1:8" x14ac:dyDescent="0.3">
      <c r="A1849">
        <v>1853</v>
      </c>
      <c r="B1849">
        <v>1854</v>
      </c>
      <c r="C1849">
        <v>205</v>
      </c>
      <c r="D1849" t="s">
        <v>4110</v>
      </c>
      <c r="E1849">
        <v>4</v>
      </c>
      <c r="F1849" t="s">
        <v>4110</v>
      </c>
      <c r="G1849" t="s">
        <v>4111</v>
      </c>
      <c r="H1849" t="s">
        <v>1585</v>
      </c>
    </row>
    <row r="1850" spans="1:8" x14ac:dyDescent="0.3">
      <c r="A1850">
        <v>1854</v>
      </c>
      <c r="B1850">
        <v>1855</v>
      </c>
      <c r="C1850">
        <v>205</v>
      </c>
      <c r="D1850" t="s">
        <v>4112</v>
      </c>
      <c r="E1850">
        <v>2</v>
      </c>
      <c r="F1850" t="s">
        <v>4112</v>
      </c>
      <c r="G1850" t="s">
        <v>4113</v>
      </c>
    </row>
    <row r="1851" spans="1:8" x14ac:dyDescent="0.3">
      <c r="A1851">
        <v>1855</v>
      </c>
      <c r="B1851">
        <v>1856</v>
      </c>
      <c r="C1851">
        <v>205</v>
      </c>
      <c r="D1851" t="s">
        <v>4114</v>
      </c>
      <c r="E1851">
        <v>3</v>
      </c>
      <c r="F1851" t="s">
        <v>4114</v>
      </c>
      <c r="G1851" t="s">
        <v>4115</v>
      </c>
      <c r="H1851" t="s">
        <v>118</v>
      </c>
    </row>
    <row r="1852" spans="1:8" x14ac:dyDescent="0.3">
      <c r="A1852">
        <v>1856</v>
      </c>
      <c r="B1852">
        <v>1857</v>
      </c>
      <c r="C1852">
        <v>205</v>
      </c>
      <c r="D1852" t="s">
        <v>4116</v>
      </c>
      <c r="E1852">
        <v>5</v>
      </c>
      <c r="F1852" t="s">
        <v>4116</v>
      </c>
      <c r="G1852" t="s">
        <v>4117</v>
      </c>
      <c r="H1852" t="s">
        <v>4118</v>
      </c>
    </row>
    <row r="1853" spans="1:8" x14ac:dyDescent="0.3">
      <c r="A1853">
        <v>1857</v>
      </c>
      <c r="B1853">
        <v>1858</v>
      </c>
      <c r="C1853">
        <v>205</v>
      </c>
      <c r="D1853" t="s">
        <v>4119</v>
      </c>
      <c r="E1853">
        <v>3</v>
      </c>
      <c r="F1853" t="s">
        <v>4119</v>
      </c>
      <c r="G1853" t="s">
        <v>4120</v>
      </c>
      <c r="H1853" t="s">
        <v>261</v>
      </c>
    </row>
    <row r="1854" spans="1:8" x14ac:dyDescent="0.3">
      <c r="A1854">
        <v>1858</v>
      </c>
      <c r="B1854">
        <v>1859</v>
      </c>
      <c r="C1854">
        <v>205</v>
      </c>
      <c r="D1854" t="s">
        <v>4121</v>
      </c>
      <c r="E1854">
        <v>5</v>
      </c>
      <c r="F1854" t="s">
        <v>4121</v>
      </c>
      <c r="G1854" t="s">
        <v>4122</v>
      </c>
      <c r="H1854" t="s">
        <v>4123</v>
      </c>
    </row>
    <row r="1855" spans="1:8" x14ac:dyDescent="0.3">
      <c r="A1855">
        <v>1859</v>
      </c>
      <c r="B1855">
        <v>1860</v>
      </c>
      <c r="C1855">
        <v>205</v>
      </c>
      <c r="D1855" t="e">
        <f>- Strong financial markets exposure - Great training - Global opportunities - Institutional exposure</f>
        <v>#NAME?</v>
      </c>
      <c r="E1855">
        <v>4</v>
      </c>
      <c r="F1855" t="e">
        <f>- Strong financial markets exposure - Great training - Global opportunities - Institutional exposure</f>
        <v>#NAME?</v>
      </c>
      <c r="G1855" t="s">
        <v>4124</v>
      </c>
    </row>
    <row r="1856" spans="1:8" x14ac:dyDescent="0.3">
      <c r="A1856">
        <v>1860</v>
      </c>
      <c r="B1856">
        <v>1861</v>
      </c>
      <c r="C1856">
        <v>206</v>
      </c>
      <c r="D1856" t="s">
        <v>4125</v>
      </c>
      <c r="E1856">
        <v>4</v>
      </c>
      <c r="F1856" t="s">
        <v>4125</v>
      </c>
      <c r="G1856" t="s">
        <v>4126</v>
      </c>
    </row>
    <row r="1857" spans="1:8" x14ac:dyDescent="0.3">
      <c r="A1857">
        <v>1861</v>
      </c>
      <c r="B1857">
        <v>1862</v>
      </c>
      <c r="C1857">
        <v>206</v>
      </c>
      <c r="D1857" t="s">
        <v>4127</v>
      </c>
      <c r="E1857">
        <v>5</v>
      </c>
      <c r="F1857" t="s">
        <v>4127</v>
      </c>
      <c r="G1857" t="s">
        <v>4128</v>
      </c>
      <c r="H1857" t="s">
        <v>4129</v>
      </c>
    </row>
    <row r="1858" spans="1:8" x14ac:dyDescent="0.3">
      <c r="A1858">
        <v>1862</v>
      </c>
      <c r="B1858">
        <v>1863</v>
      </c>
      <c r="C1858">
        <v>206</v>
      </c>
      <c r="D1858" t="s">
        <v>4130</v>
      </c>
      <c r="E1858">
        <v>2</v>
      </c>
      <c r="F1858" t="s">
        <v>4130</v>
      </c>
      <c r="G1858" t="s">
        <v>4131</v>
      </c>
      <c r="H1858" t="s">
        <v>312</v>
      </c>
    </row>
    <row r="1859" spans="1:8" x14ac:dyDescent="0.3">
      <c r="A1859">
        <v>1863</v>
      </c>
      <c r="B1859">
        <v>1864</v>
      </c>
      <c r="C1859">
        <v>206</v>
      </c>
      <c r="D1859" t="s">
        <v>4132</v>
      </c>
      <c r="E1859">
        <v>4</v>
      </c>
      <c r="F1859" t="s">
        <v>4132</v>
      </c>
      <c r="G1859" t="s">
        <v>4133</v>
      </c>
      <c r="H1859" t="s">
        <v>394</v>
      </c>
    </row>
    <row r="1860" spans="1:8" x14ac:dyDescent="0.3">
      <c r="A1860">
        <v>1864</v>
      </c>
      <c r="B1860">
        <v>1865</v>
      </c>
      <c r="C1860">
        <v>206</v>
      </c>
      <c r="D1860" t="s">
        <v>4134</v>
      </c>
      <c r="E1860">
        <v>2</v>
      </c>
      <c r="F1860" t="s">
        <v>4134</v>
      </c>
      <c r="G1860" t="s">
        <v>4135</v>
      </c>
      <c r="H1860" t="s">
        <v>217</v>
      </c>
    </row>
    <row r="1861" spans="1:8" x14ac:dyDescent="0.3">
      <c r="A1861">
        <v>1865</v>
      </c>
      <c r="B1861">
        <v>1866</v>
      </c>
      <c r="C1861">
        <v>206</v>
      </c>
      <c r="D1861" t="s">
        <v>4136</v>
      </c>
      <c r="E1861">
        <v>3</v>
      </c>
      <c r="F1861" t="s">
        <v>4136</v>
      </c>
      <c r="G1861" t="s">
        <v>4136</v>
      </c>
      <c r="H1861" t="s">
        <v>25</v>
      </c>
    </row>
    <row r="1862" spans="1:8" x14ac:dyDescent="0.3">
      <c r="A1862">
        <v>1866</v>
      </c>
      <c r="B1862">
        <v>1867</v>
      </c>
      <c r="C1862">
        <v>206</v>
      </c>
      <c r="D1862" t="s">
        <v>4137</v>
      </c>
      <c r="E1862">
        <v>5</v>
      </c>
      <c r="F1862" t="s">
        <v>4137</v>
      </c>
      <c r="G1862" t="s">
        <v>4138</v>
      </c>
      <c r="H1862" t="s">
        <v>805</v>
      </c>
    </row>
    <row r="1863" spans="1:8" x14ac:dyDescent="0.3">
      <c r="A1863">
        <v>1867</v>
      </c>
      <c r="B1863">
        <v>1868</v>
      </c>
      <c r="C1863">
        <v>206</v>
      </c>
      <c r="D1863" t="s">
        <v>4139</v>
      </c>
      <c r="E1863">
        <v>3</v>
      </c>
      <c r="F1863" t="s">
        <v>4139</v>
      </c>
      <c r="G1863" t="s">
        <v>4140</v>
      </c>
      <c r="H1863" t="s">
        <v>183</v>
      </c>
    </row>
    <row r="1864" spans="1:8" x14ac:dyDescent="0.3">
      <c r="A1864">
        <v>1868</v>
      </c>
      <c r="B1864">
        <v>1869</v>
      </c>
      <c r="C1864">
        <v>206</v>
      </c>
      <c r="D1864" t="s">
        <v>4141</v>
      </c>
      <c r="E1864">
        <v>5</v>
      </c>
      <c r="F1864" t="s">
        <v>4141</v>
      </c>
      <c r="G1864" t="s">
        <v>4142</v>
      </c>
      <c r="H1864" t="s">
        <v>4143</v>
      </c>
    </row>
    <row r="1865" spans="1:8" x14ac:dyDescent="0.3">
      <c r="A1865">
        <v>1869</v>
      </c>
      <c r="B1865">
        <v>1870</v>
      </c>
      <c r="C1865">
        <v>206</v>
      </c>
      <c r="D1865" t="s">
        <v>4144</v>
      </c>
      <c r="E1865">
        <v>4</v>
      </c>
      <c r="F1865" t="s">
        <v>4144</v>
      </c>
      <c r="G1865" t="s">
        <v>4145</v>
      </c>
      <c r="H1865" t="s">
        <v>4146</v>
      </c>
    </row>
    <row r="1866" spans="1:8" x14ac:dyDescent="0.3">
      <c r="A1866">
        <v>1870</v>
      </c>
      <c r="B1866">
        <v>1871</v>
      </c>
      <c r="C1866">
        <v>207</v>
      </c>
      <c r="D1866" t="s">
        <v>4147</v>
      </c>
      <c r="E1866">
        <v>4</v>
      </c>
      <c r="F1866" t="s">
        <v>4147</v>
      </c>
      <c r="G1866" t="s">
        <v>4148</v>
      </c>
      <c r="H1866" t="s">
        <v>4149</v>
      </c>
    </row>
    <row r="1867" spans="1:8" x14ac:dyDescent="0.3">
      <c r="A1867">
        <v>1871</v>
      </c>
      <c r="B1867">
        <v>1872</v>
      </c>
      <c r="C1867">
        <v>207</v>
      </c>
      <c r="D1867" t="s">
        <v>4150</v>
      </c>
      <c r="E1867">
        <v>5</v>
      </c>
      <c r="F1867" t="s">
        <v>4151</v>
      </c>
      <c r="G1867" t="s">
        <v>4152</v>
      </c>
    </row>
    <row r="1868" spans="1:8" x14ac:dyDescent="0.3">
      <c r="A1868">
        <v>1872</v>
      </c>
      <c r="B1868">
        <v>1873</v>
      </c>
      <c r="C1868">
        <v>207</v>
      </c>
      <c r="D1868" t="s">
        <v>4153</v>
      </c>
      <c r="E1868">
        <v>2</v>
      </c>
      <c r="F1868" t="s">
        <v>4153</v>
      </c>
      <c r="G1868" t="s">
        <v>4153</v>
      </c>
      <c r="H1868" t="s">
        <v>433</v>
      </c>
    </row>
    <row r="1869" spans="1:8" x14ac:dyDescent="0.3">
      <c r="A1869">
        <v>1873</v>
      </c>
      <c r="B1869">
        <v>1874</v>
      </c>
      <c r="C1869">
        <v>207</v>
      </c>
      <c r="D1869" t="s">
        <v>4154</v>
      </c>
      <c r="E1869">
        <v>4</v>
      </c>
      <c r="F1869" t="s">
        <v>4154</v>
      </c>
      <c r="G1869" t="s">
        <v>4155</v>
      </c>
      <c r="H1869" t="s">
        <v>29</v>
      </c>
    </row>
    <row r="1870" spans="1:8" x14ac:dyDescent="0.3">
      <c r="A1870">
        <v>1874</v>
      </c>
      <c r="B1870">
        <v>1875</v>
      </c>
      <c r="C1870">
        <v>207</v>
      </c>
      <c r="D1870" t="s">
        <v>4156</v>
      </c>
      <c r="E1870">
        <v>2</v>
      </c>
      <c r="F1870" t="s">
        <v>4156</v>
      </c>
      <c r="G1870" t="s">
        <v>4157</v>
      </c>
      <c r="H1870" t="s">
        <v>155</v>
      </c>
    </row>
    <row r="1871" spans="1:8" x14ac:dyDescent="0.3">
      <c r="A1871">
        <v>1875</v>
      </c>
      <c r="B1871">
        <v>1876</v>
      </c>
      <c r="C1871">
        <v>207</v>
      </c>
      <c r="D1871" t="s">
        <v>4158</v>
      </c>
      <c r="E1871">
        <v>3</v>
      </c>
      <c r="F1871" t="s">
        <v>4158</v>
      </c>
      <c r="G1871" t="s">
        <v>4159</v>
      </c>
      <c r="H1871" t="s">
        <v>264</v>
      </c>
    </row>
    <row r="1872" spans="1:8" x14ac:dyDescent="0.3">
      <c r="A1872">
        <v>1876</v>
      </c>
      <c r="B1872">
        <v>1877</v>
      </c>
      <c r="C1872">
        <v>207</v>
      </c>
      <c r="D1872" t="s">
        <v>4160</v>
      </c>
      <c r="E1872">
        <v>5</v>
      </c>
      <c r="F1872" t="s">
        <v>4160</v>
      </c>
      <c r="G1872" t="s">
        <v>4161</v>
      </c>
      <c r="H1872" t="s">
        <v>2364</v>
      </c>
    </row>
    <row r="1873" spans="1:8" x14ac:dyDescent="0.3">
      <c r="A1873">
        <v>1877</v>
      </c>
      <c r="B1873">
        <v>1878</v>
      </c>
      <c r="C1873">
        <v>207</v>
      </c>
      <c r="D1873" t="s">
        <v>4162</v>
      </c>
      <c r="E1873">
        <v>3</v>
      </c>
      <c r="F1873" t="s">
        <v>4162</v>
      </c>
      <c r="G1873" t="s">
        <v>4163</v>
      </c>
      <c r="H1873" t="s">
        <v>4164</v>
      </c>
    </row>
    <row r="1874" spans="1:8" x14ac:dyDescent="0.3">
      <c r="A1874">
        <v>1878</v>
      </c>
      <c r="B1874">
        <v>1879</v>
      </c>
      <c r="C1874">
        <v>207</v>
      </c>
      <c r="D1874" t="s">
        <v>4165</v>
      </c>
      <c r="E1874">
        <v>5</v>
      </c>
      <c r="F1874" t="s">
        <v>4166</v>
      </c>
      <c r="G1874" t="s">
        <v>4167</v>
      </c>
      <c r="H1874" t="s">
        <v>4168</v>
      </c>
    </row>
    <row r="1875" spans="1:8" x14ac:dyDescent="0.3">
      <c r="A1875">
        <v>1879</v>
      </c>
      <c r="B1875">
        <v>1880</v>
      </c>
      <c r="C1875">
        <v>207</v>
      </c>
      <c r="D1875" t="s">
        <v>4169</v>
      </c>
      <c r="E1875">
        <v>4</v>
      </c>
      <c r="F1875" t="s">
        <v>4169</v>
      </c>
      <c r="G1875" t="s">
        <v>4170</v>
      </c>
      <c r="H1875" t="s">
        <v>4171</v>
      </c>
    </row>
    <row r="1876" spans="1:8" x14ac:dyDescent="0.3">
      <c r="A1876">
        <v>1880</v>
      </c>
      <c r="B1876">
        <v>1881</v>
      </c>
      <c r="C1876">
        <v>208</v>
      </c>
      <c r="D1876" t="s">
        <v>4172</v>
      </c>
      <c r="E1876">
        <v>4</v>
      </c>
      <c r="F1876" t="s">
        <v>4172</v>
      </c>
      <c r="G1876" t="s">
        <v>4173</v>
      </c>
    </row>
    <row r="1877" spans="1:8" x14ac:dyDescent="0.3">
      <c r="A1877">
        <v>1881</v>
      </c>
      <c r="B1877">
        <v>1882</v>
      </c>
      <c r="C1877">
        <v>208</v>
      </c>
      <c r="D1877" t="e">
        <f>-Great pantry -intelligent co-worfers -Beautiful office -Great location</f>
        <v>#NAME?</v>
      </c>
      <c r="E1877">
        <v>5</v>
      </c>
      <c r="F1877" t="e">
        <f>-Great pantry -intelligent co-worfers -Beautiful office -Great location</f>
        <v>#NAME?</v>
      </c>
      <c r="G1877" t="s">
        <v>4174</v>
      </c>
    </row>
    <row r="1878" spans="1:8" x14ac:dyDescent="0.3">
      <c r="A1878">
        <v>1882</v>
      </c>
      <c r="B1878">
        <v>1883</v>
      </c>
      <c r="C1878">
        <v>208</v>
      </c>
      <c r="D1878" t="s">
        <v>4175</v>
      </c>
      <c r="E1878">
        <v>2</v>
      </c>
      <c r="F1878" t="s">
        <v>4175</v>
      </c>
      <c r="G1878" t="s">
        <v>4176</v>
      </c>
      <c r="H1878" t="s">
        <v>3558</v>
      </c>
    </row>
    <row r="1879" spans="1:8" x14ac:dyDescent="0.3">
      <c r="A1879">
        <v>1883</v>
      </c>
      <c r="B1879">
        <v>1884</v>
      </c>
      <c r="C1879">
        <v>208</v>
      </c>
      <c r="D1879" t="s">
        <v>4177</v>
      </c>
      <c r="E1879">
        <v>4</v>
      </c>
      <c r="F1879" t="s">
        <v>4177</v>
      </c>
      <c r="G1879" t="s">
        <v>4178</v>
      </c>
      <c r="H1879" t="s">
        <v>564</v>
      </c>
    </row>
    <row r="1880" spans="1:8" x14ac:dyDescent="0.3">
      <c r="A1880">
        <v>1884</v>
      </c>
      <c r="B1880">
        <v>1885</v>
      </c>
      <c r="C1880">
        <v>208</v>
      </c>
      <c r="D1880" t="s">
        <v>4179</v>
      </c>
      <c r="E1880">
        <v>2</v>
      </c>
      <c r="F1880" t="s">
        <v>4179</v>
      </c>
      <c r="G1880" t="s">
        <v>4180</v>
      </c>
    </row>
    <row r="1881" spans="1:8" x14ac:dyDescent="0.3">
      <c r="A1881">
        <v>1885</v>
      </c>
      <c r="B1881">
        <v>1886</v>
      </c>
      <c r="C1881">
        <v>208</v>
      </c>
      <c r="D1881" t="s">
        <v>4181</v>
      </c>
      <c r="E1881">
        <v>3</v>
      </c>
      <c r="F1881" t="s">
        <v>4181</v>
      </c>
      <c r="G1881" t="s">
        <v>4182</v>
      </c>
    </row>
    <row r="1882" spans="1:8" x14ac:dyDescent="0.3">
      <c r="A1882">
        <v>1886</v>
      </c>
      <c r="B1882">
        <v>1887</v>
      </c>
      <c r="C1882">
        <v>208</v>
      </c>
      <c r="D1882" t="s">
        <v>4183</v>
      </c>
      <c r="E1882">
        <v>5</v>
      </c>
      <c r="F1882" t="s">
        <v>4183</v>
      </c>
      <c r="G1882" t="s">
        <v>4184</v>
      </c>
      <c r="H1882" t="s">
        <v>25</v>
      </c>
    </row>
    <row r="1883" spans="1:8" x14ac:dyDescent="0.3">
      <c r="A1883">
        <v>1887</v>
      </c>
      <c r="B1883">
        <v>1888</v>
      </c>
      <c r="C1883">
        <v>208</v>
      </c>
      <c r="D1883" t="s">
        <v>4185</v>
      </c>
      <c r="E1883">
        <v>3</v>
      </c>
      <c r="F1883" t="s">
        <v>4185</v>
      </c>
      <c r="G1883" t="s">
        <v>4186</v>
      </c>
      <c r="H1883" t="s">
        <v>433</v>
      </c>
    </row>
    <row r="1884" spans="1:8" x14ac:dyDescent="0.3">
      <c r="A1884">
        <v>1888</v>
      </c>
      <c r="B1884">
        <v>1889</v>
      </c>
      <c r="C1884">
        <v>208</v>
      </c>
      <c r="D1884" t="s">
        <v>4187</v>
      </c>
      <c r="E1884">
        <v>5</v>
      </c>
      <c r="F1884" t="s">
        <v>4187</v>
      </c>
      <c r="G1884" t="s">
        <v>4188</v>
      </c>
      <c r="H1884" t="s">
        <v>20</v>
      </c>
    </row>
    <row r="1885" spans="1:8" x14ac:dyDescent="0.3">
      <c r="A1885">
        <v>1889</v>
      </c>
      <c r="B1885">
        <v>1890</v>
      </c>
      <c r="C1885">
        <v>208</v>
      </c>
      <c r="D1885" t="s">
        <v>4189</v>
      </c>
      <c r="E1885">
        <v>4</v>
      </c>
      <c r="F1885" t="s">
        <v>4190</v>
      </c>
      <c r="G1885" t="s">
        <v>4191</v>
      </c>
      <c r="H1885" t="s">
        <v>47</v>
      </c>
    </row>
    <row r="1886" spans="1:8" x14ac:dyDescent="0.3">
      <c r="A1886">
        <v>1890</v>
      </c>
      <c r="B1886">
        <v>1891</v>
      </c>
      <c r="C1886">
        <v>209</v>
      </c>
      <c r="D1886" t="s">
        <v>4192</v>
      </c>
      <c r="E1886">
        <v>4</v>
      </c>
      <c r="F1886" t="s">
        <v>4192</v>
      </c>
      <c r="G1886" t="s">
        <v>4193</v>
      </c>
      <c r="H1886" t="s">
        <v>4194</v>
      </c>
    </row>
    <row r="1887" spans="1:8" x14ac:dyDescent="0.3">
      <c r="A1887">
        <v>1891</v>
      </c>
      <c r="B1887">
        <v>1892</v>
      </c>
      <c r="C1887">
        <v>209</v>
      </c>
      <c r="D1887" t="s">
        <v>4195</v>
      </c>
      <c r="E1887">
        <v>5</v>
      </c>
      <c r="F1887" t="s">
        <v>4196</v>
      </c>
      <c r="G1887" t="s">
        <v>4197</v>
      </c>
    </row>
    <row r="1888" spans="1:8" x14ac:dyDescent="0.3">
      <c r="A1888">
        <v>1892</v>
      </c>
      <c r="B1888">
        <v>1893</v>
      </c>
      <c r="C1888">
        <v>209</v>
      </c>
      <c r="D1888" t="s">
        <v>4198</v>
      </c>
      <c r="E1888">
        <v>2</v>
      </c>
      <c r="F1888" t="s">
        <v>4198</v>
      </c>
      <c r="G1888" t="s">
        <v>4199</v>
      </c>
      <c r="H1888" t="s">
        <v>4200</v>
      </c>
    </row>
    <row r="1889" spans="1:8" x14ac:dyDescent="0.3">
      <c r="A1889">
        <v>1893</v>
      </c>
      <c r="B1889">
        <v>1894</v>
      </c>
      <c r="C1889">
        <v>209</v>
      </c>
      <c r="D1889" t="s">
        <v>4201</v>
      </c>
      <c r="E1889">
        <v>4</v>
      </c>
      <c r="F1889" t="s">
        <v>4201</v>
      </c>
      <c r="G1889" t="s">
        <v>4202</v>
      </c>
      <c r="H1889" t="s">
        <v>4203</v>
      </c>
    </row>
    <row r="1890" spans="1:8" x14ac:dyDescent="0.3">
      <c r="A1890">
        <v>1894</v>
      </c>
      <c r="B1890">
        <v>1895</v>
      </c>
      <c r="C1890">
        <v>209</v>
      </c>
      <c r="D1890" t="s">
        <v>4204</v>
      </c>
      <c r="E1890">
        <v>2</v>
      </c>
      <c r="F1890" t="s">
        <v>4204</v>
      </c>
      <c r="G1890" t="s">
        <v>4205</v>
      </c>
    </row>
    <row r="1891" spans="1:8" x14ac:dyDescent="0.3">
      <c r="A1891">
        <v>1895</v>
      </c>
      <c r="B1891">
        <v>1896</v>
      </c>
      <c r="C1891">
        <v>209</v>
      </c>
      <c r="D1891" t="s">
        <v>4206</v>
      </c>
      <c r="E1891">
        <v>3</v>
      </c>
      <c r="F1891" t="s">
        <v>4206</v>
      </c>
      <c r="G1891" t="s">
        <v>4207</v>
      </c>
      <c r="H1891" t="s">
        <v>4208</v>
      </c>
    </row>
    <row r="1892" spans="1:8" x14ac:dyDescent="0.3">
      <c r="A1892">
        <v>1896</v>
      </c>
      <c r="B1892">
        <v>1897</v>
      </c>
      <c r="C1892">
        <v>209</v>
      </c>
      <c r="D1892" t="s">
        <v>4209</v>
      </c>
      <c r="E1892">
        <v>5</v>
      </c>
      <c r="F1892" t="s">
        <v>4209</v>
      </c>
      <c r="G1892" t="s">
        <v>4210</v>
      </c>
      <c r="H1892" t="s">
        <v>264</v>
      </c>
    </row>
    <row r="1893" spans="1:8" x14ac:dyDescent="0.3">
      <c r="A1893">
        <v>1897</v>
      </c>
      <c r="B1893">
        <v>1898</v>
      </c>
      <c r="C1893">
        <v>209</v>
      </c>
      <c r="D1893" t="s">
        <v>4211</v>
      </c>
      <c r="E1893">
        <v>3</v>
      </c>
      <c r="F1893" t="s">
        <v>4211</v>
      </c>
      <c r="G1893" t="s">
        <v>4212</v>
      </c>
      <c r="H1893" t="s">
        <v>470</v>
      </c>
    </row>
    <row r="1894" spans="1:8" x14ac:dyDescent="0.3">
      <c r="A1894">
        <v>1898</v>
      </c>
      <c r="B1894">
        <v>1899</v>
      </c>
      <c r="C1894">
        <v>209</v>
      </c>
      <c r="D1894" t="s">
        <v>4213</v>
      </c>
      <c r="E1894">
        <v>5</v>
      </c>
      <c r="F1894" t="s">
        <v>4213</v>
      </c>
      <c r="G1894" t="s">
        <v>4214</v>
      </c>
      <c r="H1894" t="s">
        <v>299</v>
      </c>
    </row>
    <row r="1895" spans="1:8" x14ac:dyDescent="0.3">
      <c r="A1895">
        <v>1899</v>
      </c>
      <c r="B1895">
        <v>1900</v>
      </c>
      <c r="C1895">
        <v>209</v>
      </c>
      <c r="D1895" t="s">
        <v>4215</v>
      </c>
      <c r="E1895">
        <v>4</v>
      </c>
      <c r="F1895" t="s">
        <v>4215</v>
      </c>
      <c r="G1895" t="s">
        <v>4215</v>
      </c>
      <c r="H1895" t="s">
        <v>29</v>
      </c>
    </row>
    <row r="1896" spans="1:8" x14ac:dyDescent="0.3">
      <c r="A1896">
        <v>1900</v>
      </c>
      <c r="B1896">
        <v>1901</v>
      </c>
      <c r="C1896">
        <v>210</v>
      </c>
      <c r="D1896" t="s">
        <v>4216</v>
      </c>
      <c r="E1896">
        <v>4</v>
      </c>
      <c r="F1896" t="s">
        <v>4216</v>
      </c>
      <c r="G1896" t="s">
        <v>4217</v>
      </c>
    </row>
    <row r="1897" spans="1:8" x14ac:dyDescent="0.3">
      <c r="A1897">
        <v>1901</v>
      </c>
      <c r="B1897">
        <v>1902</v>
      </c>
      <c r="C1897">
        <v>210</v>
      </c>
      <c r="D1897" t="s">
        <v>4218</v>
      </c>
      <c r="E1897">
        <v>5</v>
      </c>
      <c r="F1897" t="s">
        <v>4218</v>
      </c>
      <c r="G1897" t="s">
        <v>4219</v>
      </c>
    </row>
    <row r="1898" spans="1:8" x14ac:dyDescent="0.3">
      <c r="A1898">
        <v>1902</v>
      </c>
      <c r="B1898">
        <v>1903</v>
      </c>
      <c r="C1898">
        <v>210</v>
      </c>
      <c r="D1898" t="e">
        <f>- Laid back but very intelligent team. but the Colleagues that I worked with were very friendly in general. - lots of freedom in doing what you want to do, even Though at the time I was NOT really used to it. - the managers seemed to care a lot abou</f>
        <v>#NAME?</v>
      </c>
      <c r="E1898">
        <v>2</v>
      </c>
      <c r="F1898" t="e">
        <f>- Laid back but very intelligent team. but the Colleagues that I worked with were very friendly in general. - lots of freedom in doing what you want to do, even Though at the time I was NOT really used to it. - the managers seemed to care a lot abou</f>
        <v>#NAME?</v>
      </c>
      <c r="G1898" t="s">
        <v>4220</v>
      </c>
      <c r="H1898" t="s">
        <v>564</v>
      </c>
    </row>
    <row r="1899" spans="1:8" x14ac:dyDescent="0.3">
      <c r="A1899">
        <v>1903</v>
      </c>
      <c r="B1899">
        <v>1904</v>
      </c>
      <c r="C1899">
        <v>210</v>
      </c>
      <c r="D1899" t="s">
        <v>4221</v>
      </c>
      <c r="E1899">
        <v>4</v>
      </c>
      <c r="F1899" t="s">
        <v>4221</v>
      </c>
      <c r="G1899" t="s">
        <v>4222</v>
      </c>
      <c r="H1899" t="s">
        <v>25</v>
      </c>
    </row>
    <row r="1900" spans="1:8" x14ac:dyDescent="0.3">
      <c r="A1900">
        <v>1904</v>
      </c>
      <c r="B1900">
        <v>1905</v>
      </c>
      <c r="C1900">
        <v>210</v>
      </c>
      <c r="D1900" t="s">
        <v>4223</v>
      </c>
      <c r="E1900">
        <v>2</v>
      </c>
      <c r="F1900" t="s">
        <v>4223</v>
      </c>
      <c r="G1900" t="s">
        <v>4224</v>
      </c>
      <c r="H1900" t="s">
        <v>2194</v>
      </c>
    </row>
    <row r="1901" spans="1:8" x14ac:dyDescent="0.3">
      <c r="A1901">
        <v>1905</v>
      </c>
      <c r="B1901">
        <v>1906</v>
      </c>
      <c r="C1901">
        <v>210</v>
      </c>
      <c r="D1901" t="s">
        <v>4225</v>
      </c>
      <c r="E1901">
        <v>3</v>
      </c>
      <c r="F1901" t="s">
        <v>4225</v>
      </c>
      <c r="G1901" t="s">
        <v>4226</v>
      </c>
      <c r="H1901" t="s">
        <v>1735</v>
      </c>
    </row>
    <row r="1902" spans="1:8" x14ac:dyDescent="0.3">
      <c r="A1902">
        <v>1906</v>
      </c>
      <c r="B1902">
        <v>1907</v>
      </c>
      <c r="C1902">
        <v>210</v>
      </c>
      <c r="D1902" t="s">
        <v>4227</v>
      </c>
      <c r="E1902">
        <v>5</v>
      </c>
      <c r="F1902" t="s">
        <v>4228</v>
      </c>
      <c r="G1902" t="s">
        <v>4229</v>
      </c>
      <c r="H1902" t="s">
        <v>373</v>
      </c>
    </row>
    <row r="1903" spans="1:8" x14ac:dyDescent="0.3">
      <c r="A1903">
        <v>1907</v>
      </c>
      <c r="B1903">
        <v>1908</v>
      </c>
      <c r="C1903">
        <v>210</v>
      </c>
      <c r="D1903" t="s">
        <v>4230</v>
      </c>
      <c r="E1903">
        <v>3</v>
      </c>
      <c r="F1903" t="s">
        <v>4230</v>
      </c>
      <c r="G1903" t="s">
        <v>4231</v>
      </c>
    </row>
    <row r="1904" spans="1:8" x14ac:dyDescent="0.3">
      <c r="A1904">
        <v>1908</v>
      </c>
      <c r="B1904">
        <v>1909</v>
      </c>
      <c r="C1904">
        <v>210</v>
      </c>
      <c r="D1904" t="s">
        <v>4232</v>
      </c>
      <c r="E1904">
        <v>5</v>
      </c>
      <c r="F1904" t="s">
        <v>4232</v>
      </c>
      <c r="G1904" t="s">
        <v>4233</v>
      </c>
      <c r="H1904" t="s">
        <v>594</v>
      </c>
    </row>
    <row r="1905" spans="1:8" x14ac:dyDescent="0.3">
      <c r="A1905">
        <v>1909</v>
      </c>
      <c r="B1905">
        <v>1910</v>
      </c>
      <c r="C1905">
        <v>210</v>
      </c>
      <c r="D1905" t="s">
        <v>4234</v>
      </c>
      <c r="E1905">
        <v>4</v>
      </c>
      <c r="F1905" t="s">
        <v>4234</v>
      </c>
      <c r="G1905" t="s">
        <v>4235</v>
      </c>
      <c r="H1905" t="s">
        <v>64</v>
      </c>
    </row>
    <row r="1906" spans="1:8" x14ac:dyDescent="0.3">
      <c r="A1906">
        <v>1910</v>
      </c>
      <c r="B1906">
        <v>1911</v>
      </c>
      <c r="C1906">
        <v>211</v>
      </c>
      <c r="D1906" t="s">
        <v>4236</v>
      </c>
      <c r="E1906">
        <v>4</v>
      </c>
      <c r="F1906" t="s">
        <v>4237</v>
      </c>
      <c r="G1906" t="s">
        <v>4238</v>
      </c>
    </row>
    <row r="1907" spans="1:8" x14ac:dyDescent="0.3">
      <c r="A1907">
        <v>1911</v>
      </c>
      <c r="B1907">
        <v>1912</v>
      </c>
      <c r="C1907">
        <v>211</v>
      </c>
      <c r="D1907" t="s">
        <v>4239</v>
      </c>
      <c r="E1907">
        <v>5</v>
      </c>
      <c r="F1907" t="s">
        <v>4239</v>
      </c>
      <c r="G1907" t="s">
        <v>4240</v>
      </c>
      <c r="H1907" t="s">
        <v>29</v>
      </c>
    </row>
    <row r="1908" spans="1:8" x14ac:dyDescent="0.3">
      <c r="A1908">
        <v>1912</v>
      </c>
      <c r="B1908">
        <v>1913</v>
      </c>
      <c r="C1908">
        <v>211</v>
      </c>
      <c r="D1908" t="s">
        <v>4241</v>
      </c>
      <c r="E1908">
        <v>2</v>
      </c>
      <c r="F1908" t="s">
        <v>4241</v>
      </c>
      <c r="G1908" t="s">
        <v>4242</v>
      </c>
      <c r="H1908" t="s">
        <v>1418</v>
      </c>
    </row>
    <row r="1909" spans="1:8" x14ac:dyDescent="0.3">
      <c r="A1909">
        <v>1913</v>
      </c>
      <c r="B1909">
        <v>1914</v>
      </c>
      <c r="C1909">
        <v>211</v>
      </c>
      <c r="D1909" t="s">
        <v>4243</v>
      </c>
      <c r="E1909">
        <v>4</v>
      </c>
      <c r="F1909" t="s">
        <v>4243</v>
      </c>
      <c r="G1909" t="s">
        <v>4244</v>
      </c>
    </row>
    <row r="1910" spans="1:8" x14ac:dyDescent="0.3">
      <c r="A1910">
        <v>1914</v>
      </c>
      <c r="B1910">
        <v>1915</v>
      </c>
      <c r="C1910">
        <v>211</v>
      </c>
      <c r="D1910" t="s">
        <v>4245</v>
      </c>
      <c r="E1910">
        <v>2</v>
      </c>
      <c r="F1910" t="s">
        <v>4245</v>
      </c>
      <c r="G1910" t="s">
        <v>4246</v>
      </c>
    </row>
    <row r="1911" spans="1:8" x14ac:dyDescent="0.3">
      <c r="A1911">
        <v>1915</v>
      </c>
      <c r="B1911">
        <v>1916</v>
      </c>
      <c r="C1911">
        <v>211</v>
      </c>
      <c r="D1911" t="s">
        <v>4247</v>
      </c>
      <c r="E1911">
        <v>3</v>
      </c>
      <c r="F1911" t="s">
        <v>4247</v>
      </c>
      <c r="G1911" t="s">
        <v>4248</v>
      </c>
      <c r="H1911" t="s">
        <v>17</v>
      </c>
    </row>
    <row r="1912" spans="1:8" x14ac:dyDescent="0.3">
      <c r="A1912">
        <v>1916</v>
      </c>
      <c r="B1912">
        <v>1917</v>
      </c>
      <c r="C1912">
        <v>211</v>
      </c>
      <c r="D1912" t="s">
        <v>4249</v>
      </c>
      <c r="E1912">
        <v>5</v>
      </c>
      <c r="F1912" t="s">
        <v>4249</v>
      </c>
      <c r="G1912" t="s">
        <v>4250</v>
      </c>
      <c r="H1912" t="s">
        <v>261</v>
      </c>
    </row>
    <row r="1913" spans="1:8" x14ac:dyDescent="0.3">
      <c r="A1913">
        <v>1917</v>
      </c>
      <c r="B1913">
        <v>1918</v>
      </c>
      <c r="C1913">
        <v>211</v>
      </c>
      <c r="D1913" t="s">
        <v>4251</v>
      </c>
      <c r="E1913">
        <v>3</v>
      </c>
      <c r="F1913" t="s">
        <v>4252</v>
      </c>
      <c r="G1913" t="s">
        <v>4253</v>
      </c>
      <c r="H1913" t="s">
        <v>4254</v>
      </c>
    </row>
    <row r="1914" spans="1:8" x14ac:dyDescent="0.3">
      <c r="A1914">
        <v>1918</v>
      </c>
      <c r="B1914">
        <v>1919</v>
      </c>
      <c r="C1914">
        <v>211</v>
      </c>
      <c r="D1914" t="e">
        <f>- nice pantry with fruits and chips and all sort of snacks - good medical and staff benefits - Great company Culture emphasizes Flat hierarchy and transparency - Michael Bloomberg is a brilliant leader, despite his management team is NOT as Great</f>
        <v>#NAME?</v>
      </c>
      <c r="E1914">
        <v>5</v>
      </c>
      <c r="F1914" t="e">
        <f>- nice pantry with fruits and chips and all sort of snacks - good medical and staff benefits - Great company Culture emphasizes Flat hierarchy and transparency - Michael Bloomberg is a brilliant leader, despite his management team is NOT as Great</f>
        <v>#NAME?</v>
      </c>
      <c r="G1914" t="s">
        <v>4255</v>
      </c>
      <c r="H1914" t="s">
        <v>4256</v>
      </c>
    </row>
    <row r="1915" spans="1:8" x14ac:dyDescent="0.3">
      <c r="A1915">
        <v>1919</v>
      </c>
      <c r="B1915">
        <v>1920</v>
      </c>
      <c r="C1915">
        <v>211</v>
      </c>
      <c r="D1915" t="s">
        <v>4257</v>
      </c>
      <c r="E1915">
        <v>4</v>
      </c>
      <c r="F1915" t="s">
        <v>4257</v>
      </c>
      <c r="G1915" t="s">
        <v>4258</v>
      </c>
      <c r="H1915" t="s">
        <v>4259</v>
      </c>
    </row>
    <row r="1916" spans="1:8" x14ac:dyDescent="0.3">
      <c r="A1916">
        <v>1920</v>
      </c>
      <c r="B1916">
        <v>1921</v>
      </c>
      <c r="C1916">
        <v>212</v>
      </c>
      <c r="D1916" t="s">
        <v>4260</v>
      </c>
      <c r="E1916">
        <v>4</v>
      </c>
      <c r="F1916" t="s">
        <v>4260</v>
      </c>
      <c r="G1916" t="s">
        <v>4261</v>
      </c>
      <c r="H1916" t="s">
        <v>4262</v>
      </c>
    </row>
    <row r="1917" spans="1:8" x14ac:dyDescent="0.3">
      <c r="A1917">
        <v>1921</v>
      </c>
      <c r="B1917">
        <v>1922</v>
      </c>
      <c r="C1917">
        <v>212</v>
      </c>
      <c r="D1917" t="s">
        <v>4263</v>
      </c>
      <c r="E1917">
        <v>5</v>
      </c>
      <c r="F1917" t="s">
        <v>4263</v>
      </c>
      <c r="G1917" t="s">
        <v>4264</v>
      </c>
      <c r="H1917" t="s">
        <v>41</v>
      </c>
    </row>
    <row r="1918" spans="1:8" x14ac:dyDescent="0.3">
      <c r="A1918">
        <v>1922</v>
      </c>
      <c r="B1918">
        <v>1923</v>
      </c>
      <c r="C1918">
        <v>212</v>
      </c>
      <c r="D1918" t="s">
        <v>4265</v>
      </c>
      <c r="E1918">
        <v>2</v>
      </c>
      <c r="F1918" t="s">
        <v>4265</v>
      </c>
      <c r="G1918" t="s">
        <v>4266</v>
      </c>
      <c r="H1918" t="s">
        <v>109</v>
      </c>
    </row>
    <row r="1919" spans="1:8" x14ac:dyDescent="0.3">
      <c r="A1919">
        <v>1923</v>
      </c>
      <c r="B1919">
        <v>1924</v>
      </c>
      <c r="C1919">
        <v>212</v>
      </c>
      <c r="D1919" t="s">
        <v>4267</v>
      </c>
      <c r="E1919">
        <v>4</v>
      </c>
      <c r="F1919" t="s">
        <v>4267</v>
      </c>
      <c r="G1919" t="s">
        <v>4268</v>
      </c>
    </row>
    <row r="1920" spans="1:8" x14ac:dyDescent="0.3">
      <c r="A1920">
        <v>1924</v>
      </c>
      <c r="B1920">
        <v>1925</v>
      </c>
      <c r="C1920">
        <v>212</v>
      </c>
      <c r="D1920" t="s">
        <v>4269</v>
      </c>
      <c r="E1920">
        <v>2</v>
      </c>
      <c r="F1920" t="s">
        <v>4269</v>
      </c>
      <c r="G1920" t="s">
        <v>4270</v>
      </c>
      <c r="H1920" t="s">
        <v>4271</v>
      </c>
    </row>
    <row r="1921" spans="1:8" x14ac:dyDescent="0.3">
      <c r="A1921">
        <v>1925</v>
      </c>
      <c r="B1921">
        <v>1926</v>
      </c>
      <c r="C1921">
        <v>212</v>
      </c>
      <c r="D1921" t="s">
        <v>4272</v>
      </c>
      <c r="E1921">
        <v>3</v>
      </c>
      <c r="F1921" t="s">
        <v>4272</v>
      </c>
      <c r="G1921" t="s">
        <v>4273</v>
      </c>
      <c r="H1921" t="s">
        <v>17</v>
      </c>
    </row>
    <row r="1922" spans="1:8" x14ac:dyDescent="0.3">
      <c r="A1922">
        <v>1926</v>
      </c>
      <c r="B1922">
        <v>1927</v>
      </c>
      <c r="C1922">
        <v>212</v>
      </c>
      <c r="D1922" t="s">
        <v>4274</v>
      </c>
      <c r="E1922">
        <v>5</v>
      </c>
      <c r="F1922" t="s">
        <v>4274</v>
      </c>
      <c r="G1922" t="s">
        <v>4275</v>
      </c>
      <c r="H1922" t="s">
        <v>4276</v>
      </c>
    </row>
    <row r="1923" spans="1:8" x14ac:dyDescent="0.3">
      <c r="A1923">
        <v>1927</v>
      </c>
      <c r="B1923">
        <v>1928</v>
      </c>
      <c r="C1923">
        <v>212</v>
      </c>
      <c r="D1923" t="s">
        <v>4277</v>
      </c>
      <c r="E1923">
        <v>3</v>
      </c>
      <c r="F1923" t="s">
        <v>4277</v>
      </c>
      <c r="G1923" t="s">
        <v>4278</v>
      </c>
      <c r="H1923" t="s">
        <v>4279</v>
      </c>
    </row>
    <row r="1924" spans="1:8" x14ac:dyDescent="0.3">
      <c r="A1924">
        <v>1928</v>
      </c>
      <c r="B1924">
        <v>1929</v>
      </c>
      <c r="C1924">
        <v>212</v>
      </c>
      <c r="D1924" t="s">
        <v>4280</v>
      </c>
      <c r="E1924">
        <v>5</v>
      </c>
      <c r="F1924" t="s">
        <v>4280</v>
      </c>
      <c r="G1924" t="s">
        <v>4281</v>
      </c>
    </row>
    <row r="1925" spans="1:8" x14ac:dyDescent="0.3">
      <c r="A1925">
        <v>1929</v>
      </c>
      <c r="B1925">
        <v>1930</v>
      </c>
      <c r="C1925">
        <v>212</v>
      </c>
      <c r="D1925" t="s">
        <v>4282</v>
      </c>
      <c r="E1925">
        <v>4</v>
      </c>
      <c r="F1925" t="s">
        <v>4282</v>
      </c>
      <c r="G1925" t="s">
        <v>4283</v>
      </c>
    </row>
    <row r="1926" spans="1:8" x14ac:dyDescent="0.3">
      <c r="A1926">
        <v>1930</v>
      </c>
      <c r="B1926">
        <v>1931</v>
      </c>
      <c r="C1926">
        <v>213</v>
      </c>
      <c r="D1926" t="s">
        <v>4284</v>
      </c>
      <c r="E1926">
        <v>4</v>
      </c>
      <c r="F1926" t="s">
        <v>4284</v>
      </c>
      <c r="G1926" t="s">
        <v>4285</v>
      </c>
      <c r="H1926" t="s">
        <v>64</v>
      </c>
    </row>
    <row r="1927" spans="1:8" x14ac:dyDescent="0.3">
      <c r="A1927">
        <v>1931</v>
      </c>
      <c r="B1927">
        <v>1932</v>
      </c>
      <c r="C1927">
        <v>213</v>
      </c>
      <c r="D1927" t="s">
        <v>4286</v>
      </c>
      <c r="E1927">
        <v>5</v>
      </c>
      <c r="F1927" t="s">
        <v>4286</v>
      </c>
      <c r="G1927" t="s">
        <v>4287</v>
      </c>
      <c r="H1927" t="s">
        <v>564</v>
      </c>
    </row>
    <row r="1928" spans="1:8" x14ac:dyDescent="0.3">
      <c r="A1928">
        <v>1932</v>
      </c>
      <c r="B1928">
        <v>1933</v>
      </c>
      <c r="C1928">
        <v>213</v>
      </c>
      <c r="D1928" t="s">
        <v>4288</v>
      </c>
      <c r="E1928">
        <v>2</v>
      </c>
      <c r="F1928" t="s">
        <v>4288</v>
      </c>
      <c r="G1928" t="s">
        <v>4289</v>
      </c>
      <c r="H1928" t="s">
        <v>4290</v>
      </c>
    </row>
    <row r="1929" spans="1:8" x14ac:dyDescent="0.3">
      <c r="A1929">
        <v>1933</v>
      </c>
      <c r="B1929">
        <v>1934</v>
      </c>
      <c r="C1929">
        <v>213</v>
      </c>
      <c r="D1929" t="s">
        <v>4291</v>
      </c>
      <c r="E1929">
        <v>4</v>
      </c>
      <c r="F1929" t="s">
        <v>4291</v>
      </c>
      <c r="G1929" t="s">
        <v>4292</v>
      </c>
      <c r="H1929" t="s">
        <v>1865</v>
      </c>
    </row>
    <row r="1930" spans="1:8" x14ac:dyDescent="0.3">
      <c r="A1930">
        <v>1934</v>
      </c>
      <c r="B1930">
        <v>1935</v>
      </c>
      <c r="C1930">
        <v>213</v>
      </c>
      <c r="D1930" t="s">
        <v>4293</v>
      </c>
      <c r="E1930">
        <v>2</v>
      </c>
      <c r="F1930" t="s">
        <v>4293</v>
      </c>
      <c r="G1930" t="s">
        <v>4294</v>
      </c>
    </row>
    <row r="1931" spans="1:8" x14ac:dyDescent="0.3">
      <c r="A1931">
        <v>1935</v>
      </c>
      <c r="B1931">
        <v>1936</v>
      </c>
      <c r="C1931">
        <v>213</v>
      </c>
      <c r="D1931" t="s">
        <v>4295</v>
      </c>
      <c r="E1931">
        <v>3</v>
      </c>
      <c r="F1931" t="s">
        <v>4296</v>
      </c>
      <c r="G1931" t="s">
        <v>4297</v>
      </c>
      <c r="H1931" t="s">
        <v>470</v>
      </c>
    </row>
    <row r="1932" spans="1:8" x14ac:dyDescent="0.3">
      <c r="A1932">
        <v>1936</v>
      </c>
      <c r="B1932">
        <v>1937</v>
      </c>
      <c r="C1932">
        <v>213</v>
      </c>
      <c r="D1932" t="s">
        <v>4298</v>
      </c>
      <c r="E1932">
        <v>5</v>
      </c>
      <c r="F1932" t="s">
        <v>4298</v>
      </c>
      <c r="G1932" t="s">
        <v>4299</v>
      </c>
      <c r="H1932" t="s">
        <v>4300</v>
      </c>
    </row>
    <row r="1933" spans="1:8" x14ac:dyDescent="0.3">
      <c r="A1933">
        <v>1937</v>
      </c>
      <c r="B1933">
        <v>1938</v>
      </c>
      <c r="C1933">
        <v>213</v>
      </c>
      <c r="D1933" t="s">
        <v>4301</v>
      </c>
      <c r="E1933">
        <v>3</v>
      </c>
      <c r="F1933" t="s">
        <v>4301</v>
      </c>
      <c r="G1933" t="s">
        <v>4302</v>
      </c>
      <c r="H1933" t="s">
        <v>4303</v>
      </c>
    </row>
    <row r="1934" spans="1:8" x14ac:dyDescent="0.3">
      <c r="A1934">
        <v>1938</v>
      </c>
      <c r="B1934">
        <v>1939</v>
      </c>
      <c r="C1934">
        <v>213</v>
      </c>
      <c r="D1934" t="s">
        <v>4304</v>
      </c>
      <c r="E1934">
        <v>5</v>
      </c>
      <c r="F1934" t="s">
        <v>4304</v>
      </c>
      <c r="G1934" t="s">
        <v>4305</v>
      </c>
      <c r="H1934" t="s">
        <v>4306</v>
      </c>
    </row>
    <row r="1935" spans="1:8" x14ac:dyDescent="0.3">
      <c r="A1935">
        <v>1939</v>
      </c>
      <c r="B1935">
        <v>1940</v>
      </c>
      <c r="C1935">
        <v>213</v>
      </c>
      <c r="D1935" t="s">
        <v>4307</v>
      </c>
      <c r="E1935">
        <v>4</v>
      </c>
      <c r="F1935" t="s">
        <v>4307</v>
      </c>
      <c r="G1935" t="s">
        <v>4307</v>
      </c>
      <c r="H1935" t="s">
        <v>1145</v>
      </c>
    </row>
    <row r="1936" spans="1:8" x14ac:dyDescent="0.3">
      <c r="A1936">
        <v>1940</v>
      </c>
      <c r="B1936">
        <v>1941</v>
      </c>
      <c r="C1936">
        <v>214</v>
      </c>
      <c r="D1936" t="s">
        <v>4307</v>
      </c>
      <c r="E1936">
        <v>4</v>
      </c>
      <c r="F1936" t="s">
        <v>4307</v>
      </c>
      <c r="G1936" t="s">
        <v>4307</v>
      </c>
      <c r="H1936" t="s">
        <v>1145</v>
      </c>
    </row>
    <row r="1937" spans="1:8" x14ac:dyDescent="0.3">
      <c r="A1937">
        <v>1941</v>
      </c>
      <c r="B1937">
        <v>1942</v>
      </c>
      <c r="C1937">
        <v>214</v>
      </c>
      <c r="D1937" t="s">
        <v>4308</v>
      </c>
      <c r="E1937">
        <v>5</v>
      </c>
      <c r="F1937" t="s">
        <v>4308</v>
      </c>
      <c r="G1937" t="s">
        <v>4309</v>
      </c>
      <c r="H1937" t="s">
        <v>9</v>
      </c>
    </row>
    <row r="1938" spans="1:8" x14ac:dyDescent="0.3">
      <c r="A1938">
        <v>1942</v>
      </c>
      <c r="B1938">
        <v>1943</v>
      </c>
      <c r="C1938">
        <v>214</v>
      </c>
      <c r="D1938" t="s">
        <v>4310</v>
      </c>
      <c r="E1938">
        <v>2</v>
      </c>
      <c r="F1938" t="s">
        <v>4310</v>
      </c>
      <c r="G1938" t="s">
        <v>4311</v>
      </c>
      <c r="H1938" t="s">
        <v>357</v>
      </c>
    </row>
    <row r="1939" spans="1:8" x14ac:dyDescent="0.3">
      <c r="A1939">
        <v>1943</v>
      </c>
      <c r="B1939">
        <v>1944</v>
      </c>
      <c r="C1939">
        <v>214</v>
      </c>
      <c r="D1939" t="s">
        <v>4312</v>
      </c>
      <c r="E1939">
        <v>4</v>
      </c>
      <c r="F1939" t="s">
        <v>4312</v>
      </c>
      <c r="G1939" t="s">
        <v>4313</v>
      </c>
      <c r="H1939" t="s">
        <v>1789</v>
      </c>
    </row>
    <row r="1940" spans="1:8" x14ac:dyDescent="0.3">
      <c r="A1940">
        <v>1944</v>
      </c>
      <c r="B1940">
        <v>1945</v>
      </c>
      <c r="C1940">
        <v>214</v>
      </c>
      <c r="D1940" t="s">
        <v>4314</v>
      </c>
      <c r="E1940">
        <v>2</v>
      </c>
      <c r="F1940" t="s">
        <v>4314</v>
      </c>
      <c r="G1940" t="s">
        <v>4315</v>
      </c>
      <c r="H1940" t="s">
        <v>4316</v>
      </c>
    </row>
    <row r="1941" spans="1:8" x14ac:dyDescent="0.3">
      <c r="A1941">
        <v>1945</v>
      </c>
      <c r="B1941">
        <v>1946</v>
      </c>
      <c r="C1941">
        <v>214</v>
      </c>
      <c r="D1941" t="s">
        <v>4317</v>
      </c>
      <c r="E1941">
        <v>3</v>
      </c>
      <c r="F1941" t="s">
        <v>4317</v>
      </c>
      <c r="G1941" t="s">
        <v>4318</v>
      </c>
    </row>
    <row r="1942" spans="1:8" x14ac:dyDescent="0.3">
      <c r="A1942">
        <v>1946</v>
      </c>
      <c r="B1942">
        <v>1947</v>
      </c>
      <c r="C1942">
        <v>214</v>
      </c>
      <c r="D1942" t="s">
        <v>4319</v>
      </c>
      <c r="E1942">
        <v>5</v>
      </c>
      <c r="F1942" t="s">
        <v>4320</v>
      </c>
      <c r="G1942" t="s">
        <v>4321</v>
      </c>
      <c r="H1942" t="s">
        <v>903</v>
      </c>
    </row>
    <row r="1943" spans="1:8" x14ac:dyDescent="0.3">
      <c r="A1943">
        <v>1947</v>
      </c>
      <c r="B1943">
        <v>1948</v>
      </c>
      <c r="C1943">
        <v>214</v>
      </c>
      <c r="D1943" t="s">
        <v>4322</v>
      </c>
      <c r="E1943">
        <v>3</v>
      </c>
      <c r="F1943" t="s">
        <v>4322</v>
      </c>
      <c r="G1943" t="s">
        <v>4322</v>
      </c>
      <c r="H1943" t="s">
        <v>29</v>
      </c>
    </row>
    <row r="1944" spans="1:8" x14ac:dyDescent="0.3">
      <c r="A1944">
        <v>1948</v>
      </c>
      <c r="B1944">
        <v>1949</v>
      </c>
      <c r="C1944">
        <v>214</v>
      </c>
      <c r="D1944" t="s">
        <v>4323</v>
      </c>
      <c r="E1944">
        <v>5</v>
      </c>
      <c r="F1944" t="s">
        <v>4323</v>
      </c>
      <c r="G1944" t="s">
        <v>4324</v>
      </c>
      <c r="H1944" t="s">
        <v>1548</v>
      </c>
    </row>
    <row r="1945" spans="1:8" x14ac:dyDescent="0.3">
      <c r="A1945">
        <v>1949</v>
      </c>
      <c r="B1945">
        <v>1950</v>
      </c>
      <c r="C1945">
        <v>214</v>
      </c>
      <c r="D1945" t="s">
        <v>4325</v>
      </c>
      <c r="E1945">
        <v>4</v>
      </c>
      <c r="F1945" t="s">
        <v>4325</v>
      </c>
      <c r="G1945" t="s">
        <v>4326</v>
      </c>
      <c r="H1945" t="s">
        <v>134</v>
      </c>
    </row>
    <row r="1946" spans="1:8" x14ac:dyDescent="0.3">
      <c r="A1946">
        <v>1950</v>
      </c>
      <c r="B1946">
        <v>1951</v>
      </c>
      <c r="C1946">
        <v>215</v>
      </c>
      <c r="D1946" t="s">
        <v>4327</v>
      </c>
      <c r="E1946">
        <v>4</v>
      </c>
      <c r="F1946" t="s">
        <v>4327</v>
      </c>
      <c r="G1946" t="s">
        <v>4328</v>
      </c>
      <c r="H1946" t="s">
        <v>4329</v>
      </c>
    </row>
    <row r="1947" spans="1:8" x14ac:dyDescent="0.3">
      <c r="A1947">
        <v>1951</v>
      </c>
      <c r="B1947">
        <v>1952</v>
      </c>
      <c r="C1947">
        <v>215</v>
      </c>
      <c r="D1947" t="s">
        <v>4330</v>
      </c>
      <c r="E1947">
        <v>5</v>
      </c>
      <c r="F1947" t="s">
        <v>4330</v>
      </c>
      <c r="G1947" t="s">
        <v>4331</v>
      </c>
      <c r="H1947" t="s">
        <v>25</v>
      </c>
    </row>
    <row r="1948" spans="1:8" x14ac:dyDescent="0.3">
      <c r="A1948">
        <v>1952</v>
      </c>
      <c r="B1948">
        <v>1953</v>
      </c>
      <c r="C1948">
        <v>215</v>
      </c>
      <c r="D1948" t="s">
        <v>4332</v>
      </c>
      <c r="E1948">
        <v>2</v>
      </c>
      <c r="F1948" t="s">
        <v>4332</v>
      </c>
      <c r="G1948" t="s">
        <v>4333</v>
      </c>
      <c r="H1948" t="s">
        <v>17</v>
      </c>
    </row>
    <row r="1949" spans="1:8" x14ac:dyDescent="0.3">
      <c r="A1949">
        <v>1953</v>
      </c>
      <c r="B1949">
        <v>1954</v>
      </c>
      <c r="C1949">
        <v>215</v>
      </c>
      <c r="D1949" t="s">
        <v>4334</v>
      </c>
      <c r="E1949">
        <v>4</v>
      </c>
      <c r="F1949" t="s">
        <v>4334</v>
      </c>
      <c r="G1949" t="s">
        <v>4335</v>
      </c>
    </row>
    <row r="1950" spans="1:8" x14ac:dyDescent="0.3">
      <c r="A1950">
        <v>1954</v>
      </c>
      <c r="B1950">
        <v>1955</v>
      </c>
      <c r="C1950">
        <v>215</v>
      </c>
      <c r="D1950" t="s">
        <v>4336</v>
      </c>
      <c r="E1950">
        <v>2</v>
      </c>
      <c r="F1950" t="s">
        <v>4336</v>
      </c>
      <c r="G1950" t="s">
        <v>4337</v>
      </c>
      <c r="H1950" t="s">
        <v>25</v>
      </c>
    </row>
    <row r="1951" spans="1:8" x14ac:dyDescent="0.3">
      <c r="A1951">
        <v>1955</v>
      </c>
      <c r="B1951">
        <v>1956</v>
      </c>
      <c r="C1951">
        <v>215</v>
      </c>
      <c r="D1951" t="s">
        <v>4338</v>
      </c>
      <c r="E1951">
        <v>3</v>
      </c>
      <c r="F1951" t="s">
        <v>4338</v>
      </c>
      <c r="G1951" t="s">
        <v>4339</v>
      </c>
    </row>
    <row r="1952" spans="1:8" x14ac:dyDescent="0.3">
      <c r="A1952">
        <v>1956</v>
      </c>
      <c r="B1952">
        <v>1957</v>
      </c>
      <c r="C1952">
        <v>215</v>
      </c>
      <c r="D1952" t="s">
        <v>4340</v>
      </c>
      <c r="E1952">
        <v>5</v>
      </c>
      <c r="F1952" t="s">
        <v>4340</v>
      </c>
      <c r="G1952" t="s">
        <v>4341</v>
      </c>
      <c r="H1952" t="s">
        <v>4342</v>
      </c>
    </row>
    <row r="1953" spans="1:8" x14ac:dyDescent="0.3">
      <c r="A1953">
        <v>1957</v>
      </c>
      <c r="B1953">
        <v>1958</v>
      </c>
      <c r="C1953">
        <v>215</v>
      </c>
      <c r="D1953" t="s">
        <v>4343</v>
      </c>
      <c r="E1953">
        <v>3</v>
      </c>
      <c r="F1953" t="s">
        <v>4344</v>
      </c>
      <c r="G1953" t="s">
        <v>4345</v>
      </c>
      <c r="H1953" t="s">
        <v>4346</v>
      </c>
    </row>
    <row r="1954" spans="1:8" x14ac:dyDescent="0.3">
      <c r="A1954">
        <v>1958</v>
      </c>
      <c r="B1954">
        <v>1959</v>
      </c>
      <c r="C1954">
        <v>215</v>
      </c>
      <c r="D1954" t="s">
        <v>4347</v>
      </c>
      <c r="E1954">
        <v>5</v>
      </c>
      <c r="F1954" t="s">
        <v>4347</v>
      </c>
      <c r="G1954" t="s">
        <v>4348</v>
      </c>
      <c r="H1954" t="s">
        <v>1095</v>
      </c>
    </row>
    <row r="1955" spans="1:8" x14ac:dyDescent="0.3">
      <c r="A1955">
        <v>1959</v>
      </c>
      <c r="B1955">
        <v>1960</v>
      </c>
      <c r="C1955">
        <v>215</v>
      </c>
      <c r="D1955" t="s">
        <v>4349</v>
      </c>
      <c r="E1955">
        <v>4</v>
      </c>
      <c r="F1955" t="s">
        <v>4349</v>
      </c>
      <c r="G1955" t="s">
        <v>4350</v>
      </c>
      <c r="H1955" t="s">
        <v>4351</v>
      </c>
    </row>
    <row r="1956" spans="1:8" x14ac:dyDescent="0.3">
      <c r="A1956">
        <v>1960</v>
      </c>
      <c r="B1956">
        <v>1961</v>
      </c>
      <c r="C1956">
        <v>216</v>
      </c>
      <c r="D1956" t="s">
        <v>4352</v>
      </c>
      <c r="E1956">
        <v>4</v>
      </c>
      <c r="F1956" t="s">
        <v>4352</v>
      </c>
      <c r="G1956" t="s">
        <v>4353</v>
      </c>
    </row>
    <row r="1957" spans="1:8" x14ac:dyDescent="0.3">
      <c r="A1957">
        <v>1961</v>
      </c>
      <c r="B1957">
        <v>1962</v>
      </c>
      <c r="C1957">
        <v>216</v>
      </c>
      <c r="D1957" t="s">
        <v>4354</v>
      </c>
      <c r="E1957">
        <v>5</v>
      </c>
      <c r="F1957" t="s">
        <v>4354</v>
      </c>
      <c r="G1957" t="s">
        <v>4355</v>
      </c>
    </row>
    <row r="1958" spans="1:8" x14ac:dyDescent="0.3">
      <c r="A1958">
        <v>1962</v>
      </c>
      <c r="B1958">
        <v>1963</v>
      </c>
      <c r="C1958">
        <v>216</v>
      </c>
      <c r="D1958" t="s">
        <v>4356</v>
      </c>
      <c r="E1958">
        <v>2</v>
      </c>
      <c r="F1958" t="s">
        <v>4356</v>
      </c>
      <c r="G1958" t="s">
        <v>4357</v>
      </c>
      <c r="H1958" t="s">
        <v>317</v>
      </c>
    </row>
    <row r="1959" spans="1:8" x14ac:dyDescent="0.3">
      <c r="A1959">
        <v>1963</v>
      </c>
      <c r="B1959">
        <v>1964</v>
      </c>
      <c r="C1959">
        <v>216</v>
      </c>
      <c r="D1959" t="s">
        <v>4358</v>
      </c>
      <c r="E1959">
        <v>4</v>
      </c>
      <c r="F1959" t="s">
        <v>4358</v>
      </c>
      <c r="G1959" t="s">
        <v>4359</v>
      </c>
    </row>
    <row r="1960" spans="1:8" x14ac:dyDescent="0.3">
      <c r="A1960">
        <v>1964</v>
      </c>
      <c r="B1960">
        <v>1965</v>
      </c>
      <c r="C1960">
        <v>216</v>
      </c>
      <c r="D1960" t="s">
        <v>4360</v>
      </c>
      <c r="E1960">
        <v>2</v>
      </c>
      <c r="F1960" t="s">
        <v>4360</v>
      </c>
      <c r="G1960" t="s">
        <v>4361</v>
      </c>
      <c r="H1960" t="s">
        <v>17</v>
      </c>
    </row>
    <row r="1961" spans="1:8" x14ac:dyDescent="0.3">
      <c r="A1961">
        <v>1965</v>
      </c>
      <c r="B1961">
        <v>1966</v>
      </c>
      <c r="C1961">
        <v>216</v>
      </c>
      <c r="D1961" t="s">
        <v>4362</v>
      </c>
      <c r="E1961">
        <v>3</v>
      </c>
      <c r="F1961" t="s">
        <v>4362</v>
      </c>
      <c r="G1961" t="s">
        <v>4362</v>
      </c>
      <c r="H1961" t="s">
        <v>652</v>
      </c>
    </row>
    <row r="1962" spans="1:8" x14ac:dyDescent="0.3">
      <c r="A1962">
        <v>1966</v>
      </c>
      <c r="B1962">
        <v>1967</v>
      </c>
      <c r="C1962">
        <v>216</v>
      </c>
      <c r="D1962" t="s">
        <v>4363</v>
      </c>
      <c r="E1962">
        <v>5</v>
      </c>
      <c r="F1962" t="s">
        <v>4363</v>
      </c>
      <c r="G1962" t="s">
        <v>4364</v>
      </c>
      <c r="H1962" t="s">
        <v>1102</v>
      </c>
    </row>
    <row r="1963" spans="1:8" x14ac:dyDescent="0.3">
      <c r="A1963">
        <v>1967</v>
      </c>
      <c r="B1963">
        <v>1968</v>
      </c>
      <c r="C1963">
        <v>216</v>
      </c>
      <c r="D1963" t="s">
        <v>4365</v>
      </c>
      <c r="E1963">
        <v>3</v>
      </c>
      <c r="F1963" t="s">
        <v>4365</v>
      </c>
      <c r="G1963" t="s">
        <v>4365</v>
      </c>
      <c r="H1963" t="s">
        <v>4366</v>
      </c>
    </row>
    <row r="1964" spans="1:8" x14ac:dyDescent="0.3">
      <c r="A1964">
        <v>1968</v>
      </c>
      <c r="B1964">
        <v>1969</v>
      </c>
      <c r="C1964">
        <v>216</v>
      </c>
      <c r="D1964" t="s">
        <v>4367</v>
      </c>
      <c r="E1964">
        <v>5</v>
      </c>
      <c r="F1964" t="s">
        <v>4367</v>
      </c>
      <c r="G1964" t="s">
        <v>4368</v>
      </c>
      <c r="H1964" t="s">
        <v>1909</v>
      </c>
    </row>
    <row r="1965" spans="1:8" x14ac:dyDescent="0.3">
      <c r="A1965">
        <v>1969</v>
      </c>
      <c r="B1965">
        <v>1970</v>
      </c>
      <c r="C1965">
        <v>216</v>
      </c>
      <c r="D1965" t="s">
        <v>4369</v>
      </c>
      <c r="E1965">
        <v>4</v>
      </c>
      <c r="F1965" t="s">
        <v>4369</v>
      </c>
      <c r="G1965" t="s">
        <v>4370</v>
      </c>
      <c r="H1965" t="s">
        <v>647</v>
      </c>
    </row>
    <row r="1966" spans="1:8" x14ac:dyDescent="0.3">
      <c r="A1966">
        <v>1970</v>
      </c>
      <c r="B1966">
        <v>1971</v>
      </c>
      <c r="C1966">
        <v>217</v>
      </c>
      <c r="D1966" t="s">
        <v>4371</v>
      </c>
      <c r="E1966">
        <v>4</v>
      </c>
      <c r="F1966" t="s">
        <v>4371</v>
      </c>
      <c r="G1966" t="s">
        <v>4372</v>
      </c>
      <c r="H1966" t="s">
        <v>1388</v>
      </c>
    </row>
    <row r="1967" spans="1:8" x14ac:dyDescent="0.3">
      <c r="A1967">
        <v>1971</v>
      </c>
      <c r="B1967">
        <v>1972</v>
      </c>
      <c r="C1967">
        <v>217</v>
      </c>
      <c r="D1967" t="s">
        <v>4373</v>
      </c>
      <c r="E1967">
        <v>5</v>
      </c>
      <c r="F1967" t="s">
        <v>4373</v>
      </c>
      <c r="G1967" t="s">
        <v>4374</v>
      </c>
      <c r="H1967" t="s">
        <v>4375</v>
      </c>
    </row>
    <row r="1968" spans="1:8" x14ac:dyDescent="0.3">
      <c r="A1968">
        <v>1972</v>
      </c>
      <c r="B1968">
        <v>1973</v>
      </c>
      <c r="C1968">
        <v>217</v>
      </c>
      <c r="D1968" t="s">
        <v>4376</v>
      </c>
      <c r="E1968">
        <v>2</v>
      </c>
      <c r="F1968" t="s">
        <v>4376</v>
      </c>
      <c r="G1968" t="s">
        <v>4377</v>
      </c>
    </row>
    <row r="1969" spans="1:8" x14ac:dyDescent="0.3">
      <c r="A1969">
        <v>1973</v>
      </c>
      <c r="B1969">
        <v>1974</v>
      </c>
      <c r="C1969">
        <v>217</v>
      </c>
      <c r="D1969" t="s">
        <v>4378</v>
      </c>
      <c r="E1969">
        <v>4</v>
      </c>
      <c r="F1969" t="s">
        <v>4379</v>
      </c>
      <c r="G1969" t="s">
        <v>4380</v>
      </c>
      <c r="H1969" t="s">
        <v>770</v>
      </c>
    </row>
    <row r="1970" spans="1:8" x14ac:dyDescent="0.3">
      <c r="A1970">
        <v>1974</v>
      </c>
      <c r="B1970">
        <v>1975</v>
      </c>
      <c r="C1970">
        <v>217</v>
      </c>
      <c r="D1970" t="s">
        <v>4381</v>
      </c>
      <c r="E1970">
        <v>2</v>
      </c>
      <c r="F1970" t="s">
        <v>4381</v>
      </c>
      <c r="G1970" t="s">
        <v>4382</v>
      </c>
      <c r="H1970" t="s">
        <v>470</v>
      </c>
    </row>
    <row r="1971" spans="1:8" x14ac:dyDescent="0.3">
      <c r="A1971">
        <v>1975</v>
      </c>
      <c r="B1971">
        <v>1976</v>
      </c>
      <c r="C1971">
        <v>217</v>
      </c>
      <c r="D1971" t="s">
        <v>4383</v>
      </c>
      <c r="E1971">
        <v>3</v>
      </c>
      <c r="F1971" t="s">
        <v>4383</v>
      </c>
      <c r="G1971" t="s">
        <v>4384</v>
      </c>
    </row>
    <row r="1972" spans="1:8" x14ac:dyDescent="0.3">
      <c r="A1972">
        <v>1976</v>
      </c>
      <c r="B1972">
        <v>1977</v>
      </c>
      <c r="C1972">
        <v>217</v>
      </c>
      <c r="D1972" t="s">
        <v>4385</v>
      </c>
      <c r="E1972">
        <v>5</v>
      </c>
      <c r="F1972" t="s">
        <v>4385</v>
      </c>
      <c r="G1972" t="s">
        <v>4386</v>
      </c>
    </row>
    <row r="1973" spans="1:8" x14ac:dyDescent="0.3">
      <c r="A1973">
        <v>1977</v>
      </c>
      <c r="B1973">
        <v>1978</v>
      </c>
      <c r="C1973">
        <v>217</v>
      </c>
      <c r="D1973" t="s">
        <v>4387</v>
      </c>
      <c r="E1973">
        <v>3</v>
      </c>
      <c r="F1973" t="s">
        <v>4388</v>
      </c>
      <c r="G1973" t="s">
        <v>4389</v>
      </c>
      <c r="H1973" t="s">
        <v>4390</v>
      </c>
    </row>
    <row r="1974" spans="1:8" x14ac:dyDescent="0.3">
      <c r="A1974">
        <v>1978</v>
      </c>
      <c r="B1974">
        <v>1979</v>
      </c>
      <c r="C1974">
        <v>217</v>
      </c>
      <c r="D1974" t="s">
        <v>4391</v>
      </c>
      <c r="E1974">
        <v>5</v>
      </c>
      <c r="F1974" t="s">
        <v>4391</v>
      </c>
      <c r="G1974" t="s">
        <v>4392</v>
      </c>
      <c r="H1974" t="s">
        <v>217</v>
      </c>
    </row>
    <row r="1975" spans="1:8" x14ac:dyDescent="0.3">
      <c r="A1975">
        <v>1979</v>
      </c>
      <c r="B1975">
        <v>1980</v>
      </c>
      <c r="C1975">
        <v>217</v>
      </c>
      <c r="D1975" t="s">
        <v>4393</v>
      </c>
      <c r="E1975">
        <v>4</v>
      </c>
      <c r="F1975" t="s">
        <v>4393</v>
      </c>
      <c r="G1975" t="s">
        <v>4394</v>
      </c>
      <c r="H1975" t="s">
        <v>380</v>
      </c>
    </row>
    <row r="1976" spans="1:8" x14ac:dyDescent="0.3">
      <c r="A1976">
        <v>1980</v>
      </c>
      <c r="B1976">
        <v>1981</v>
      </c>
      <c r="C1976">
        <v>218</v>
      </c>
      <c r="D1976" t="s">
        <v>4393</v>
      </c>
      <c r="E1976">
        <v>4</v>
      </c>
      <c r="F1976" t="s">
        <v>4393</v>
      </c>
      <c r="G1976" t="s">
        <v>4394</v>
      </c>
      <c r="H1976" t="s">
        <v>380</v>
      </c>
    </row>
    <row r="1977" spans="1:8" x14ac:dyDescent="0.3">
      <c r="A1977">
        <v>1981</v>
      </c>
      <c r="B1977">
        <v>1982</v>
      </c>
      <c r="C1977">
        <v>218</v>
      </c>
      <c r="D1977" t="s">
        <v>4395</v>
      </c>
      <c r="E1977">
        <v>5</v>
      </c>
      <c r="F1977" t="s">
        <v>4396</v>
      </c>
      <c r="G1977" t="s">
        <v>4397</v>
      </c>
      <c r="H1977" t="s">
        <v>4398</v>
      </c>
    </row>
    <row r="1978" spans="1:8" x14ac:dyDescent="0.3">
      <c r="A1978">
        <v>1982</v>
      </c>
      <c r="B1978">
        <v>1983</v>
      </c>
      <c r="C1978">
        <v>218</v>
      </c>
      <c r="D1978" t="s">
        <v>4399</v>
      </c>
      <c r="E1978">
        <v>2</v>
      </c>
      <c r="F1978" t="s">
        <v>4399</v>
      </c>
      <c r="G1978" t="s">
        <v>4400</v>
      </c>
      <c r="H1978" t="s">
        <v>71</v>
      </c>
    </row>
    <row r="1979" spans="1:8" x14ac:dyDescent="0.3">
      <c r="A1979">
        <v>1983</v>
      </c>
      <c r="B1979">
        <v>1984</v>
      </c>
      <c r="C1979">
        <v>218</v>
      </c>
      <c r="D1979" t="s">
        <v>4401</v>
      </c>
      <c r="E1979">
        <v>4</v>
      </c>
      <c r="F1979" t="s">
        <v>4401</v>
      </c>
      <c r="G1979" t="s">
        <v>4402</v>
      </c>
    </row>
    <row r="1980" spans="1:8" x14ac:dyDescent="0.3">
      <c r="A1980">
        <v>1984</v>
      </c>
      <c r="B1980">
        <v>1985</v>
      </c>
      <c r="C1980">
        <v>218</v>
      </c>
      <c r="D1980" t="s">
        <v>4403</v>
      </c>
      <c r="E1980">
        <v>2</v>
      </c>
      <c r="F1980" t="s">
        <v>4403</v>
      </c>
      <c r="G1980" t="s">
        <v>4404</v>
      </c>
    </row>
    <row r="1981" spans="1:8" x14ac:dyDescent="0.3">
      <c r="A1981">
        <v>1985</v>
      </c>
      <c r="B1981">
        <v>1986</v>
      </c>
      <c r="C1981">
        <v>218</v>
      </c>
      <c r="D1981" t="e">
        <f>-Culture /people -Great products (No.1 in the industry) -Leadership (Great CEO, Founder) - life-work balance</f>
        <v>#NAME?</v>
      </c>
      <c r="E1981">
        <v>3</v>
      </c>
      <c r="F1981" t="e">
        <f>-Culture /people -Great products (No. in the industry) -Leadership (Great CEO, Founder) - life-work balance</f>
        <v>#NAME?</v>
      </c>
      <c r="G1981" t="s">
        <v>4405</v>
      </c>
      <c r="H1981" t="s">
        <v>647</v>
      </c>
    </row>
    <row r="1982" spans="1:8" x14ac:dyDescent="0.3">
      <c r="A1982">
        <v>1986</v>
      </c>
      <c r="B1982">
        <v>1987</v>
      </c>
      <c r="C1982">
        <v>218</v>
      </c>
      <c r="D1982" t="s">
        <v>4406</v>
      </c>
      <c r="E1982">
        <v>5</v>
      </c>
      <c r="F1982" t="s">
        <v>4406</v>
      </c>
      <c r="G1982" t="s">
        <v>4407</v>
      </c>
      <c r="H1982" t="s">
        <v>2868</v>
      </c>
    </row>
    <row r="1983" spans="1:8" x14ac:dyDescent="0.3">
      <c r="A1983">
        <v>1987</v>
      </c>
      <c r="B1983">
        <v>1988</v>
      </c>
      <c r="C1983">
        <v>218</v>
      </c>
      <c r="D1983" t="s">
        <v>4408</v>
      </c>
      <c r="E1983">
        <v>3</v>
      </c>
      <c r="F1983" t="s">
        <v>4408</v>
      </c>
      <c r="G1983" t="s">
        <v>4408</v>
      </c>
      <c r="H1983" t="s">
        <v>29</v>
      </c>
    </row>
    <row r="1984" spans="1:8" x14ac:dyDescent="0.3">
      <c r="A1984">
        <v>1988</v>
      </c>
      <c r="B1984">
        <v>1989</v>
      </c>
      <c r="C1984">
        <v>218</v>
      </c>
      <c r="D1984" t="s">
        <v>4409</v>
      </c>
      <c r="E1984">
        <v>5</v>
      </c>
      <c r="F1984" t="s">
        <v>4409</v>
      </c>
      <c r="G1984" t="s">
        <v>4410</v>
      </c>
      <c r="H1984" t="s">
        <v>29</v>
      </c>
    </row>
    <row r="1985" spans="1:8" x14ac:dyDescent="0.3">
      <c r="A1985">
        <v>1989</v>
      </c>
      <c r="B1985">
        <v>1990</v>
      </c>
      <c r="C1985">
        <v>218</v>
      </c>
      <c r="D1985" t="s">
        <v>4411</v>
      </c>
      <c r="E1985">
        <v>4</v>
      </c>
      <c r="F1985" t="s">
        <v>4411</v>
      </c>
      <c r="G1985" t="s">
        <v>4412</v>
      </c>
    </row>
    <row r="1986" spans="1:8" x14ac:dyDescent="0.3">
      <c r="A1986">
        <v>1990</v>
      </c>
      <c r="B1986">
        <v>1991</v>
      </c>
      <c r="C1986">
        <v>219</v>
      </c>
      <c r="D1986" t="s">
        <v>4413</v>
      </c>
      <c r="E1986">
        <v>4</v>
      </c>
      <c r="F1986" t="s">
        <v>4413</v>
      </c>
      <c r="G1986" t="s">
        <v>4414</v>
      </c>
      <c r="H1986" t="s">
        <v>814</v>
      </c>
    </row>
    <row r="1987" spans="1:8" x14ac:dyDescent="0.3">
      <c r="A1987">
        <v>1991</v>
      </c>
      <c r="B1987">
        <v>1992</v>
      </c>
      <c r="C1987">
        <v>219</v>
      </c>
      <c r="D1987" t="s">
        <v>4415</v>
      </c>
      <c r="E1987">
        <v>5</v>
      </c>
      <c r="F1987" t="s">
        <v>4415</v>
      </c>
      <c r="G1987" t="s">
        <v>4415</v>
      </c>
    </row>
    <row r="1988" spans="1:8" x14ac:dyDescent="0.3">
      <c r="A1988">
        <v>1992</v>
      </c>
      <c r="B1988">
        <v>1993</v>
      </c>
      <c r="C1988">
        <v>219</v>
      </c>
      <c r="D1988" t="s">
        <v>4416</v>
      </c>
      <c r="E1988">
        <v>2</v>
      </c>
      <c r="F1988" t="s">
        <v>4416</v>
      </c>
      <c r="G1988" t="s">
        <v>4417</v>
      </c>
      <c r="H1988" t="s">
        <v>29</v>
      </c>
    </row>
    <row r="1989" spans="1:8" x14ac:dyDescent="0.3">
      <c r="A1989">
        <v>1993</v>
      </c>
      <c r="B1989">
        <v>1994</v>
      </c>
      <c r="C1989">
        <v>219</v>
      </c>
      <c r="D1989" t="s">
        <v>4418</v>
      </c>
      <c r="E1989">
        <v>4</v>
      </c>
      <c r="F1989" t="s">
        <v>4418</v>
      </c>
      <c r="G1989" t="s">
        <v>4419</v>
      </c>
      <c r="H1989" t="s">
        <v>305</v>
      </c>
    </row>
    <row r="1990" spans="1:8" x14ac:dyDescent="0.3">
      <c r="A1990">
        <v>1994</v>
      </c>
      <c r="B1990">
        <v>1995</v>
      </c>
      <c r="C1990">
        <v>219</v>
      </c>
      <c r="D1990" t="s">
        <v>4420</v>
      </c>
      <c r="E1990">
        <v>2</v>
      </c>
      <c r="F1990" t="s">
        <v>4420</v>
      </c>
      <c r="G1990" t="s">
        <v>4421</v>
      </c>
      <c r="H1990" t="s">
        <v>41</v>
      </c>
    </row>
    <row r="1991" spans="1:8" x14ac:dyDescent="0.3">
      <c r="A1991">
        <v>1995</v>
      </c>
      <c r="B1991">
        <v>1996</v>
      </c>
      <c r="C1991">
        <v>219</v>
      </c>
      <c r="D1991" t="s">
        <v>4422</v>
      </c>
      <c r="E1991">
        <v>3</v>
      </c>
      <c r="F1991" t="s">
        <v>4422</v>
      </c>
      <c r="G1991" t="s">
        <v>4423</v>
      </c>
      <c r="H1991" t="s">
        <v>213</v>
      </c>
    </row>
    <row r="1992" spans="1:8" x14ac:dyDescent="0.3">
      <c r="A1992">
        <v>1996</v>
      </c>
      <c r="B1992">
        <v>1997</v>
      </c>
      <c r="C1992">
        <v>219</v>
      </c>
      <c r="D1992" t="s">
        <v>4424</v>
      </c>
      <c r="E1992">
        <v>5</v>
      </c>
      <c r="F1992" t="s">
        <v>4424</v>
      </c>
      <c r="G1992" t="s">
        <v>4424</v>
      </c>
      <c r="H1992" t="s">
        <v>4425</v>
      </c>
    </row>
    <row r="1993" spans="1:8" x14ac:dyDescent="0.3">
      <c r="A1993">
        <v>1997</v>
      </c>
      <c r="B1993">
        <v>1998</v>
      </c>
      <c r="C1993">
        <v>219</v>
      </c>
      <c r="D1993" t="s">
        <v>4426</v>
      </c>
      <c r="E1993">
        <v>3</v>
      </c>
      <c r="F1993" t="s">
        <v>4426</v>
      </c>
      <c r="G1993" t="s">
        <v>4427</v>
      </c>
      <c r="H1993" t="s">
        <v>4428</v>
      </c>
    </row>
    <row r="1994" spans="1:8" x14ac:dyDescent="0.3">
      <c r="A1994">
        <v>1998</v>
      </c>
      <c r="B1994">
        <v>1999</v>
      </c>
      <c r="C1994">
        <v>219</v>
      </c>
      <c r="D1994" t="e">
        <f>- good pay - Global brand -name recognition</f>
        <v>#NAME?</v>
      </c>
      <c r="E1994">
        <v>5</v>
      </c>
      <c r="F1994" t="e">
        <f>- good pay - Global brand -name recognition</f>
        <v>#NAME?</v>
      </c>
      <c r="G1994" t="s">
        <v>4429</v>
      </c>
      <c r="H1994" t="s">
        <v>317</v>
      </c>
    </row>
    <row r="1995" spans="1:8" x14ac:dyDescent="0.3">
      <c r="A1995">
        <v>1999</v>
      </c>
      <c r="B1995">
        <v>2000</v>
      </c>
      <c r="C1995">
        <v>219</v>
      </c>
      <c r="D1995" t="s">
        <v>4430</v>
      </c>
      <c r="E1995">
        <v>4</v>
      </c>
      <c r="F1995" t="s">
        <v>4430</v>
      </c>
      <c r="G1995" t="s">
        <v>4431</v>
      </c>
      <c r="H1995" t="s">
        <v>25</v>
      </c>
    </row>
    <row r="1996" spans="1:8" x14ac:dyDescent="0.3">
      <c r="A1996">
        <v>2000</v>
      </c>
      <c r="B1996">
        <v>2001</v>
      </c>
      <c r="C1996">
        <v>220</v>
      </c>
      <c r="D1996" t="s">
        <v>4432</v>
      </c>
      <c r="E1996">
        <v>4</v>
      </c>
      <c r="F1996" t="s">
        <v>4432</v>
      </c>
      <c r="G1996" t="s">
        <v>4433</v>
      </c>
      <c r="H1996" t="s">
        <v>25</v>
      </c>
    </row>
    <row r="1997" spans="1:8" x14ac:dyDescent="0.3">
      <c r="A1997">
        <v>2001</v>
      </c>
      <c r="B1997">
        <v>2002</v>
      </c>
      <c r="C1997">
        <v>220</v>
      </c>
      <c r="D1997" t="s">
        <v>4434</v>
      </c>
      <c r="E1997">
        <v>5</v>
      </c>
      <c r="F1997" t="s">
        <v>4434</v>
      </c>
      <c r="G1997" t="s">
        <v>4435</v>
      </c>
    </row>
    <row r="1998" spans="1:8" x14ac:dyDescent="0.3">
      <c r="A1998">
        <v>2002</v>
      </c>
      <c r="B1998">
        <v>2003</v>
      </c>
      <c r="C1998">
        <v>220</v>
      </c>
      <c r="D1998" t="s">
        <v>4436</v>
      </c>
      <c r="E1998">
        <v>2</v>
      </c>
      <c r="F1998" t="s">
        <v>4436</v>
      </c>
      <c r="G1998" t="s">
        <v>4437</v>
      </c>
      <c r="H1998" t="s">
        <v>740</v>
      </c>
    </row>
    <row r="1999" spans="1:8" x14ac:dyDescent="0.3">
      <c r="A1999">
        <v>2003</v>
      </c>
      <c r="B1999">
        <v>2004</v>
      </c>
      <c r="C1999">
        <v>220</v>
      </c>
      <c r="D1999" t="s">
        <v>4438</v>
      </c>
      <c r="E1999">
        <v>4</v>
      </c>
      <c r="F1999" t="s">
        <v>4439</v>
      </c>
      <c r="G1999" t="s">
        <v>4440</v>
      </c>
      <c r="H1999" t="s">
        <v>4441</v>
      </c>
    </row>
    <row r="2000" spans="1:8" x14ac:dyDescent="0.3">
      <c r="A2000">
        <v>2004</v>
      </c>
      <c r="B2000">
        <v>2005</v>
      </c>
      <c r="C2000">
        <v>220</v>
      </c>
      <c r="D2000" t="s">
        <v>4442</v>
      </c>
      <c r="E2000">
        <v>2</v>
      </c>
      <c r="F2000" t="s">
        <v>4442</v>
      </c>
      <c r="G2000" t="s">
        <v>4443</v>
      </c>
      <c r="H2000" t="s">
        <v>302</v>
      </c>
    </row>
    <row r="2001" spans="1:8" x14ac:dyDescent="0.3">
      <c r="A2001">
        <v>2005</v>
      </c>
      <c r="B2001">
        <v>2006</v>
      </c>
      <c r="C2001">
        <v>220</v>
      </c>
      <c r="D2001" t="s">
        <v>4444</v>
      </c>
      <c r="E2001">
        <v>3</v>
      </c>
      <c r="F2001" t="s">
        <v>4444</v>
      </c>
      <c r="G2001" t="s">
        <v>4445</v>
      </c>
      <c r="H2001" t="s">
        <v>4446</v>
      </c>
    </row>
    <row r="2002" spans="1:8" x14ac:dyDescent="0.3">
      <c r="A2002">
        <v>2006</v>
      </c>
      <c r="B2002">
        <v>2007</v>
      </c>
      <c r="C2002">
        <v>220</v>
      </c>
      <c r="D2002" t="s">
        <v>4447</v>
      </c>
      <c r="E2002">
        <v>5</v>
      </c>
      <c r="F2002" t="s">
        <v>4448</v>
      </c>
      <c r="G2002" t="s">
        <v>4449</v>
      </c>
      <c r="H2002" t="s">
        <v>4450</v>
      </c>
    </row>
    <row r="2003" spans="1:8" x14ac:dyDescent="0.3">
      <c r="A2003">
        <v>2007</v>
      </c>
      <c r="B2003">
        <v>2008</v>
      </c>
      <c r="C2003">
        <v>220</v>
      </c>
      <c r="D2003" t="s">
        <v>4451</v>
      </c>
      <c r="E2003">
        <v>3</v>
      </c>
      <c r="F2003" t="s">
        <v>4451</v>
      </c>
      <c r="G2003" t="s">
        <v>4452</v>
      </c>
      <c r="H2003" t="s">
        <v>4453</v>
      </c>
    </row>
    <row r="2004" spans="1:8" x14ac:dyDescent="0.3">
      <c r="A2004">
        <v>2008</v>
      </c>
      <c r="B2004">
        <v>2009</v>
      </c>
      <c r="C2004">
        <v>220</v>
      </c>
      <c r="D2004" t="s">
        <v>4454</v>
      </c>
      <c r="E2004">
        <v>5</v>
      </c>
      <c r="F2004" t="s">
        <v>4455</v>
      </c>
      <c r="G2004" t="s">
        <v>4456</v>
      </c>
      <c r="H2004" t="s">
        <v>4457</v>
      </c>
    </row>
    <row r="2005" spans="1:8" x14ac:dyDescent="0.3">
      <c r="A2005">
        <v>2009</v>
      </c>
      <c r="B2005">
        <v>2010</v>
      </c>
      <c r="C2005">
        <v>220</v>
      </c>
      <c r="D2005" t="s">
        <v>4458</v>
      </c>
      <c r="E2005">
        <v>4</v>
      </c>
      <c r="F2005" t="s">
        <v>4458</v>
      </c>
      <c r="G2005" t="s">
        <v>4459</v>
      </c>
      <c r="H2005" t="s">
        <v>1095</v>
      </c>
    </row>
    <row r="2006" spans="1:8" x14ac:dyDescent="0.3">
      <c r="A2006">
        <v>2010</v>
      </c>
      <c r="B2006">
        <v>2011</v>
      </c>
      <c r="C2006">
        <v>221</v>
      </c>
      <c r="D2006" t="s">
        <v>4460</v>
      </c>
      <c r="E2006">
        <v>4</v>
      </c>
      <c r="F2006" t="s">
        <v>4460</v>
      </c>
      <c r="G2006" t="s">
        <v>4461</v>
      </c>
      <c r="H2006" t="s">
        <v>322</v>
      </c>
    </row>
    <row r="2007" spans="1:8" x14ac:dyDescent="0.3">
      <c r="A2007">
        <v>2011</v>
      </c>
      <c r="B2007">
        <v>2012</v>
      </c>
      <c r="C2007">
        <v>221</v>
      </c>
      <c r="D2007" t="s">
        <v>4462</v>
      </c>
      <c r="E2007">
        <v>5</v>
      </c>
      <c r="F2007" t="s">
        <v>4462</v>
      </c>
      <c r="G2007" t="s">
        <v>4463</v>
      </c>
      <c r="H2007" t="s">
        <v>217</v>
      </c>
    </row>
    <row r="2008" spans="1:8" x14ac:dyDescent="0.3">
      <c r="A2008">
        <v>2012</v>
      </c>
      <c r="B2008">
        <v>2013</v>
      </c>
      <c r="C2008">
        <v>221</v>
      </c>
      <c r="D2008" t="s">
        <v>4464</v>
      </c>
      <c r="E2008">
        <v>2</v>
      </c>
      <c r="F2008" t="s">
        <v>4464</v>
      </c>
      <c r="G2008" t="s">
        <v>4465</v>
      </c>
      <c r="H2008" t="s">
        <v>29</v>
      </c>
    </row>
    <row r="2009" spans="1:8" x14ac:dyDescent="0.3">
      <c r="A2009">
        <v>2013</v>
      </c>
      <c r="B2009">
        <v>2014</v>
      </c>
      <c r="C2009">
        <v>221</v>
      </c>
      <c r="D2009" t="s">
        <v>4466</v>
      </c>
      <c r="E2009">
        <v>4</v>
      </c>
      <c r="F2009" t="s">
        <v>4466</v>
      </c>
      <c r="G2009" t="s">
        <v>4467</v>
      </c>
      <c r="H2009" t="s">
        <v>299</v>
      </c>
    </row>
    <row r="2010" spans="1:8" x14ac:dyDescent="0.3">
      <c r="A2010">
        <v>2014</v>
      </c>
      <c r="B2010">
        <v>2015</v>
      </c>
      <c r="C2010">
        <v>221</v>
      </c>
      <c r="D2010" t="e">
        <f>-Secure job is you are on your managers good side -Great people and community of people at Bloomberg -Great product- simply the best</f>
        <v>#NAME?</v>
      </c>
      <c r="E2010">
        <v>2</v>
      </c>
      <c r="F2010" t="e">
        <f>-Secure job is you are on your managers good side -Great people and community of people at Bloomberg -Great product- simply the best</f>
        <v>#NAME?</v>
      </c>
      <c r="G2010" t="s">
        <v>4468</v>
      </c>
      <c r="H2010" t="s">
        <v>261</v>
      </c>
    </row>
    <row r="2011" spans="1:8" x14ac:dyDescent="0.3">
      <c r="A2011">
        <v>2015</v>
      </c>
      <c r="B2011">
        <v>2016</v>
      </c>
      <c r="C2011">
        <v>221</v>
      </c>
      <c r="D2011" t="s">
        <v>4469</v>
      </c>
      <c r="E2011">
        <v>3</v>
      </c>
      <c r="F2011" t="s">
        <v>4469</v>
      </c>
      <c r="G2011" t="s">
        <v>4470</v>
      </c>
    </row>
    <row r="2012" spans="1:8" x14ac:dyDescent="0.3">
      <c r="A2012">
        <v>2016</v>
      </c>
      <c r="B2012">
        <v>2017</v>
      </c>
      <c r="C2012">
        <v>221</v>
      </c>
      <c r="D2012" t="s">
        <v>4471</v>
      </c>
      <c r="E2012">
        <v>5</v>
      </c>
      <c r="F2012" t="s">
        <v>4471</v>
      </c>
      <c r="G2012" t="s">
        <v>4472</v>
      </c>
    </row>
    <row r="2013" spans="1:8" x14ac:dyDescent="0.3">
      <c r="A2013">
        <v>2017</v>
      </c>
      <c r="B2013">
        <v>2018</v>
      </c>
      <c r="C2013">
        <v>221</v>
      </c>
      <c r="D2013" t="s">
        <v>4473</v>
      </c>
      <c r="E2013">
        <v>3</v>
      </c>
      <c r="F2013" t="s">
        <v>4473</v>
      </c>
      <c r="G2013" t="s">
        <v>4474</v>
      </c>
      <c r="H2013" t="s">
        <v>238</v>
      </c>
    </row>
    <row r="2014" spans="1:8" x14ac:dyDescent="0.3">
      <c r="A2014">
        <v>2018</v>
      </c>
      <c r="B2014">
        <v>2019</v>
      </c>
      <c r="C2014">
        <v>221</v>
      </c>
      <c r="D2014" t="s">
        <v>4475</v>
      </c>
      <c r="E2014">
        <v>5</v>
      </c>
      <c r="F2014" t="s">
        <v>4475</v>
      </c>
      <c r="G2014" t="s">
        <v>4476</v>
      </c>
      <c r="H2014" t="s">
        <v>9</v>
      </c>
    </row>
    <row r="2015" spans="1:8" x14ac:dyDescent="0.3">
      <c r="A2015">
        <v>2019</v>
      </c>
      <c r="B2015">
        <v>2020</v>
      </c>
      <c r="C2015">
        <v>221</v>
      </c>
      <c r="D2015" t="s">
        <v>4477</v>
      </c>
      <c r="E2015">
        <v>4</v>
      </c>
      <c r="F2015" t="s">
        <v>4477</v>
      </c>
      <c r="G2015" t="s">
        <v>4477</v>
      </c>
      <c r="H2015" t="s">
        <v>118</v>
      </c>
    </row>
    <row r="2016" spans="1:8" x14ac:dyDescent="0.3">
      <c r="A2016">
        <v>2020</v>
      </c>
      <c r="B2016">
        <v>2021</v>
      </c>
      <c r="C2016">
        <v>222</v>
      </c>
      <c r="D2016" t="s">
        <v>4478</v>
      </c>
      <c r="E2016">
        <v>4</v>
      </c>
      <c r="F2016" t="s">
        <v>4478</v>
      </c>
      <c r="G2016" t="s">
        <v>4479</v>
      </c>
      <c r="H2016" t="s">
        <v>217</v>
      </c>
    </row>
    <row r="2017" spans="1:8" x14ac:dyDescent="0.3">
      <c r="A2017">
        <v>2021</v>
      </c>
      <c r="B2017">
        <v>2022</v>
      </c>
      <c r="C2017">
        <v>222</v>
      </c>
      <c r="D2017" t="s">
        <v>4480</v>
      </c>
      <c r="E2017">
        <v>5</v>
      </c>
      <c r="F2017" t="s">
        <v>4480</v>
      </c>
      <c r="G2017" t="s">
        <v>4481</v>
      </c>
      <c r="H2017" t="s">
        <v>470</v>
      </c>
    </row>
    <row r="2018" spans="1:8" x14ac:dyDescent="0.3">
      <c r="A2018">
        <v>2022</v>
      </c>
      <c r="B2018">
        <v>2023</v>
      </c>
      <c r="C2018">
        <v>222</v>
      </c>
      <c r="D2018" t="s">
        <v>4482</v>
      </c>
      <c r="E2018">
        <v>2</v>
      </c>
      <c r="F2018" t="s">
        <v>4483</v>
      </c>
      <c r="G2018" t="s">
        <v>4484</v>
      </c>
      <c r="H2018" t="s">
        <v>4485</v>
      </c>
    </row>
    <row r="2019" spans="1:8" x14ac:dyDescent="0.3">
      <c r="A2019">
        <v>2023</v>
      </c>
      <c r="B2019">
        <v>2024</v>
      </c>
      <c r="C2019">
        <v>222</v>
      </c>
      <c r="D2019" t="s">
        <v>4486</v>
      </c>
      <c r="E2019">
        <v>4</v>
      </c>
      <c r="F2019" t="s">
        <v>4486</v>
      </c>
      <c r="G2019" t="s">
        <v>4487</v>
      </c>
      <c r="H2019" t="s">
        <v>1297</v>
      </c>
    </row>
    <row r="2020" spans="1:8" x14ac:dyDescent="0.3">
      <c r="A2020">
        <v>2024</v>
      </c>
      <c r="B2020">
        <v>2025</v>
      </c>
      <c r="C2020">
        <v>222</v>
      </c>
      <c r="D2020" t="s">
        <v>4488</v>
      </c>
      <c r="E2020">
        <v>2</v>
      </c>
      <c r="F2020" t="s">
        <v>4488</v>
      </c>
      <c r="G2020" t="s">
        <v>4489</v>
      </c>
      <c r="H2020" t="s">
        <v>814</v>
      </c>
    </row>
    <row r="2021" spans="1:8" x14ac:dyDescent="0.3">
      <c r="A2021">
        <v>2025</v>
      </c>
      <c r="B2021">
        <v>2026</v>
      </c>
      <c r="C2021">
        <v>222</v>
      </c>
      <c r="D2021" t="s">
        <v>4490</v>
      </c>
      <c r="E2021">
        <v>3</v>
      </c>
      <c r="F2021" t="s">
        <v>4491</v>
      </c>
      <c r="G2021" t="s">
        <v>4492</v>
      </c>
    </row>
    <row r="2022" spans="1:8" x14ac:dyDescent="0.3">
      <c r="A2022">
        <v>2026</v>
      </c>
      <c r="B2022">
        <v>2027</v>
      </c>
      <c r="C2022">
        <v>222</v>
      </c>
      <c r="D2022" t="s">
        <v>4493</v>
      </c>
      <c r="E2022">
        <v>5</v>
      </c>
      <c r="F2022" t="s">
        <v>4493</v>
      </c>
      <c r="G2022" t="s">
        <v>4494</v>
      </c>
    </row>
    <row r="2023" spans="1:8" x14ac:dyDescent="0.3">
      <c r="A2023">
        <v>2027</v>
      </c>
      <c r="B2023">
        <v>2028</v>
      </c>
      <c r="C2023">
        <v>222</v>
      </c>
      <c r="D2023" t="s">
        <v>4495</v>
      </c>
      <c r="E2023">
        <v>3</v>
      </c>
      <c r="F2023" t="s">
        <v>4495</v>
      </c>
      <c r="G2023" t="s">
        <v>4496</v>
      </c>
      <c r="H2023" t="s">
        <v>4497</v>
      </c>
    </row>
    <row r="2024" spans="1:8" x14ac:dyDescent="0.3">
      <c r="A2024">
        <v>2028</v>
      </c>
      <c r="B2024">
        <v>2029</v>
      </c>
      <c r="C2024">
        <v>222</v>
      </c>
      <c r="D2024" t="s">
        <v>4498</v>
      </c>
      <c r="E2024">
        <v>5</v>
      </c>
      <c r="F2024" t="s">
        <v>4498</v>
      </c>
      <c r="G2024" t="s">
        <v>4499</v>
      </c>
      <c r="H2024" t="s">
        <v>433</v>
      </c>
    </row>
    <row r="2025" spans="1:8" x14ac:dyDescent="0.3">
      <c r="A2025">
        <v>2029</v>
      </c>
      <c r="B2025">
        <v>2030</v>
      </c>
      <c r="C2025">
        <v>222</v>
      </c>
      <c r="D2025" t="s">
        <v>4500</v>
      </c>
      <c r="E2025">
        <v>4</v>
      </c>
      <c r="F2025" t="s">
        <v>4501</v>
      </c>
      <c r="G2025" t="s">
        <v>4502</v>
      </c>
      <c r="H2025" t="s">
        <v>4503</v>
      </c>
    </row>
    <row r="2026" spans="1:8" x14ac:dyDescent="0.3">
      <c r="A2026">
        <v>2030</v>
      </c>
      <c r="B2026">
        <v>2031</v>
      </c>
      <c r="C2026">
        <v>223</v>
      </c>
      <c r="D2026" t="s">
        <v>4504</v>
      </c>
      <c r="E2026">
        <v>4</v>
      </c>
      <c r="F2026" t="s">
        <v>4504</v>
      </c>
      <c r="G2026" t="s">
        <v>4505</v>
      </c>
      <c r="H2026" t="s">
        <v>946</v>
      </c>
    </row>
    <row r="2027" spans="1:8" x14ac:dyDescent="0.3">
      <c r="A2027">
        <v>2031</v>
      </c>
      <c r="B2027">
        <v>2032</v>
      </c>
      <c r="C2027">
        <v>223</v>
      </c>
      <c r="D2027" t="s">
        <v>4506</v>
      </c>
      <c r="E2027">
        <v>5</v>
      </c>
      <c r="F2027" t="s">
        <v>4506</v>
      </c>
      <c r="G2027" t="s">
        <v>4507</v>
      </c>
      <c r="H2027" t="s">
        <v>25</v>
      </c>
    </row>
    <row r="2028" spans="1:8" x14ac:dyDescent="0.3">
      <c r="A2028">
        <v>2032</v>
      </c>
      <c r="B2028">
        <v>2033</v>
      </c>
      <c r="C2028">
        <v>223</v>
      </c>
      <c r="D2028" t="s">
        <v>4508</v>
      </c>
      <c r="E2028">
        <v>2</v>
      </c>
      <c r="F2028" t="s">
        <v>4508</v>
      </c>
      <c r="G2028" t="s">
        <v>4509</v>
      </c>
      <c r="H2028" t="s">
        <v>20</v>
      </c>
    </row>
    <row r="2029" spans="1:8" x14ac:dyDescent="0.3">
      <c r="A2029">
        <v>2033</v>
      </c>
      <c r="B2029">
        <v>2034</v>
      </c>
      <c r="C2029">
        <v>223</v>
      </c>
      <c r="D2029" t="s">
        <v>4510</v>
      </c>
      <c r="E2029">
        <v>4</v>
      </c>
      <c r="F2029" t="s">
        <v>4510</v>
      </c>
      <c r="G2029" t="s">
        <v>4511</v>
      </c>
      <c r="H2029" t="s">
        <v>217</v>
      </c>
    </row>
    <row r="2030" spans="1:8" x14ac:dyDescent="0.3">
      <c r="A2030">
        <v>2034</v>
      </c>
      <c r="B2030">
        <v>2035</v>
      </c>
      <c r="C2030">
        <v>223</v>
      </c>
      <c r="D2030" t="s">
        <v>4512</v>
      </c>
      <c r="E2030">
        <v>2</v>
      </c>
      <c r="F2030" t="s">
        <v>4512</v>
      </c>
      <c r="G2030" t="s">
        <v>4513</v>
      </c>
      <c r="H2030" t="s">
        <v>508</v>
      </c>
    </row>
    <row r="2031" spans="1:8" x14ac:dyDescent="0.3">
      <c r="A2031">
        <v>2035</v>
      </c>
      <c r="B2031">
        <v>2036</v>
      </c>
      <c r="C2031">
        <v>223</v>
      </c>
      <c r="D2031" t="s">
        <v>4514</v>
      </c>
      <c r="E2031">
        <v>3</v>
      </c>
      <c r="F2031" t="s">
        <v>4514</v>
      </c>
      <c r="G2031" t="s">
        <v>4515</v>
      </c>
      <c r="H2031" t="s">
        <v>261</v>
      </c>
    </row>
    <row r="2032" spans="1:8" x14ac:dyDescent="0.3">
      <c r="A2032">
        <v>2036</v>
      </c>
      <c r="B2032">
        <v>2037</v>
      </c>
      <c r="C2032">
        <v>223</v>
      </c>
      <c r="D2032" t="s">
        <v>4516</v>
      </c>
      <c r="E2032">
        <v>5</v>
      </c>
      <c r="F2032" t="s">
        <v>4516</v>
      </c>
      <c r="G2032" t="s">
        <v>4517</v>
      </c>
      <c r="H2032" t="s">
        <v>1812</v>
      </c>
    </row>
    <row r="2033" spans="1:8" x14ac:dyDescent="0.3">
      <c r="A2033">
        <v>2037</v>
      </c>
      <c r="B2033">
        <v>2038</v>
      </c>
      <c r="C2033">
        <v>223</v>
      </c>
      <c r="D2033" t="s">
        <v>4518</v>
      </c>
      <c r="E2033">
        <v>3</v>
      </c>
      <c r="F2033" t="s">
        <v>4518</v>
      </c>
      <c r="G2033" t="s">
        <v>4519</v>
      </c>
      <c r="H2033" t="s">
        <v>1951</v>
      </c>
    </row>
    <row r="2034" spans="1:8" x14ac:dyDescent="0.3">
      <c r="A2034">
        <v>2038</v>
      </c>
      <c r="B2034">
        <v>2039</v>
      </c>
      <c r="C2034">
        <v>223</v>
      </c>
      <c r="D2034" t="s">
        <v>4520</v>
      </c>
      <c r="E2034">
        <v>5</v>
      </c>
      <c r="F2034" t="s">
        <v>4520</v>
      </c>
      <c r="G2034" t="s">
        <v>4521</v>
      </c>
    </row>
    <row r="2035" spans="1:8" x14ac:dyDescent="0.3">
      <c r="A2035">
        <v>2039</v>
      </c>
      <c r="B2035">
        <v>2040</v>
      </c>
      <c r="C2035">
        <v>223</v>
      </c>
      <c r="D2035" t="s">
        <v>4522</v>
      </c>
      <c r="E2035">
        <v>4</v>
      </c>
      <c r="F2035" t="s">
        <v>4522</v>
      </c>
      <c r="G2035" t="s">
        <v>4523</v>
      </c>
      <c r="H2035" t="s">
        <v>4524</v>
      </c>
    </row>
    <row r="2036" spans="1:8" x14ac:dyDescent="0.3">
      <c r="A2036">
        <v>2040</v>
      </c>
      <c r="B2036">
        <v>2041</v>
      </c>
      <c r="C2036">
        <v>224</v>
      </c>
      <c r="D2036" t="s">
        <v>4525</v>
      </c>
      <c r="E2036">
        <v>4</v>
      </c>
      <c r="F2036" t="s">
        <v>4525</v>
      </c>
      <c r="G2036" t="s">
        <v>4526</v>
      </c>
      <c r="H2036" t="s">
        <v>4527</v>
      </c>
    </row>
    <row r="2037" spans="1:8" x14ac:dyDescent="0.3">
      <c r="A2037">
        <v>2041</v>
      </c>
      <c r="B2037">
        <v>2042</v>
      </c>
      <c r="C2037">
        <v>224</v>
      </c>
      <c r="D2037" t="s">
        <v>4528</v>
      </c>
      <c r="E2037">
        <v>5</v>
      </c>
      <c r="F2037" t="s">
        <v>4528</v>
      </c>
      <c r="G2037" t="s">
        <v>4529</v>
      </c>
      <c r="H2037" t="s">
        <v>1077</v>
      </c>
    </row>
    <row r="2038" spans="1:8" x14ac:dyDescent="0.3">
      <c r="A2038">
        <v>2042</v>
      </c>
      <c r="B2038">
        <v>2043</v>
      </c>
      <c r="C2038">
        <v>224</v>
      </c>
      <c r="D2038" t="s">
        <v>4530</v>
      </c>
      <c r="E2038">
        <v>2</v>
      </c>
      <c r="F2038" t="s">
        <v>4530</v>
      </c>
      <c r="G2038" t="s">
        <v>4531</v>
      </c>
      <c r="H2038" t="s">
        <v>4532</v>
      </c>
    </row>
    <row r="2039" spans="1:8" x14ac:dyDescent="0.3">
      <c r="A2039">
        <v>2043</v>
      </c>
      <c r="B2039">
        <v>2044</v>
      </c>
      <c r="C2039">
        <v>224</v>
      </c>
      <c r="D2039" t="e">
        <f>- Excellent finance training program - Amazing benefits - advancement is based on merit, NOT time at company - Fun work environment - job security</f>
        <v>#NAME?</v>
      </c>
      <c r="E2039">
        <v>4</v>
      </c>
      <c r="F2039" t="e">
        <f>- Excellent finance training program - Amazing benefits - advancement is based on merit, NOT time at company - Fun work environment - job security</f>
        <v>#NAME?</v>
      </c>
      <c r="G2039" t="s">
        <v>4533</v>
      </c>
      <c r="H2039" t="s">
        <v>4534</v>
      </c>
    </row>
    <row r="2040" spans="1:8" x14ac:dyDescent="0.3">
      <c r="A2040">
        <v>2044</v>
      </c>
      <c r="B2040">
        <v>2045</v>
      </c>
      <c r="C2040">
        <v>224</v>
      </c>
      <c r="D2040" t="s">
        <v>4535</v>
      </c>
      <c r="E2040">
        <v>2</v>
      </c>
      <c r="F2040" t="s">
        <v>4535</v>
      </c>
      <c r="G2040" t="s">
        <v>4536</v>
      </c>
      <c r="H2040" t="s">
        <v>4537</v>
      </c>
    </row>
    <row r="2041" spans="1:8" x14ac:dyDescent="0.3">
      <c r="A2041">
        <v>2045</v>
      </c>
      <c r="B2041">
        <v>2046</v>
      </c>
      <c r="C2041">
        <v>224</v>
      </c>
      <c r="D2041" t="s">
        <v>4538</v>
      </c>
      <c r="E2041">
        <v>3</v>
      </c>
      <c r="F2041" t="s">
        <v>4538</v>
      </c>
      <c r="G2041" t="s">
        <v>4539</v>
      </c>
    </row>
    <row r="2042" spans="1:8" x14ac:dyDescent="0.3">
      <c r="A2042">
        <v>2046</v>
      </c>
      <c r="B2042">
        <v>2047</v>
      </c>
      <c r="C2042">
        <v>224</v>
      </c>
      <c r="D2042" t="s">
        <v>4540</v>
      </c>
      <c r="E2042">
        <v>5</v>
      </c>
      <c r="F2042" t="s">
        <v>4540</v>
      </c>
      <c r="G2042" t="s">
        <v>4540</v>
      </c>
    </row>
    <row r="2043" spans="1:8" x14ac:dyDescent="0.3">
      <c r="A2043">
        <v>2047</v>
      </c>
      <c r="B2043">
        <v>2048</v>
      </c>
      <c r="C2043">
        <v>224</v>
      </c>
      <c r="D2043" t="s">
        <v>4541</v>
      </c>
      <c r="E2043">
        <v>3</v>
      </c>
      <c r="F2043" t="s">
        <v>4541</v>
      </c>
      <c r="G2043" t="s">
        <v>4542</v>
      </c>
      <c r="H2043" t="s">
        <v>4543</v>
      </c>
    </row>
    <row r="2044" spans="1:8" x14ac:dyDescent="0.3">
      <c r="A2044">
        <v>2048</v>
      </c>
      <c r="B2044">
        <v>2049</v>
      </c>
      <c r="C2044">
        <v>224</v>
      </c>
      <c r="D2044" t="s">
        <v>4544</v>
      </c>
      <c r="E2044">
        <v>5</v>
      </c>
      <c r="F2044" t="s">
        <v>4544</v>
      </c>
      <c r="G2044" t="s">
        <v>4545</v>
      </c>
      <c r="H2044" t="s">
        <v>129</v>
      </c>
    </row>
    <row r="2045" spans="1:8" x14ac:dyDescent="0.3">
      <c r="A2045">
        <v>2049</v>
      </c>
      <c r="B2045">
        <v>2050</v>
      </c>
      <c r="C2045">
        <v>224</v>
      </c>
      <c r="D2045" t="s">
        <v>4546</v>
      </c>
      <c r="E2045">
        <v>4</v>
      </c>
      <c r="F2045" t="s">
        <v>4546</v>
      </c>
      <c r="G2045" t="s">
        <v>4547</v>
      </c>
      <c r="H2045" t="s">
        <v>4548</v>
      </c>
    </row>
    <row r="2046" spans="1:8" x14ac:dyDescent="0.3">
      <c r="A2046">
        <v>2050</v>
      </c>
      <c r="B2046">
        <v>2051</v>
      </c>
      <c r="C2046">
        <v>225</v>
      </c>
      <c r="D2046" t="s">
        <v>4549</v>
      </c>
      <c r="E2046">
        <v>4</v>
      </c>
      <c r="F2046" t="s">
        <v>4549</v>
      </c>
      <c r="G2046" t="s">
        <v>4550</v>
      </c>
      <c r="H2046" t="s">
        <v>25</v>
      </c>
    </row>
    <row r="2047" spans="1:8" x14ac:dyDescent="0.3">
      <c r="A2047">
        <v>2051</v>
      </c>
      <c r="B2047">
        <v>2052</v>
      </c>
      <c r="C2047">
        <v>225</v>
      </c>
      <c r="D2047" t="s">
        <v>4551</v>
      </c>
      <c r="E2047">
        <v>5</v>
      </c>
      <c r="F2047" t="s">
        <v>4551</v>
      </c>
      <c r="G2047" t="s">
        <v>4552</v>
      </c>
      <c r="H2047" t="s">
        <v>89</v>
      </c>
    </row>
    <row r="2048" spans="1:8" x14ac:dyDescent="0.3">
      <c r="A2048">
        <v>2052</v>
      </c>
      <c r="B2048">
        <v>2053</v>
      </c>
      <c r="C2048">
        <v>225</v>
      </c>
      <c r="D2048" t="s">
        <v>4553</v>
      </c>
      <c r="E2048">
        <v>2</v>
      </c>
      <c r="F2048" t="s">
        <v>4553</v>
      </c>
      <c r="G2048" t="s">
        <v>4554</v>
      </c>
      <c r="H2048" t="s">
        <v>20</v>
      </c>
    </row>
    <row r="2049" spans="1:8" x14ac:dyDescent="0.3">
      <c r="A2049">
        <v>2053</v>
      </c>
      <c r="B2049">
        <v>2054</v>
      </c>
      <c r="C2049">
        <v>225</v>
      </c>
      <c r="D2049" t="s">
        <v>4555</v>
      </c>
      <c r="E2049">
        <v>4</v>
      </c>
      <c r="F2049" t="s">
        <v>4555</v>
      </c>
      <c r="G2049" t="s">
        <v>4556</v>
      </c>
    </row>
    <row r="2050" spans="1:8" x14ac:dyDescent="0.3">
      <c r="A2050">
        <v>2054</v>
      </c>
      <c r="B2050">
        <v>2055</v>
      </c>
      <c r="C2050">
        <v>225</v>
      </c>
      <c r="D2050" t="s">
        <v>4557</v>
      </c>
      <c r="E2050">
        <v>2</v>
      </c>
      <c r="F2050" t="s">
        <v>4557</v>
      </c>
      <c r="G2050" t="s">
        <v>4558</v>
      </c>
      <c r="H2050" t="s">
        <v>814</v>
      </c>
    </row>
    <row r="2051" spans="1:8" x14ac:dyDescent="0.3">
      <c r="A2051">
        <v>2055</v>
      </c>
      <c r="B2051">
        <v>2056</v>
      </c>
      <c r="C2051">
        <v>225</v>
      </c>
      <c r="D2051" t="s">
        <v>4559</v>
      </c>
      <c r="E2051">
        <v>3</v>
      </c>
      <c r="F2051" t="s">
        <v>4559</v>
      </c>
      <c r="G2051" t="s">
        <v>4560</v>
      </c>
      <c r="H2051" t="s">
        <v>299</v>
      </c>
    </row>
    <row r="2052" spans="1:8" x14ac:dyDescent="0.3">
      <c r="A2052">
        <v>2056</v>
      </c>
      <c r="B2052">
        <v>2057</v>
      </c>
      <c r="C2052">
        <v>225</v>
      </c>
      <c r="D2052" t="s">
        <v>4561</v>
      </c>
      <c r="E2052">
        <v>5</v>
      </c>
      <c r="F2052" t="s">
        <v>4561</v>
      </c>
      <c r="G2052" t="s">
        <v>4562</v>
      </c>
      <c r="H2052" t="s">
        <v>25</v>
      </c>
    </row>
    <row r="2053" spans="1:8" x14ac:dyDescent="0.3">
      <c r="A2053">
        <v>2057</v>
      </c>
      <c r="B2053">
        <v>2058</v>
      </c>
      <c r="C2053">
        <v>225</v>
      </c>
      <c r="D2053" t="s">
        <v>4563</v>
      </c>
      <c r="E2053">
        <v>3</v>
      </c>
      <c r="F2053" t="s">
        <v>4563</v>
      </c>
      <c r="G2053" t="s">
        <v>4564</v>
      </c>
      <c r="H2053" t="s">
        <v>4565</v>
      </c>
    </row>
    <row r="2054" spans="1:8" x14ac:dyDescent="0.3">
      <c r="A2054">
        <v>2058</v>
      </c>
      <c r="B2054">
        <v>2059</v>
      </c>
      <c r="C2054">
        <v>225</v>
      </c>
      <c r="D2054" t="s">
        <v>4566</v>
      </c>
      <c r="E2054">
        <v>5</v>
      </c>
      <c r="F2054" t="s">
        <v>4566</v>
      </c>
      <c r="G2054" t="s">
        <v>4567</v>
      </c>
      <c r="H2054" t="s">
        <v>17</v>
      </c>
    </row>
    <row r="2055" spans="1:8" x14ac:dyDescent="0.3">
      <c r="A2055">
        <v>2059</v>
      </c>
      <c r="B2055">
        <v>2060</v>
      </c>
      <c r="C2055">
        <v>225</v>
      </c>
      <c r="D2055" t="s">
        <v>4568</v>
      </c>
      <c r="E2055">
        <v>4</v>
      </c>
      <c r="F2055" t="s">
        <v>4568</v>
      </c>
      <c r="G2055" t="s">
        <v>4569</v>
      </c>
      <c r="H2055" t="s">
        <v>647</v>
      </c>
    </row>
    <row r="2056" spans="1:8" x14ac:dyDescent="0.3">
      <c r="A2056">
        <v>2060</v>
      </c>
      <c r="B2056">
        <v>2061</v>
      </c>
      <c r="C2056">
        <v>226</v>
      </c>
      <c r="D2056" t="s">
        <v>4570</v>
      </c>
      <c r="E2056">
        <v>4</v>
      </c>
      <c r="F2056" t="s">
        <v>4570</v>
      </c>
      <c r="G2056" t="s">
        <v>4571</v>
      </c>
      <c r="H2056" t="s">
        <v>4572</v>
      </c>
    </row>
    <row r="2057" spans="1:8" x14ac:dyDescent="0.3">
      <c r="A2057">
        <v>2061</v>
      </c>
      <c r="B2057">
        <v>2062</v>
      </c>
      <c r="C2057">
        <v>226</v>
      </c>
      <c r="D2057" t="s">
        <v>4573</v>
      </c>
      <c r="E2057">
        <v>5</v>
      </c>
      <c r="F2057" t="s">
        <v>4573</v>
      </c>
      <c r="G2057" t="s">
        <v>4574</v>
      </c>
      <c r="H2057" t="s">
        <v>41</v>
      </c>
    </row>
    <row r="2058" spans="1:8" x14ac:dyDescent="0.3">
      <c r="A2058">
        <v>2062</v>
      </c>
      <c r="B2058">
        <v>2063</v>
      </c>
      <c r="C2058">
        <v>226</v>
      </c>
      <c r="D2058" t="s">
        <v>4575</v>
      </c>
      <c r="E2058">
        <v>2</v>
      </c>
      <c r="F2058" t="s">
        <v>4575</v>
      </c>
      <c r="G2058" t="s">
        <v>4576</v>
      </c>
      <c r="H2058" t="s">
        <v>4577</v>
      </c>
    </row>
    <row r="2059" spans="1:8" x14ac:dyDescent="0.3">
      <c r="A2059">
        <v>2063</v>
      </c>
      <c r="B2059">
        <v>2064</v>
      </c>
      <c r="C2059">
        <v>226</v>
      </c>
      <c r="D2059" t="s">
        <v>4578</v>
      </c>
      <c r="E2059">
        <v>4</v>
      </c>
      <c r="F2059" t="s">
        <v>4578</v>
      </c>
      <c r="G2059" t="s">
        <v>4579</v>
      </c>
      <c r="H2059" t="s">
        <v>134</v>
      </c>
    </row>
    <row r="2060" spans="1:8" x14ac:dyDescent="0.3">
      <c r="A2060">
        <v>2064</v>
      </c>
      <c r="B2060">
        <v>2065</v>
      </c>
      <c r="C2060">
        <v>226</v>
      </c>
      <c r="D2060" t="s">
        <v>4580</v>
      </c>
      <c r="E2060">
        <v>2</v>
      </c>
      <c r="F2060" t="s">
        <v>4580</v>
      </c>
      <c r="G2060" t="s">
        <v>4581</v>
      </c>
    </row>
    <row r="2061" spans="1:8" x14ac:dyDescent="0.3">
      <c r="A2061">
        <v>2065</v>
      </c>
      <c r="B2061">
        <v>2066</v>
      </c>
      <c r="C2061">
        <v>226</v>
      </c>
      <c r="D2061" t="s">
        <v>4582</v>
      </c>
      <c r="E2061">
        <v>3</v>
      </c>
      <c r="F2061" t="s">
        <v>4582</v>
      </c>
      <c r="G2061" t="s">
        <v>4583</v>
      </c>
      <c r="H2061" t="s">
        <v>4584</v>
      </c>
    </row>
    <row r="2062" spans="1:8" x14ac:dyDescent="0.3">
      <c r="A2062">
        <v>2066</v>
      </c>
      <c r="B2062">
        <v>2067</v>
      </c>
      <c r="C2062">
        <v>226</v>
      </c>
      <c r="D2062" t="s">
        <v>4585</v>
      </c>
      <c r="E2062">
        <v>5</v>
      </c>
      <c r="F2062" t="s">
        <v>4585</v>
      </c>
      <c r="G2062" t="s">
        <v>4586</v>
      </c>
      <c r="H2062" t="s">
        <v>738</v>
      </c>
    </row>
    <row r="2063" spans="1:8" x14ac:dyDescent="0.3">
      <c r="A2063">
        <v>2067</v>
      </c>
      <c r="B2063">
        <v>2068</v>
      </c>
      <c r="C2063">
        <v>226</v>
      </c>
      <c r="D2063" t="s">
        <v>4587</v>
      </c>
      <c r="E2063">
        <v>3</v>
      </c>
      <c r="F2063" t="s">
        <v>4587</v>
      </c>
      <c r="G2063" t="s">
        <v>4588</v>
      </c>
      <c r="H2063" t="s">
        <v>29</v>
      </c>
    </row>
    <row r="2064" spans="1:8" x14ac:dyDescent="0.3">
      <c r="A2064">
        <v>2068</v>
      </c>
      <c r="B2064">
        <v>2069</v>
      </c>
      <c r="C2064">
        <v>226</v>
      </c>
      <c r="D2064" t="s">
        <v>4589</v>
      </c>
      <c r="E2064">
        <v>5</v>
      </c>
      <c r="F2064" t="s">
        <v>4589</v>
      </c>
      <c r="G2064" t="s">
        <v>4590</v>
      </c>
      <c r="H2064" t="s">
        <v>4591</v>
      </c>
    </row>
    <row r="2065" spans="1:8" x14ac:dyDescent="0.3">
      <c r="A2065">
        <v>2069</v>
      </c>
      <c r="B2065">
        <v>2070</v>
      </c>
      <c r="C2065">
        <v>226</v>
      </c>
      <c r="D2065" t="s">
        <v>4592</v>
      </c>
      <c r="E2065">
        <v>4</v>
      </c>
      <c r="F2065" t="s">
        <v>4592</v>
      </c>
      <c r="G2065" t="s">
        <v>4593</v>
      </c>
      <c r="H2065" t="s">
        <v>4594</v>
      </c>
    </row>
    <row r="2066" spans="1:8" x14ac:dyDescent="0.3">
      <c r="A2066">
        <v>2070</v>
      </c>
      <c r="B2066">
        <v>2071</v>
      </c>
      <c r="C2066">
        <v>227</v>
      </c>
      <c r="D2066" t="s">
        <v>4595</v>
      </c>
      <c r="E2066">
        <v>4</v>
      </c>
      <c r="F2066" t="s">
        <v>4595</v>
      </c>
      <c r="G2066" t="s">
        <v>4596</v>
      </c>
      <c r="H2066" t="s">
        <v>394</v>
      </c>
    </row>
    <row r="2067" spans="1:8" x14ac:dyDescent="0.3">
      <c r="A2067">
        <v>2071</v>
      </c>
      <c r="B2067">
        <v>2072</v>
      </c>
      <c r="C2067">
        <v>227</v>
      </c>
      <c r="D2067" t="s">
        <v>4597</v>
      </c>
      <c r="E2067">
        <v>5</v>
      </c>
      <c r="F2067" t="s">
        <v>4597</v>
      </c>
      <c r="G2067" t="s">
        <v>4598</v>
      </c>
      <c r="H2067" t="s">
        <v>4599</v>
      </c>
    </row>
    <row r="2068" spans="1:8" x14ac:dyDescent="0.3">
      <c r="A2068">
        <v>2072</v>
      </c>
      <c r="B2068">
        <v>2073</v>
      </c>
      <c r="C2068">
        <v>227</v>
      </c>
      <c r="D2068" t="s">
        <v>4600</v>
      </c>
      <c r="E2068">
        <v>2</v>
      </c>
      <c r="F2068" t="s">
        <v>4600</v>
      </c>
      <c r="G2068" t="s">
        <v>4601</v>
      </c>
      <c r="H2068" t="s">
        <v>1368</v>
      </c>
    </row>
    <row r="2069" spans="1:8" x14ac:dyDescent="0.3">
      <c r="A2069">
        <v>2073</v>
      </c>
      <c r="B2069">
        <v>2074</v>
      </c>
      <c r="C2069">
        <v>227</v>
      </c>
      <c r="D2069" t="s">
        <v>4602</v>
      </c>
      <c r="E2069">
        <v>4</v>
      </c>
      <c r="F2069" t="s">
        <v>4602</v>
      </c>
      <c r="G2069" t="s">
        <v>4603</v>
      </c>
      <c r="H2069" t="s">
        <v>3759</v>
      </c>
    </row>
    <row r="2070" spans="1:8" x14ac:dyDescent="0.3">
      <c r="A2070">
        <v>2074</v>
      </c>
      <c r="B2070">
        <v>2075</v>
      </c>
      <c r="C2070">
        <v>227</v>
      </c>
      <c r="D2070" t="s">
        <v>4604</v>
      </c>
      <c r="E2070">
        <v>2</v>
      </c>
      <c r="F2070" t="s">
        <v>4604</v>
      </c>
      <c r="G2070" t="s">
        <v>4605</v>
      </c>
      <c r="H2070" t="s">
        <v>109</v>
      </c>
    </row>
    <row r="2071" spans="1:8" x14ac:dyDescent="0.3">
      <c r="A2071">
        <v>2075</v>
      </c>
      <c r="B2071">
        <v>2076</v>
      </c>
      <c r="C2071">
        <v>227</v>
      </c>
      <c r="D2071" t="s">
        <v>4606</v>
      </c>
      <c r="E2071">
        <v>3</v>
      </c>
      <c r="F2071" t="s">
        <v>4607</v>
      </c>
      <c r="G2071" t="s">
        <v>4608</v>
      </c>
      <c r="H2071" t="s">
        <v>4609</v>
      </c>
    </row>
    <row r="2072" spans="1:8" x14ac:dyDescent="0.3">
      <c r="A2072">
        <v>2076</v>
      </c>
      <c r="B2072">
        <v>2077</v>
      </c>
      <c r="C2072">
        <v>227</v>
      </c>
      <c r="D2072" t="s">
        <v>4610</v>
      </c>
      <c r="E2072">
        <v>5</v>
      </c>
      <c r="F2072" t="s">
        <v>4610</v>
      </c>
      <c r="G2072" t="s">
        <v>4611</v>
      </c>
      <c r="H2072" t="s">
        <v>4612</v>
      </c>
    </row>
    <row r="2073" spans="1:8" x14ac:dyDescent="0.3">
      <c r="A2073">
        <v>2077</v>
      </c>
      <c r="B2073">
        <v>2078</v>
      </c>
      <c r="C2073">
        <v>227</v>
      </c>
      <c r="D2073" t="s">
        <v>4613</v>
      </c>
      <c r="E2073">
        <v>3</v>
      </c>
      <c r="F2073" t="s">
        <v>4613</v>
      </c>
      <c r="G2073" t="s">
        <v>4614</v>
      </c>
      <c r="H2073" t="s">
        <v>4615</v>
      </c>
    </row>
    <row r="2074" spans="1:8" x14ac:dyDescent="0.3">
      <c r="A2074">
        <v>2078</v>
      </c>
      <c r="B2074">
        <v>2079</v>
      </c>
      <c r="C2074">
        <v>227</v>
      </c>
      <c r="D2074" t="s">
        <v>4616</v>
      </c>
      <c r="E2074">
        <v>5</v>
      </c>
      <c r="F2074" t="s">
        <v>4616</v>
      </c>
      <c r="G2074" t="s">
        <v>4617</v>
      </c>
      <c r="H2074" t="s">
        <v>4618</v>
      </c>
    </row>
    <row r="2075" spans="1:8" x14ac:dyDescent="0.3">
      <c r="A2075">
        <v>2079</v>
      </c>
      <c r="B2075">
        <v>2080</v>
      </c>
      <c r="C2075">
        <v>227</v>
      </c>
      <c r="D2075" t="s">
        <v>4619</v>
      </c>
      <c r="E2075">
        <v>4</v>
      </c>
      <c r="F2075" t="s">
        <v>4619</v>
      </c>
      <c r="G2075" t="s">
        <v>4620</v>
      </c>
      <c r="H2075" t="s">
        <v>672</v>
      </c>
    </row>
    <row r="2076" spans="1:8" x14ac:dyDescent="0.3">
      <c r="A2076">
        <v>2080</v>
      </c>
      <c r="B2076">
        <v>2081</v>
      </c>
      <c r="C2076">
        <v>228</v>
      </c>
      <c r="D2076" t="s">
        <v>4621</v>
      </c>
      <c r="E2076">
        <v>4</v>
      </c>
      <c r="F2076" t="s">
        <v>4621</v>
      </c>
      <c r="G2076" t="s">
        <v>4622</v>
      </c>
      <c r="H2076" t="s">
        <v>4623</v>
      </c>
    </row>
    <row r="2077" spans="1:8" x14ac:dyDescent="0.3">
      <c r="A2077">
        <v>2081</v>
      </c>
      <c r="B2077">
        <v>2082</v>
      </c>
      <c r="C2077">
        <v>228</v>
      </c>
      <c r="D2077" t="s">
        <v>4624</v>
      </c>
      <c r="E2077">
        <v>5</v>
      </c>
      <c r="F2077" t="s">
        <v>4624</v>
      </c>
      <c r="G2077" t="s">
        <v>4625</v>
      </c>
      <c r="H2077" t="s">
        <v>584</v>
      </c>
    </row>
    <row r="2078" spans="1:8" x14ac:dyDescent="0.3">
      <c r="A2078">
        <v>2082</v>
      </c>
      <c r="B2078">
        <v>2083</v>
      </c>
      <c r="C2078">
        <v>228</v>
      </c>
      <c r="D2078" t="s">
        <v>4626</v>
      </c>
      <c r="E2078">
        <v>2</v>
      </c>
      <c r="F2078" t="s">
        <v>4626</v>
      </c>
      <c r="G2078" t="s">
        <v>4627</v>
      </c>
      <c r="H2078" t="s">
        <v>1448</v>
      </c>
    </row>
    <row r="2079" spans="1:8" x14ac:dyDescent="0.3">
      <c r="A2079">
        <v>2083</v>
      </c>
      <c r="B2079">
        <v>2084</v>
      </c>
      <c r="C2079">
        <v>228</v>
      </c>
      <c r="D2079" t="s">
        <v>4628</v>
      </c>
      <c r="E2079">
        <v>4</v>
      </c>
      <c r="F2079" t="s">
        <v>4628</v>
      </c>
      <c r="G2079" t="s">
        <v>4629</v>
      </c>
    </row>
    <row r="2080" spans="1:8" x14ac:dyDescent="0.3">
      <c r="A2080">
        <v>2084</v>
      </c>
      <c r="B2080">
        <v>2085</v>
      </c>
      <c r="C2080">
        <v>228</v>
      </c>
      <c r="D2080" t="s">
        <v>4630</v>
      </c>
      <c r="E2080">
        <v>2</v>
      </c>
      <c r="F2080" t="s">
        <v>4630</v>
      </c>
      <c r="G2080" t="s">
        <v>4631</v>
      </c>
      <c r="H2080" t="s">
        <v>299</v>
      </c>
    </row>
    <row r="2081" spans="1:8" x14ac:dyDescent="0.3">
      <c r="A2081">
        <v>2085</v>
      </c>
      <c r="B2081">
        <v>2086</v>
      </c>
      <c r="C2081">
        <v>228</v>
      </c>
      <c r="D2081" t="s">
        <v>4632</v>
      </c>
      <c r="E2081">
        <v>3</v>
      </c>
      <c r="F2081" t="s">
        <v>4632</v>
      </c>
      <c r="G2081" t="s">
        <v>4633</v>
      </c>
      <c r="H2081" t="s">
        <v>726</v>
      </c>
    </row>
    <row r="2082" spans="1:8" x14ac:dyDescent="0.3">
      <c r="A2082">
        <v>2086</v>
      </c>
      <c r="B2082">
        <v>2087</v>
      </c>
      <c r="C2082">
        <v>228</v>
      </c>
      <c r="D2082" t="s">
        <v>4634</v>
      </c>
      <c r="E2082">
        <v>5</v>
      </c>
      <c r="F2082" t="s">
        <v>4634</v>
      </c>
      <c r="G2082" t="s">
        <v>4635</v>
      </c>
    </row>
    <row r="2083" spans="1:8" x14ac:dyDescent="0.3">
      <c r="A2083">
        <v>2087</v>
      </c>
      <c r="B2083">
        <v>2088</v>
      </c>
      <c r="C2083">
        <v>228</v>
      </c>
      <c r="D2083" t="s">
        <v>4636</v>
      </c>
      <c r="E2083">
        <v>3</v>
      </c>
      <c r="F2083" t="s">
        <v>4636</v>
      </c>
      <c r="G2083" t="s">
        <v>4637</v>
      </c>
      <c r="H2083" t="s">
        <v>4638</v>
      </c>
    </row>
    <row r="2084" spans="1:8" x14ac:dyDescent="0.3">
      <c r="A2084">
        <v>2088</v>
      </c>
      <c r="B2084">
        <v>2089</v>
      </c>
      <c r="C2084">
        <v>228</v>
      </c>
      <c r="D2084" t="s">
        <v>4639</v>
      </c>
      <c r="E2084">
        <v>5</v>
      </c>
      <c r="F2084" t="s">
        <v>4639</v>
      </c>
      <c r="G2084" t="s">
        <v>4640</v>
      </c>
    </row>
    <row r="2085" spans="1:8" x14ac:dyDescent="0.3">
      <c r="A2085">
        <v>2089</v>
      </c>
      <c r="B2085">
        <v>2090</v>
      </c>
      <c r="C2085">
        <v>228</v>
      </c>
      <c r="D2085" t="s">
        <v>4641</v>
      </c>
      <c r="E2085">
        <v>4</v>
      </c>
      <c r="F2085" t="s">
        <v>4641</v>
      </c>
      <c r="G2085" t="s">
        <v>4642</v>
      </c>
      <c r="H2085" t="s">
        <v>4643</v>
      </c>
    </row>
    <row r="2086" spans="1:8" x14ac:dyDescent="0.3">
      <c r="A2086">
        <v>2090</v>
      </c>
      <c r="B2086">
        <v>2091</v>
      </c>
      <c r="C2086">
        <v>230</v>
      </c>
      <c r="D2086" t="s">
        <v>4644</v>
      </c>
      <c r="E2086">
        <v>4</v>
      </c>
      <c r="F2086" t="s">
        <v>4644</v>
      </c>
      <c r="G2086" t="s">
        <v>4645</v>
      </c>
      <c r="H2086" t="s">
        <v>9</v>
      </c>
    </row>
    <row r="2087" spans="1:8" x14ac:dyDescent="0.3">
      <c r="A2087">
        <v>2091</v>
      </c>
      <c r="B2087">
        <v>2092</v>
      </c>
      <c r="C2087">
        <v>230</v>
      </c>
      <c r="D2087" t="s">
        <v>4646</v>
      </c>
      <c r="E2087">
        <v>5</v>
      </c>
      <c r="F2087" t="s">
        <v>4646</v>
      </c>
      <c r="G2087" t="s">
        <v>4647</v>
      </c>
      <c r="H2087" t="s">
        <v>4648</v>
      </c>
    </row>
    <row r="2088" spans="1:8" x14ac:dyDescent="0.3">
      <c r="A2088">
        <v>2092</v>
      </c>
      <c r="B2088">
        <v>2093</v>
      </c>
      <c r="C2088">
        <v>230</v>
      </c>
      <c r="D2088" t="s">
        <v>4649</v>
      </c>
      <c r="E2088">
        <v>2</v>
      </c>
      <c r="F2088" t="s">
        <v>4649</v>
      </c>
      <c r="G2088" t="s">
        <v>4650</v>
      </c>
      <c r="H2088" t="s">
        <v>64</v>
      </c>
    </row>
    <row r="2089" spans="1:8" x14ac:dyDescent="0.3">
      <c r="A2089">
        <v>2093</v>
      </c>
      <c r="B2089">
        <v>2094</v>
      </c>
      <c r="C2089">
        <v>230</v>
      </c>
      <c r="D2089" t="s">
        <v>4651</v>
      </c>
      <c r="E2089">
        <v>4</v>
      </c>
      <c r="F2089" t="s">
        <v>4652</v>
      </c>
      <c r="G2089" t="s">
        <v>4653</v>
      </c>
      <c r="H2089" t="s">
        <v>4654</v>
      </c>
    </row>
    <row r="2090" spans="1:8" x14ac:dyDescent="0.3">
      <c r="A2090">
        <v>2094</v>
      </c>
      <c r="B2090">
        <v>2095</v>
      </c>
      <c r="C2090">
        <v>230</v>
      </c>
      <c r="D2090" t="s">
        <v>4655</v>
      </c>
      <c r="E2090">
        <v>2</v>
      </c>
      <c r="F2090" t="s">
        <v>4655</v>
      </c>
      <c r="G2090" t="s">
        <v>4656</v>
      </c>
      <c r="H2090" t="s">
        <v>1129</v>
      </c>
    </row>
    <row r="2091" spans="1:8" x14ac:dyDescent="0.3">
      <c r="A2091">
        <v>2095</v>
      </c>
      <c r="B2091">
        <v>2096</v>
      </c>
      <c r="C2091">
        <v>230</v>
      </c>
      <c r="D2091" t="s">
        <v>4657</v>
      </c>
      <c r="E2091">
        <v>3</v>
      </c>
      <c r="F2091" t="s">
        <v>4657</v>
      </c>
      <c r="G2091" t="s">
        <v>4658</v>
      </c>
      <c r="H2091" t="s">
        <v>3049</v>
      </c>
    </row>
    <row r="2092" spans="1:8" x14ac:dyDescent="0.3">
      <c r="A2092">
        <v>2096</v>
      </c>
      <c r="B2092">
        <v>2097</v>
      </c>
      <c r="C2092">
        <v>230</v>
      </c>
      <c r="D2092" t="s">
        <v>4659</v>
      </c>
      <c r="E2092">
        <v>5</v>
      </c>
      <c r="F2092" t="s">
        <v>4659</v>
      </c>
      <c r="G2092" t="s">
        <v>4660</v>
      </c>
      <c r="H2092" t="s">
        <v>4661</v>
      </c>
    </row>
    <row r="2093" spans="1:8" x14ac:dyDescent="0.3">
      <c r="A2093">
        <v>2097</v>
      </c>
      <c r="B2093">
        <v>2098</v>
      </c>
      <c r="C2093">
        <v>230</v>
      </c>
      <c r="D2093" t="s">
        <v>4662</v>
      </c>
      <c r="E2093">
        <v>3</v>
      </c>
      <c r="F2093" t="s">
        <v>4662</v>
      </c>
      <c r="G2093" t="s">
        <v>4663</v>
      </c>
    </row>
    <row r="2094" spans="1:8" x14ac:dyDescent="0.3">
      <c r="A2094">
        <v>2098</v>
      </c>
      <c r="B2094">
        <v>2099</v>
      </c>
      <c r="C2094">
        <v>230</v>
      </c>
      <c r="D2094" t="s">
        <v>4664</v>
      </c>
      <c r="E2094">
        <v>5</v>
      </c>
      <c r="F2094" t="s">
        <v>4664</v>
      </c>
      <c r="G2094" t="s">
        <v>4664</v>
      </c>
    </row>
    <row r="2095" spans="1:8" x14ac:dyDescent="0.3">
      <c r="A2095">
        <v>2099</v>
      </c>
      <c r="B2095">
        <v>2100</v>
      </c>
      <c r="C2095">
        <v>230</v>
      </c>
      <c r="D2095" t="s">
        <v>4665</v>
      </c>
      <c r="E2095">
        <v>4</v>
      </c>
      <c r="F2095" t="s">
        <v>4665</v>
      </c>
      <c r="G2095" t="s">
        <v>4666</v>
      </c>
      <c r="H2095" t="s">
        <v>4012</v>
      </c>
    </row>
    <row r="2096" spans="1:8" x14ac:dyDescent="0.3">
      <c r="A2096">
        <v>2100</v>
      </c>
      <c r="B2096">
        <v>2101</v>
      </c>
      <c r="C2096">
        <v>231</v>
      </c>
      <c r="D2096" t="s">
        <v>4665</v>
      </c>
      <c r="E2096">
        <v>4</v>
      </c>
      <c r="F2096" t="s">
        <v>4665</v>
      </c>
      <c r="G2096" t="s">
        <v>4666</v>
      </c>
      <c r="H2096" t="s">
        <v>4012</v>
      </c>
    </row>
    <row r="2097" spans="1:8" x14ac:dyDescent="0.3">
      <c r="A2097">
        <v>2101</v>
      </c>
      <c r="B2097">
        <v>2102</v>
      </c>
      <c r="C2097">
        <v>231</v>
      </c>
      <c r="D2097" t="s">
        <v>4667</v>
      </c>
      <c r="E2097">
        <v>5</v>
      </c>
      <c r="F2097" t="s">
        <v>4668</v>
      </c>
      <c r="G2097" t="s">
        <v>4669</v>
      </c>
      <c r="H2097" t="s">
        <v>726</v>
      </c>
    </row>
    <row r="2098" spans="1:8" x14ac:dyDescent="0.3">
      <c r="A2098">
        <v>2102</v>
      </c>
      <c r="B2098">
        <v>2103</v>
      </c>
      <c r="C2098">
        <v>231</v>
      </c>
      <c r="D2098" t="s">
        <v>4670</v>
      </c>
      <c r="E2098">
        <v>2</v>
      </c>
      <c r="F2098" t="s">
        <v>4671</v>
      </c>
      <c r="G2098" t="s">
        <v>4672</v>
      </c>
      <c r="H2098" t="s">
        <v>4673</v>
      </c>
    </row>
    <row r="2099" spans="1:8" x14ac:dyDescent="0.3">
      <c r="A2099">
        <v>2103</v>
      </c>
      <c r="B2099">
        <v>2104</v>
      </c>
      <c r="C2099">
        <v>231</v>
      </c>
      <c r="D2099" t="s">
        <v>4674</v>
      </c>
      <c r="E2099">
        <v>4</v>
      </c>
      <c r="F2099" t="s">
        <v>4674</v>
      </c>
      <c r="G2099" t="s">
        <v>4675</v>
      </c>
      <c r="H2099" t="s">
        <v>25</v>
      </c>
    </row>
    <row r="2100" spans="1:8" x14ac:dyDescent="0.3">
      <c r="A2100">
        <v>2104</v>
      </c>
      <c r="B2100">
        <v>2105</v>
      </c>
      <c r="C2100">
        <v>231</v>
      </c>
      <c r="D2100" t="s">
        <v>4676</v>
      </c>
      <c r="E2100">
        <v>2</v>
      </c>
      <c r="F2100" t="s">
        <v>4676</v>
      </c>
      <c r="G2100" t="s">
        <v>4676</v>
      </c>
      <c r="H2100" t="s">
        <v>660</v>
      </c>
    </row>
    <row r="2101" spans="1:8" x14ac:dyDescent="0.3">
      <c r="A2101">
        <v>2105</v>
      </c>
      <c r="B2101">
        <v>2106</v>
      </c>
      <c r="C2101">
        <v>231</v>
      </c>
      <c r="D2101" t="s">
        <v>4677</v>
      </c>
      <c r="E2101">
        <v>3</v>
      </c>
      <c r="F2101" t="s">
        <v>4677</v>
      </c>
      <c r="G2101" t="s">
        <v>4678</v>
      </c>
    </row>
    <row r="2102" spans="1:8" x14ac:dyDescent="0.3">
      <c r="A2102">
        <v>2106</v>
      </c>
      <c r="B2102">
        <v>2107</v>
      </c>
      <c r="C2102">
        <v>231</v>
      </c>
      <c r="D2102" t="s">
        <v>4679</v>
      </c>
      <c r="E2102">
        <v>5</v>
      </c>
      <c r="F2102" t="s">
        <v>4679</v>
      </c>
      <c r="G2102" t="s">
        <v>4680</v>
      </c>
      <c r="H2102" t="s">
        <v>2024</v>
      </c>
    </row>
    <row r="2103" spans="1:8" x14ac:dyDescent="0.3">
      <c r="A2103">
        <v>2107</v>
      </c>
      <c r="B2103">
        <v>2108</v>
      </c>
      <c r="C2103">
        <v>231</v>
      </c>
      <c r="D2103" t="s">
        <v>4681</v>
      </c>
      <c r="E2103">
        <v>3</v>
      </c>
      <c r="F2103" t="s">
        <v>4681</v>
      </c>
      <c r="G2103" t="s">
        <v>4681</v>
      </c>
      <c r="H2103" t="s">
        <v>660</v>
      </c>
    </row>
    <row r="2104" spans="1:8" x14ac:dyDescent="0.3">
      <c r="A2104">
        <v>2108</v>
      </c>
      <c r="B2104">
        <v>2109</v>
      </c>
      <c r="C2104">
        <v>231</v>
      </c>
      <c r="D2104" t="s">
        <v>4682</v>
      </c>
      <c r="E2104">
        <v>5</v>
      </c>
      <c r="F2104" t="s">
        <v>4682</v>
      </c>
      <c r="G2104" t="s">
        <v>4683</v>
      </c>
      <c r="H2104" t="s">
        <v>261</v>
      </c>
    </row>
    <row r="2105" spans="1:8" x14ac:dyDescent="0.3">
      <c r="A2105">
        <v>2109</v>
      </c>
      <c r="B2105">
        <v>2110</v>
      </c>
      <c r="C2105">
        <v>231</v>
      </c>
      <c r="D2105" t="s">
        <v>4684</v>
      </c>
      <c r="E2105">
        <v>4</v>
      </c>
      <c r="F2105" t="s">
        <v>4684</v>
      </c>
      <c r="G2105" t="s">
        <v>4685</v>
      </c>
      <c r="H2105" t="s">
        <v>4686</v>
      </c>
    </row>
    <row r="2106" spans="1:8" x14ac:dyDescent="0.3">
      <c r="A2106">
        <v>2110</v>
      </c>
      <c r="B2106">
        <v>2111</v>
      </c>
      <c r="C2106">
        <v>233</v>
      </c>
      <c r="D2106" t="s">
        <v>4687</v>
      </c>
      <c r="E2106">
        <v>4</v>
      </c>
      <c r="F2106" t="s">
        <v>4687</v>
      </c>
      <c r="G2106" t="s">
        <v>4688</v>
      </c>
      <c r="H2106" t="s">
        <v>2024</v>
      </c>
    </row>
    <row r="2107" spans="1:8" x14ac:dyDescent="0.3">
      <c r="A2107">
        <v>2111</v>
      </c>
      <c r="B2107">
        <v>2112</v>
      </c>
      <c r="C2107">
        <v>233</v>
      </c>
      <c r="D2107" t="s">
        <v>4689</v>
      </c>
      <c r="E2107">
        <v>5</v>
      </c>
      <c r="F2107" t="s">
        <v>4689</v>
      </c>
      <c r="G2107" t="s">
        <v>4690</v>
      </c>
      <c r="H2107" t="s">
        <v>4691</v>
      </c>
    </row>
    <row r="2108" spans="1:8" x14ac:dyDescent="0.3">
      <c r="A2108">
        <v>2112</v>
      </c>
      <c r="B2108">
        <v>2113</v>
      </c>
      <c r="C2108">
        <v>233</v>
      </c>
      <c r="D2108" t="s">
        <v>4692</v>
      </c>
      <c r="E2108">
        <v>2</v>
      </c>
      <c r="F2108" t="s">
        <v>4692</v>
      </c>
      <c r="G2108" t="s">
        <v>4693</v>
      </c>
    </row>
    <row r="2109" spans="1:8" x14ac:dyDescent="0.3">
      <c r="A2109">
        <v>2113</v>
      </c>
      <c r="B2109">
        <v>2114</v>
      </c>
      <c r="C2109">
        <v>233</v>
      </c>
      <c r="D2109" t="s">
        <v>4694</v>
      </c>
      <c r="E2109">
        <v>4</v>
      </c>
      <c r="F2109" t="s">
        <v>4694</v>
      </c>
      <c r="G2109" t="s">
        <v>4695</v>
      </c>
      <c r="H2109" t="s">
        <v>299</v>
      </c>
    </row>
    <row r="2110" spans="1:8" x14ac:dyDescent="0.3">
      <c r="A2110">
        <v>2114</v>
      </c>
      <c r="B2110">
        <v>2115</v>
      </c>
      <c r="C2110">
        <v>233</v>
      </c>
      <c r="D2110" t="s">
        <v>4696</v>
      </c>
      <c r="E2110">
        <v>2</v>
      </c>
      <c r="F2110" t="s">
        <v>4696</v>
      </c>
      <c r="G2110" t="s">
        <v>4697</v>
      </c>
      <c r="H2110" t="s">
        <v>264</v>
      </c>
    </row>
    <row r="2111" spans="1:8" x14ac:dyDescent="0.3">
      <c r="A2111">
        <v>2115</v>
      </c>
      <c r="B2111">
        <v>2116</v>
      </c>
      <c r="C2111">
        <v>233</v>
      </c>
      <c r="D2111" t="s">
        <v>4698</v>
      </c>
      <c r="E2111">
        <v>3</v>
      </c>
      <c r="F2111" t="s">
        <v>4698</v>
      </c>
      <c r="G2111" t="s">
        <v>4699</v>
      </c>
      <c r="H2111" t="s">
        <v>631</v>
      </c>
    </row>
    <row r="2112" spans="1:8" x14ac:dyDescent="0.3">
      <c r="A2112">
        <v>2116</v>
      </c>
      <c r="B2112">
        <v>2117</v>
      </c>
      <c r="C2112">
        <v>233</v>
      </c>
      <c r="D2112" t="s">
        <v>4700</v>
      </c>
      <c r="E2112">
        <v>5</v>
      </c>
      <c r="F2112" t="s">
        <v>4700</v>
      </c>
      <c r="G2112" t="s">
        <v>4701</v>
      </c>
      <c r="H2112" t="s">
        <v>299</v>
      </c>
    </row>
    <row r="2113" spans="1:8" x14ac:dyDescent="0.3">
      <c r="A2113">
        <v>2117</v>
      </c>
      <c r="B2113">
        <v>2118</v>
      </c>
      <c r="C2113">
        <v>233</v>
      </c>
      <c r="D2113" t="s">
        <v>4702</v>
      </c>
      <c r="E2113">
        <v>3</v>
      </c>
      <c r="F2113" t="s">
        <v>4702</v>
      </c>
      <c r="G2113" t="s">
        <v>4703</v>
      </c>
    </row>
    <row r="2114" spans="1:8" x14ac:dyDescent="0.3">
      <c r="A2114">
        <v>2118</v>
      </c>
      <c r="B2114">
        <v>2119</v>
      </c>
      <c r="C2114">
        <v>233</v>
      </c>
      <c r="D2114" t="s">
        <v>4704</v>
      </c>
      <c r="E2114">
        <v>5</v>
      </c>
      <c r="F2114" t="s">
        <v>4704</v>
      </c>
      <c r="G2114" t="s">
        <v>4705</v>
      </c>
      <c r="H2114" t="s">
        <v>17</v>
      </c>
    </row>
    <row r="2115" spans="1:8" x14ac:dyDescent="0.3">
      <c r="A2115">
        <v>2119</v>
      </c>
      <c r="B2115">
        <v>2120</v>
      </c>
      <c r="C2115">
        <v>233</v>
      </c>
      <c r="D2115" t="s">
        <v>4706</v>
      </c>
      <c r="E2115">
        <v>4</v>
      </c>
      <c r="F2115" t="s">
        <v>4706</v>
      </c>
      <c r="G2115" t="s">
        <v>4707</v>
      </c>
    </row>
    <row r="2116" spans="1:8" x14ac:dyDescent="0.3">
      <c r="A2116">
        <v>2120</v>
      </c>
      <c r="B2116">
        <v>2121</v>
      </c>
      <c r="C2116">
        <v>234</v>
      </c>
      <c r="D2116" t="s">
        <v>4708</v>
      </c>
      <c r="E2116">
        <v>4</v>
      </c>
      <c r="F2116" t="s">
        <v>4708</v>
      </c>
      <c r="G2116" t="s">
        <v>4709</v>
      </c>
    </row>
    <row r="2117" spans="1:8" x14ac:dyDescent="0.3">
      <c r="A2117">
        <v>2121</v>
      </c>
      <c r="B2117">
        <v>2122</v>
      </c>
      <c r="C2117">
        <v>234</v>
      </c>
      <c r="D2117" t="s">
        <v>4710</v>
      </c>
      <c r="E2117">
        <v>5</v>
      </c>
      <c r="F2117" t="s">
        <v>4711</v>
      </c>
      <c r="G2117" t="s">
        <v>4712</v>
      </c>
      <c r="H2117" t="s">
        <v>4713</v>
      </c>
    </row>
    <row r="2118" spans="1:8" x14ac:dyDescent="0.3">
      <c r="A2118">
        <v>2122</v>
      </c>
      <c r="B2118">
        <v>2123</v>
      </c>
      <c r="C2118">
        <v>234</v>
      </c>
      <c r="D2118" t="s">
        <v>4714</v>
      </c>
      <c r="E2118">
        <v>2</v>
      </c>
      <c r="F2118" t="s">
        <v>4714</v>
      </c>
      <c r="G2118" t="s">
        <v>4715</v>
      </c>
      <c r="H2118" t="s">
        <v>245</v>
      </c>
    </row>
    <row r="2119" spans="1:8" x14ac:dyDescent="0.3">
      <c r="A2119">
        <v>2123</v>
      </c>
      <c r="B2119">
        <v>2124</v>
      </c>
      <c r="C2119">
        <v>234</v>
      </c>
      <c r="D2119" t="s">
        <v>4716</v>
      </c>
      <c r="E2119">
        <v>4</v>
      </c>
      <c r="F2119" t="s">
        <v>4716</v>
      </c>
      <c r="G2119" t="s">
        <v>4717</v>
      </c>
    </row>
    <row r="2120" spans="1:8" x14ac:dyDescent="0.3">
      <c r="A2120">
        <v>2124</v>
      </c>
      <c r="B2120">
        <v>2125</v>
      </c>
      <c r="C2120">
        <v>234</v>
      </c>
      <c r="D2120" t="s">
        <v>4718</v>
      </c>
      <c r="E2120">
        <v>2</v>
      </c>
      <c r="F2120" t="s">
        <v>4718</v>
      </c>
      <c r="G2120" t="s">
        <v>4719</v>
      </c>
      <c r="H2120" t="s">
        <v>4200</v>
      </c>
    </row>
    <row r="2121" spans="1:8" x14ac:dyDescent="0.3">
      <c r="A2121">
        <v>2125</v>
      </c>
      <c r="B2121">
        <v>2126</v>
      </c>
      <c r="C2121">
        <v>234</v>
      </c>
      <c r="D2121" t="s">
        <v>4720</v>
      </c>
      <c r="E2121">
        <v>3</v>
      </c>
      <c r="F2121" t="s">
        <v>4720</v>
      </c>
      <c r="G2121" t="s">
        <v>4721</v>
      </c>
      <c r="H2121" t="s">
        <v>29</v>
      </c>
    </row>
    <row r="2122" spans="1:8" x14ac:dyDescent="0.3">
      <c r="A2122">
        <v>2126</v>
      </c>
      <c r="B2122">
        <v>2127</v>
      </c>
      <c r="C2122">
        <v>234</v>
      </c>
      <c r="D2122" t="s">
        <v>4722</v>
      </c>
      <c r="E2122">
        <v>5</v>
      </c>
      <c r="F2122" t="s">
        <v>4722</v>
      </c>
      <c r="G2122" t="s">
        <v>4723</v>
      </c>
      <c r="H2122" t="s">
        <v>25</v>
      </c>
    </row>
    <row r="2123" spans="1:8" x14ac:dyDescent="0.3">
      <c r="A2123">
        <v>2127</v>
      </c>
      <c r="B2123">
        <v>2128</v>
      </c>
      <c r="C2123">
        <v>234</v>
      </c>
      <c r="D2123" t="s">
        <v>4724</v>
      </c>
      <c r="E2123">
        <v>3</v>
      </c>
      <c r="F2123" t="s">
        <v>4724</v>
      </c>
      <c r="G2123" t="s">
        <v>4725</v>
      </c>
    </row>
    <row r="2124" spans="1:8" x14ac:dyDescent="0.3">
      <c r="A2124">
        <v>2128</v>
      </c>
      <c r="B2124">
        <v>2129</v>
      </c>
      <c r="C2124">
        <v>234</v>
      </c>
      <c r="D2124" t="s">
        <v>4726</v>
      </c>
      <c r="E2124">
        <v>5</v>
      </c>
      <c r="F2124" t="s">
        <v>4726</v>
      </c>
      <c r="G2124" t="s">
        <v>4726</v>
      </c>
      <c r="H2124" t="s">
        <v>25</v>
      </c>
    </row>
    <row r="2125" spans="1:8" x14ac:dyDescent="0.3">
      <c r="A2125">
        <v>2129</v>
      </c>
      <c r="B2125">
        <v>2130</v>
      </c>
      <c r="C2125">
        <v>234</v>
      </c>
      <c r="D2125" t="s">
        <v>4727</v>
      </c>
      <c r="E2125">
        <v>4</v>
      </c>
      <c r="F2125" t="s">
        <v>4727</v>
      </c>
      <c r="G2125" t="s">
        <v>4728</v>
      </c>
      <c r="H2125" t="s">
        <v>4729</v>
      </c>
    </row>
    <row r="2126" spans="1:8" x14ac:dyDescent="0.3">
      <c r="A2126">
        <v>2130</v>
      </c>
      <c r="B2126">
        <v>2131</v>
      </c>
      <c r="C2126">
        <v>235</v>
      </c>
      <c r="D2126" t="s">
        <v>4730</v>
      </c>
      <c r="E2126">
        <v>4</v>
      </c>
      <c r="F2126" t="s">
        <v>4730</v>
      </c>
      <c r="G2126" t="s">
        <v>4731</v>
      </c>
      <c r="H2126" t="s">
        <v>4732</v>
      </c>
    </row>
    <row r="2127" spans="1:8" x14ac:dyDescent="0.3">
      <c r="A2127">
        <v>2131</v>
      </c>
      <c r="B2127">
        <v>2132</v>
      </c>
      <c r="C2127">
        <v>235</v>
      </c>
      <c r="D2127" t="s">
        <v>4733</v>
      </c>
      <c r="E2127">
        <v>5</v>
      </c>
      <c r="F2127" t="s">
        <v>4733</v>
      </c>
      <c r="G2127" t="s">
        <v>4734</v>
      </c>
    </row>
    <row r="2128" spans="1:8" x14ac:dyDescent="0.3">
      <c r="A2128">
        <v>2132</v>
      </c>
      <c r="B2128">
        <v>2133</v>
      </c>
      <c r="C2128">
        <v>235</v>
      </c>
      <c r="D2128" t="s">
        <v>4735</v>
      </c>
      <c r="E2128">
        <v>2</v>
      </c>
      <c r="F2128" t="s">
        <v>4735</v>
      </c>
      <c r="G2128" t="s">
        <v>4736</v>
      </c>
      <c r="H2128" t="s">
        <v>299</v>
      </c>
    </row>
    <row r="2129" spans="1:8" x14ac:dyDescent="0.3">
      <c r="A2129">
        <v>2133</v>
      </c>
      <c r="B2129">
        <v>2134</v>
      </c>
      <c r="C2129">
        <v>235</v>
      </c>
      <c r="D2129" t="s">
        <v>4737</v>
      </c>
      <c r="E2129">
        <v>4</v>
      </c>
      <c r="F2129" t="s">
        <v>4737</v>
      </c>
      <c r="G2129" t="s">
        <v>4738</v>
      </c>
      <c r="H2129" t="s">
        <v>4739</v>
      </c>
    </row>
    <row r="2130" spans="1:8" x14ac:dyDescent="0.3">
      <c r="A2130">
        <v>2134</v>
      </c>
      <c r="B2130">
        <v>2135</v>
      </c>
      <c r="C2130">
        <v>235</v>
      </c>
      <c r="D2130" t="s">
        <v>4740</v>
      </c>
      <c r="E2130">
        <v>2</v>
      </c>
      <c r="F2130" t="s">
        <v>4740</v>
      </c>
      <c r="G2130" t="s">
        <v>4741</v>
      </c>
    </row>
    <row r="2131" spans="1:8" x14ac:dyDescent="0.3">
      <c r="A2131">
        <v>2135</v>
      </c>
      <c r="B2131">
        <v>2136</v>
      </c>
      <c r="C2131">
        <v>235</v>
      </c>
      <c r="D2131" t="s">
        <v>4742</v>
      </c>
      <c r="E2131">
        <v>3</v>
      </c>
      <c r="F2131" t="s">
        <v>4742</v>
      </c>
      <c r="G2131" t="s">
        <v>4743</v>
      </c>
      <c r="H2131" t="s">
        <v>2204</v>
      </c>
    </row>
    <row r="2132" spans="1:8" x14ac:dyDescent="0.3">
      <c r="A2132">
        <v>2136</v>
      </c>
      <c r="B2132">
        <v>2137</v>
      </c>
      <c r="C2132">
        <v>235</v>
      </c>
      <c r="D2132" t="s">
        <v>4744</v>
      </c>
      <c r="E2132">
        <v>5</v>
      </c>
      <c r="F2132" t="s">
        <v>4744</v>
      </c>
      <c r="G2132" t="s">
        <v>4745</v>
      </c>
      <c r="H2132" t="s">
        <v>4746</v>
      </c>
    </row>
    <row r="2133" spans="1:8" x14ac:dyDescent="0.3">
      <c r="A2133">
        <v>2137</v>
      </c>
      <c r="B2133">
        <v>2138</v>
      </c>
      <c r="C2133">
        <v>235</v>
      </c>
      <c r="D2133" t="s">
        <v>4747</v>
      </c>
      <c r="E2133">
        <v>3</v>
      </c>
      <c r="F2133" t="s">
        <v>4747</v>
      </c>
      <c r="G2133" t="s">
        <v>4748</v>
      </c>
      <c r="H2133" t="s">
        <v>726</v>
      </c>
    </row>
    <row r="2134" spans="1:8" x14ac:dyDescent="0.3">
      <c r="A2134">
        <v>2138</v>
      </c>
      <c r="B2134">
        <v>2139</v>
      </c>
      <c r="C2134">
        <v>235</v>
      </c>
      <c r="D2134" t="s">
        <v>4749</v>
      </c>
      <c r="E2134">
        <v>5</v>
      </c>
      <c r="F2134" t="s">
        <v>4749</v>
      </c>
      <c r="G2134" t="s">
        <v>4750</v>
      </c>
    </row>
    <row r="2135" spans="1:8" x14ac:dyDescent="0.3">
      <c r="A2135">
        <v>2139</v>
      </c>
      <c r="B2135">
        <v>2140</v>
      </c>
      <c r="C2135">
        <v>235</v>
      </c>
      <c r="D2135" t="s">
        <v>4751</v>
      </c>
      <c r="E2135">
        <v>4</v>
      </c>
      <c r="F2135" t="s">
        <v>4751</v>
      </c>
      <c r="G2135" t="s">
        <v>4752</v>
      </c>
      <c r="H2135" t="s">
        <v>29</v>
      </c>
    </row>
    <row r="2136" spans="1:8" x14ac:dyDescent="0.3">
      <c r="A2136">
        <v>2140</v>
      </c>
      <c r="B2136">
        <v>2141</v>
      </c>
      <c r="C2136">
        <v>236</v>
      </c>
      <c r="D2136" t="s">
        <v>4753</v>
      </c>
      <c r="E2136">
        <v>4</v>
      </c>
      <c r="F2136" t="s">
        <v>4753</v>
      </c>
      <c r="G2136" t="s">
        <v>4754</v>
      </c>
      <c r="H2136" t="s">
        <v>4755</v>
      </c>
    </row>
    <row r="2137" spans="1:8" x14ac:dyDescent="0.3">
      <c r="A2137">
        <v>2141</v>
      </c>
      <c r="B2137">
        <v>2142</v>
      </c>
      <c r="C2137">
        <v>236</v>
      </c>
      <c r="D2137" t="s">
        <v>4756</v>
      </c>
      <c r="E2137">
        <v>5</v>
      </c>
      <c r="F2137" t="s">
        <v>4756</v>
      </c>
      <c r="G2137" t="s">
        <v>4757</v>
      </c>
      <c r="H2137" t="s">
        <v>217</v>
      </c>
    </row>
    <row r="2138" spans="1:8" x14ac:dyDescent="0.3">
      <c r="A2138">
        <v>2142</v>
      </c>
      <c r="B2138">
        <v>2143</v>
      </c>
      <c r="C2138">
        <v>236</v>
      </c>
      <c r="D2138" t="s">
        <v>4758</v>
      </c>
      <c r="E2138">
        <v>2</v>
      </c>
      <c r="F2138" t="s">
        <v>4758</v>
      </c>
      <c r="G2138" t="s">
        <v>4758</v>
      </c>
      <c r="H2138" t="s">
        <v>9</v>
      </c>
    </row>
    <row r="2139" spans="1:8" x14ac:dyDescent="0.3">
      <c r="A2139">
        <v>2143</v>
      </c>
      <c r="B2139">
        <v>2144</v>
      </c>
      <c r="C2139">
        <v>236</v>
      </c>
      <c r="D2139" t="s">
        <v>4759</v>
      </c>
      <c r="E2139">
        <v>4</v>
      </c>
      <c r="F2139" t="s">
        <v>4759</v>
      </c>
      <c r="G2139" t="s">
        <v>4760</v>
      </c>
      <c r="H2139" t="s">
        <v>4761</v>
      </c>
    </row>
    <row r="2140" spans="1:8" x14ac:dyDescent="0.3">
      <c r="A2140">
        <v>2144</v>
      </c>
      <c r="B2140">
        <v>2145</v>
      </c>
      <c r="C2140">
        <v>236</v>
      </c>
      <c r="D2140" t="s">
        <v>4762</v>
      </c>
      <c r="E2140">
        <v>2</v>
      </c>
      <c r="F2140" t="s">
        <v>4762</v>
      </c>
      <c r="G2140" t="s">
        <v>4763</v>
      </c>
    </row>
    <row r="2141" spans="1:8" x14ac:dyDescent="0.3">
      <c r="A2141">
        <v>2145</v>
      </c>
      <c r="B2141">
        <v>2146</v>
      </c>
      <c r="C2141">
        <v>236</v>
      </c>
      <c r="D2141" t="s">
        <v>4764</v>
      </c>
      <c r="E2141">
        <v>3</v>
      </c>
      <c r="F2141" t="s">
        <v>4765</v>
      </c>
      <c r="G2141" t="s">
        <v>4766</v>
      </c>
      <c r="H2141" t="s">
        <v>4767</v>
      </c>
    </row>
    <row r="2142" spans="1:8" x14ac:dyDescent="0.3">
      <c r="A2142">
        <v>2146</v>
      </c>
      <c r="B2142">
        <v>2147</v>
      </c>
      <c r="C2142">
        <v>236</v>
      </c>
      <c r="D2142" t="s">
        <v>4768</v>
      </c>
      <c r="E2142">
        <v>5</v>
      </c>
      <c r="F2142" t="s">
        <v>4768</v>
      </c>
      <c r="G2142" t="s">
        <v>4769</v>
      </c>
      <c r="H2142" t="s">
        <v>4770</v>
      </c>
    </row>
    <row r="2143" spans="1:8" x14ac:dyDescent="0.3">
      <c r="A2143">
        <v>2147</v>
      </c>
      <c r="B2143">
        <v>2148</v>
      </c>
      <c r="C2143">
        <v>236</v>
      </c>
      <c r="D2143" t="e">
        <f>- pay competitiive salary - have lots of money to spend on projects</f>
        <v>#NAME?</v>
      </c>
      <c r="E2143">
        <v>3</v>
      </c>
      <c r="F2143" t="e">
        <f>- pay competitiive salary - have lots of money to spend on projects</f>
        <v>#NAME?</v>
      </c>
      <c r="G2143" t="s">
        <v>4771</v>
      </c>
      <c r="H2143" t="s">
        <v>660</v>
      </c>
    </row>
    <row r="2144" spans="1:8" x14ac:dyDescent="0.3">
      <c r="A2144">
        <v>2148</v>
      </c>
      <c r="B2144">
        <v>2149</v>
      </c>
      <c r="C2144">
        <v>236</v>
      </c>
      <c r="D2144" t="s">
        <v>4772</v>
      </c>
      <c r="E2144">
        <v>5</v>
      </c>
      <c r="F2144" t="s">
        <v>4772</v>
      </c>
      <c r="G2144" t="s">
        <v>4773</v>
      </c>
    </row>
    <row r="2145" spans="1:8" x14ac:dyDescent="0.3">
      <c r="A2145">
        <v>2149</v>
      </c>
      <c r="B2145">
        <v>2150</v>
      </c>
      <c r="C2145">
        <v>236</v>
      </c>
      <c r="D2145" t="s">
        <v>4774</v>
      </c>
      <c r="E2145">
        <v>4</v>
      </c>
      <c r="F2145" t="s">
        <v>4774</v>
      </c>
      <c r="G2145" t="s">
        <v>4775</v>
      </c>
    </row>
    <row r="2146" spans="1:8" x14ac:dyDescent="0.3">
      <c r="A2146">
        <v>2150</v>
      </c>
      <c r="B2146">
        <v>2151</v>
      </c>
      <c r="C2146">
        <v>237</v>
      </c>
      <c r="D2146" t="s">
        <v>4776</v>
      </c>
      <c r="E2146">
        <v>4</v>
      </c>
      <c r="F2146" t="s">
        <v>4776</v>
      </c>
      <c r="G2146" t="s">
        <v>4777</v>
      </c>
      <c r="H2146" t="s">
        <v>4778</v>
      </c>
    </row>
    <row r="2147" spans="1:8" x14ac:dyDescent="0.3">
      <c r="A2147">
        <v>2151</v>
      </c>
      <c r="B2147">
        <v>2152</v>
      </c>
      <c r="C2147">
        <v>237</v>
      </c>
      <c r="D2147" t="s">
        <v>4779</v>
      </c>
      <c r="E2147">
        <v>5</v>
      </c>
      <c r="F2147" t="s">
        <v>4779</v>
      </c>
      <c r="G2147" t="s">
        <v>4780</v>
      </c>
      <c r="H2147" t="s">
        <v>25</v>
      </c>
    </row>
    <row r="2148" spans="1:8" x14ac:dyDescent="0.3">
      <c r="A2148">
        <v>2152</v>
      </c>
      <c r="B2148">
        <v>2153</v>
      </c>
      <c r="C2148">
        <v>237</v>
      </c>
      <c r="D2148" t="s">
        <v>4781</v>
      </c>
      <c r="E2148">
        <v>2</v>
      </c>
      <c r="F2148" t="s">
        <v>4781</v>
      </c>
      <c r="G2148" t="s">
        <v>4782</v>
      </c>
      <c r="H2148" t="s">
        <v>946</v>
      </c>
    </row>
    <row r="2149" spans="1:8" x14ac:dyDescent="0.3">
      <c r="A2149">
        <v>2153</v>
      </c>
      <c r="B2149">
        <v>2154</v>
      </c>
      <c r="C2149">
        <v>237</v>
      </c>
      <c r="D2149" t="s">
        <v>4783</v>
      </c>
      <c r="E2149">
        <v>4</v>
      </c>
      <c r="F2149" t="s">
        <v>4783</v>
      </c>
      <c r="G2149" t="s">
        <v>4784</v>
      </c>
      <c r="H2149" t="s">
        <v>4785</v>
      </c>
    </row>
    <row r="2150" spans="1:8" x14ac:dyDescent="0.3">
      <c r="A2150">
        <v>2154</v>
      </c>
      <c r="B2150">
        <v>2155</v>
      </c>
      <c r="C2150">
        <v>237</v>
      </c>
      <c r="D2150" t="e">
        <f>-work life balance -wonderful customers -constantly able to learn and increase your Knowledge -wonderful training program -Great skills in customer service and selling</f>
        <v>#NAME?</v>
      </c>
      <c r="E2150">
        <v>2</v>
      </c>
      <c r="F2150" t="e">
        <f>-work life balance -wonderful customers -constantly able to learn and increase your Knowledge -wonderful training program -Great skills in customer service and selling</f>
        <v>#NAME?</v>
      </c>
      <c r="G2150" t="s">
        <v>4786</v>
      </c>
      <c r="H2150" t="s">
        <v>647</v>
      </c>
    </row>
    <row r="2151" spans="1:8" x14ac:dyDescent="0.3">
      <c r="A2151">
        <v>2155</v>
      </c>
      <c r="B2151">
        <v>2156</v>
      </c>
      <c r="C2151">
        <v>237</v>
      </c>
      <c r="D2151" t="s">
        <v>4787</v>
      </c>
      <c r="E2151">
        <v>3</v>
      </c>
      <c r="F2151" t="s">
        <v>4787</v>
      </c>
      <c r="G2151" t="s">
        <v>4788</v>
      </c>
      <c r="H2151" t="s">
        <v>1129</v>
      </c>
    </row>
    <row r="2152" spans="1:8" x14ac:dyDescent="0.3">
      <c r="A2152">
        <v>2156</v>
      </c>
      <c r="B2152">
        <v>2157</v>
      </c>
      <c r="C2152">
        <v>237</v>
      </c>
      <c r="D2152" t="s">
        <v>4789</v>
      </c>
      <c r="E2152">
        <v>5</v>
      </c>
      <c r="F2152" t="s">
        <v>4789</v>
      </c>
      <c r="G2152" t="s">
        <v>4790</v>
      </c>
      <c r="H2152" t="s">
        <v>261</v>
      </c>
    </row>
    <row r="2153" spans="1:8" x14ac:dyDescent="0.3">
      <c r="A2153">
        <v>2157</v>
      </c>
      <c r="B2153">
        <v>2158</v>
      </c>
      <c r="C2153">
        <v>237</v>
      </c>
      <c r="D2153" t="s">
        <v>4791</v>
      </c>
      <c r="E2153">
        <v>3</v>
      </c>
      <c r="F2153" t="s">
        <v>4791</v>
      </c>
      <c r="G2153" t="s">
        <v>4792</v>
      </c>
      <c r="H2153" t="s">
        <v>652</v>
      </c>
    </row>
    <row r="2154" spans="1:8" x14ac:dyDescent="0.3">
      <c r="A2154">
        <v>2158</v>
      </c>
      <c r="B2154">
        <v>2159</v>
      </c>
      <c r="C2154">
        <v>237</v>
      </c>
      <c r="D2154" t="s">
        <v>4793</v>
      </c>
      <c r="E2154">
        <v>5</v>
      </c>
      <c r="F2154" t="s">
        <v>4793</v>
      </c>
      <c r="G2154" t="s">
        <v>4794</v>
      </c>
      <c r="H2154" t="s">
        <v>126</v>
      </c>
    </row>
    <row r="2155" spans="1:8" x14ac:dyDescent="0.3">
      <c r="A2155">
        <v>2159</v>
      </c>
      <c r="B2155">
        <v>2160</v>
      </c>
      <c r="C2155">
        <v>237</v>
      </c>
      <c r="D2155" t="s">
        <v>4795</v>
      </c>
      <c r="E2155">
        <v>4</v>
      </c>
      <c r="F2155" t="s">
        <v>4795</v>
      </c>
      <c r="G2155" t="s">
        <v>4796</v>
      </c>
      <c r="H2155" t="s">
        <v>4797</v>
      </c>
    </row>
    <row r="2156" spans="1:8" x14ac:dyDescent="0.3">
      <c r="A2156">
        <v>2160</v>
      </c>
      <c r="B2156">
        <v>2161</v>
      </c>
      <c r="C2156">
        <v>238</v>
      </c>
      <c r="D2156" t="s">
        <v>4798</v>
      </c>
      <c r="E2156">
        <v>4</v>
      </c>
      <c r="F2156" t="s">
        <v>4798</v>
      </c>
      <c r="G2156" t="s">
        <v>4799</v>
      </c>
    </row>
    <row r="2157" spans="1:8" x14ac:dyDescent="0.3">
      <c r="A2157">
        <v>2161</v>
      </c>
      <c r="B2157">
        <v>2162</v>
      </c>
      <c r="C2157">
        <v>238</v>
      </c>
      <c r="D2157" t="s">
        <v>4800</v>
      </c>
      <c r="E2157">
        <v>5</v>
      </c>
      <c r="F2157" t="s">
        <v>4800</v>
      </c>
      <c r="G2157" t="s">
        <v>4801</v>
      </c>
      <c r="H2157" t="s">
        <v>4802</v>
      </c>
    </row>
    <row r="2158" spans="1:8" x14ac:dyDescent="0.3">
      <c r="A2158">
        <v>2162</v>
      </c>
      <c r="B2158">
        <v>2163</v>
      </c>
      <c r="C2158">
        <v>238</v>
      </c>
      <c r="D2158" t="s">
        <v>4803</v>
      </c>
      <c r="E2158">
        <v>2</v>
      </c>
      <c r="F2158" t="s">
        <v>4803</v>
      </c>
      <c r="G2158" t="s">
        <v>4804</v>
      </c>
      <c r="H2158" t="s">
        <v>1820</v>
      </c>
    </row>
    <row r="2159" spans="1:8" x14ac:dyDescent="0.3">
      <c r="A2159">
        <v>2163</v>
      </c>
      <c r="B2159">
        <v>2164</v>
      </c>
      <c r="C2159">
        <v>238</v>
      </c>
      <c r="D2159" t="s">
        <v>4805</v>
      </c>
      <c r="E2159">
        <v>4</v>
      </c>
      <c r="F2159" t="s">
        <v>4805</v>
      </c>
      <c r="G2159" t="s">
        <v>4806</v>
      </c>
      <c r="H2159" t="s">
        <v>4807</v>
      </c>
    </row>
    <row r="2160" spans="1:8" x14ac:dyDescent="0.3">
      <c r="A2160">
        <v>2164</v>
      </c>
      <c r="B2160">
        <v>2165</v>
      </c>
      <c r="C2160">
        <v>238</v>
      </c>
      <c r="D2160" t="s">
        <v>4808</v>
      </c>
      <c r="E2160">
        <v>2</v>
      </c>
      <c r="F2160" t="s">
        <v>4808</v>
      </c>
      <c r="G2160" t="s">
        <v>4809</v>
      </c>
      <c r="H2160" t="s">
        <v>4810</v>
      </c>
    </row>
    <row r="2161" spans="1:8" x14ac:dyDescent="0.3">
      <c r="A2161">
        <v>2165</v>
      </c>
      <c r="B2161">
        <v>2166</v>
      </c>
      <c r="C2161">
        <v>238</v>
      </c>
      <c r="D2161" t="s">
        <v>4811</v>
      </c>
      <c r="E2161">
        <v>3</v>
      </c>
      <c r="F2161" t="s">
        <v>4812</v>
      </c>
      <c r="G2161" t="s">
        <v>4813</v>
      </c>
      <c r="H2161" t="s">
        <v>4814</v>
      </c>
    </row>
    <row r="2162" spans="1:8" x14ac:dyDescent="0.3">
      <c r="A2162">
        <v>2166</v>
      </c>
      <c r="B2162">
        <v>2167</v>
      </c>
      <c r="C2162">
        <v>238</v>
      </c>
      <c r="D2162" t="s">
        <v>4815</v>
      </c>
      <c r="E2162">
        <v>5</v>
      </c>
      <c r="F2162" t="s">
        <v>4815</v>
      </c>
      <c r="G2162" t="s">
        <v>4816</v>
      </c>
      <c r="H2162" t="s">
        <v>4817</v>
      </c>
    </row>
    <row r="2163" spans="1:8" x14ac:dyDescent="0.3">
      <c r="A2163">
        <v>2167</v>
      </c>
      <c r="B2163">
        <v>2168</v>
      </c>
      <c r="C2163">
        <v>238</v>
      </c>
      <c r="D2163" t="s">
        <v>4818</v>
      </c>
      <c r="E2163">
        <v>3</v>
      </c>
      <c r="F2163" t="s">
        <v>4818</v>
      </c>
      <c r="G2163" t="s">
        <v>4819</v>
      </c>
    </row>
    <row r="2164" spans="1:8" x14ac:dyDescent="0.3">
      <c r="A2164">
        <v>2168</v>
      </c>
      <c r="B2164">
        <v>2169</v>
      </c>
      <c r="C2164">
        <v>238</v>
      </c>
      <c r="D2164" t="s">
        <v>4820</v>
      </c>
      <c r="E2164">
        <v>5</v>
      </c>
      <c r="F2164" t="s">
        <v>4820</v>
      </c>
      <c r="G2164" t="s">
        <v>4821</v>
      </c>
      <c r="H2164" t="s">
        <v>4822</v>
      </c>
    </row>
    <row r="2165" spans="1:8" x14ac:dyDescent="0.3">
      <c r="A2165">
        <v>2169</v>
      </c>
      <c r="B2165">
        <v>2170</v>
      </c>
      <c r="C2165">
        <v>238</v>
      </c>
      <c r="D2165" t="s">
        <v>4823</v>
      </c>
      <c r="E2165">
        <v>4</v>
      </c>
      <c r="F2165" t="s">
        <v>4823</v>
      </c>
      <c r="G2165" t="s">
        <v>4824</v>
      </c>
      <c r="H2165" t="s">
        <v>29</v>
      </c>
    </row>
    <row r="2166" spans="1:8" x14ac:dyDescent="0.3">
      <c r="A2166">
        <v>2170</v>
      </c>
      <c r="B2166">
        <v>2171</v>
      </c>
      <c r="C2166">
        <v>239</v>
      </c>
      <c r="D2166" t="s">
        <v>4825</v>
      </c>
      <c r="E2166">
        <v>4</v>
      </c>
      <c r="F2166" t="s">
        <v>4825</v>
      </c>
      <c r="G2166" t="s">
        <v>4826</v>
      </c>
      <c r="H2166" t="s">
        <v>4827</v>
      </c>
    </row>
    <row r="2167" spans="1:8" x14ac:dyDescent="0.3">
      <c r="A2167">
        <v>2171</v>
      </c>
      <c r="B2167">
        <v>2172</v>
      </c>
      <c r="C2167">
        <v>239</v>
      </c>
      <c r="D2167" t="s">
        <v>4828</v>
      </c>
      <c r="E2167">
        <v>5</v>
      </c>
      <c r="F2167" t="s">
        <v>4828</v>
      </c>
      <c r="G2167" t="s">
        <v>4829</v>
      </c>
      <c r="H2167" t="s">
        <v>4830</v>
      </c>
    </row>
    <row r="2168" spans="1:8" x14ac:dyDescent="0.3">
      <c r="A2168">
        <v>2172</v>
      </c>
      <c r="B2168">
        <v>2173</v>
      </c>
      <c r="C2168">
        <v>239</v>
      </c>
      <c r="D2168" t="s">
        <v>4831</v>
      </c>
      <c r="E2168">
        <v>2</v>
      </c>
      <c r="F2168" t="s">
        <v>4831</v>
      </c>
      <c r="G2168" t="s">
        <v>4832</v>
      </c>
      <c r="H2168" t="s">
        <v>34</v>
      </c>
    </row>
    <row r="2169" spans="1:8" x14ac:dyDescent="0.3">
      <c r="A2169">
        <v>2173</v>
      </c>
      <c r="B2169">
        <v>2174</v>
      </c>
      <c r="C2169">
        <v>239</v>
      </c>
      <c r="D2169" t="s">
        <v>4833</v>
      </c>
      <c r="E2169">
        <v>4</v>
      </c>
      <c r="F2169" t="s">
        <v>4833</v>
      </c>
      <c r="G2169" t="s">
        <v>4834</v>
      </c>
      <c r="H2169" t="s">
        <v>4835</v>
      </c>
    </row>
    <row r="2170" spans="1:8" x14ac:dyDescent="0.3">
      <c r="A2170">
        <v>2174</v>
      </c>
      <c r="B2170">
        <v>2175</v>
      </c>
      <c r="C2170">
        <v>239</v>
      </c>
      <c r="D2170" t="s">
        <v>4836</v>
      </c>
      <c r="E2170">
        <v>2</v>
      </c>
      <c r="F2170" t="s">
        <v>4836</v>
      </c>
      <c r="G2170" t="s">
        <v>4837</v>
      </c>
      <c r="H2170" t="s">
        <v>217</v>
      </c>
    </row>
    <row r="2171" spans="1:8" x14ac:dyDescent="0.3">
      <c r="A2171">
        <v>2175</v>
      </c>
      <c r="B2171">
        <v>2176</v>
      </c>
      <c r="C2171">
        <v>239</v>
      </c>
      <c r="D2171" t="s">
        <v>4838</v>
      </c>
      <c r="E2171">
        <v>3</v>
      </c>
      <c r="F2171" t="s">
        <v>4838</v>
      </c>
      <c r="G2171" t="s">
        <v>4839</v>
      </c>
      <c r="H2171" t="s">
        <v>126</v>
      </c>
    </row>
    <row r="2172" spans="1:8" x14ac:dyDescent="0.3">
      <c r="A2172">
        <v>2176</v>
      </c>
      <c r="B2172">
        <v>2177</v>
      </c>
      <c r="C2172">
        <v>239</v>
      </c>
      <c r="D2172" t="e">
        <f>- insanely profitable business is one of the most eye-popping money making machines you will ever witness, and those riches can be yours, if they like you enough - Willingness to take chances on you, if you succeed, regardless of how young/inexperienced</f>
        <v>#NAME?</v>
      </c>
      <c r="E2172">
        <v>5</v>
      </c>
      <c r="F2172" t="e">
        <f>- insanely profitable business is one of the most eye-popping money making machines you will ever witness, and those riches can be yours, if they like you enough - Willingness to take chances on you, if you succeed, regardless of how young/inexperienced</f>
        <v>#NAME?</v>
      </c>
      <c r="G2172" t="s">
        <v>4840</v>
      </c>
    </row>
    <row r="2173" spans="1:8" x14ac:dyDescent="0.3">
      <c r="A2173">
        <v>2177</v>
      </c>
      <c r="B2173">
        <v>2178</v>
      </c>
      <c r="C2173">
        <v>239</v>
      </c>
      <c r="D2173" t="s">
        <v>4841</v>
      </c>
      <c r="E2173">
        <v>3</v>
      </c>
      <c r="F2173" t="s">
        <v>4841</v>
      </c>
      <c r="G2173" t="s">
        <v>4842</v>
      </c>
      <c r="H2173" t="s">
        <v>25</v>
      </c>
    </row>
    <row r="2174" spans="1:8" x14ac:dyDescent="0.3">
      <c r="A2174">
        <v>2178</v>
      </c>
      <c r="B2174">
        <v>2179</v>
      </c>
      <c r="C2174">
        <v>239</v>
      </c>
      <c r="D2174" t="s">
        <v>4843</v>
      </c>
      <c r="E2174">
        <v>5</v>
      </c>
      <c r="F2174" t="s">
        <v>4843</v>
      </c>
      <c r="G2174" t="s">
        <v>4844</v>
      </c>
      <c r="H2174" t="s">
        <v>4845</v>
      </c>
    </row>
    <row r="2175" spans="1:8" x14ac:dyDescent="0.3">
      <c r="A2175">
        <v>2179</v>
      </c>
      <c r="B2175">
        <v>2180</v>
      </c>
      <c r="C2175">
        <v>239</v>
      </c>
      <c r="D2175" t="s">
        <v>4846</v>
      </c>
      <c r="E2175">
        <v>4</v>
      </c>
      <c r="F2175" t="s">
        <v>4846</v>
      </c>
      <c r="G2175" t="s">
        <v>4847</v>
      </c>
      <c r="H2175" t="s">
        <v>497</v>
      </c>
    </row>
    <row r="2176" spans="1:8" x14ac:dyDescent="0.3">
      <c r="A2176">
        <v>2180</v>
      </c>
      <c r="B2176">
        <v>2181</v>
      </c>
      <c r="C2176">
        <v>240</v>
      </c>
      <c r="D2176" t="s">
        <v>4848</v>
      </c>
      <c r="E2176">
        <v>4</v>
      </c>
      <c r="F2176" t="s">
        <v>4848</v>
      </c>
      <c r="G2176" t="s">
        <v>4849</v>
      </c>
      <c r="H2176" t="s">
        <v>29</v>
      </c>
    </row>
    <row r="2177" spans="1:8" x14ac:dyDescent="0.3">
      <c r="A2177">
        <v>2181</v>
      </c>
      <c r="B2177">
        <v>2182</v>
      </c>
      <c r="C2177">
        <v>240</v>
      </c>
      <c r="D2177" t="s">
        <v>4850</v>
      </c>
      <c r="E2177">
        <v>5</v>
      </c>
      <c r="F2177" t="s">
        <v>4850</v>
      </c>
      <c r="G2177" t="s">
        <v>4851</v>
      </c>
      <c r="H2177" t="s">
        <v>25</v>
      </c>
    </row>
    <row r="2178" spans="1:8" x14ac:dyDescent="0.3">
      <c r="A2178">
        <v>2182</v>
      </c>
      <c r="B2178">
        <v>2183</v>
      </c>
      <c r="C2178">
        <v>240</v>
      </c>
      <c r="D2178" t="s">
        <v>4852</v>
      </c>
      <c r="E2178">
        <v>2</v>
      </c>
      <c r="F2178" t="s">
        <v>4852</v>
      </c>
      <c r="G2178" t="s">
        <v>4853</v>
      </c>
      <c r="H2178" t="s">
        <v>805</v>
      </c>
    </row>
    <row r="2179" spans="1:8" x14ac:dyDescent="0.3">
      <c r="A2179">
        <v>2183</v>
      </c>
      <c r="B2179">
        <v>2184</v>
      </c>
      <c r="C2179">
        <v>240</v>
      </c>
      <c r="D2179" t="s">
        <v>4854</v>
      </c>
      <c r="E2179">
        <v>4</v>
      </c>
      <c r="F2179" t="s">
        <v>4855</v>
      </c>
      <c r="G2179" t="s">
        <v>4856</v>
      </c>
      <c r="H2179" t="s">
        <v>4857</v>
      </c>
    </row>
    <row r="2180" spans="1:8" x14ac:dyDescent="0.3">
      <c r="A2180">
        <v>2184</v>
      </c>
      <c r="B2180">
        <v>2185</v>
      </c>
      <c r="C2180">
        <v>240</v>
      </c>
      <c r="D2180" t="s">
        <v>4858</v>
      </c>
      <c r="E2180">
        <v>2</v>
      </c>
      <c r="F2180" t="s">
        <v>4858</v>
      </c>
      <c r="G2180" t="s">
        <v>4859</v>
      </c>
      <c r="H2180" t="s">
        <v>4860</v>
      </c>
    </row>
    <row r="2181" spans="1:8" x14ac:dyDescent="0.3">
      <c r="A2181">
        <v>2185</v>
      </c>
      <c r="B2181">
        <v>2186</v>
      </c>
      <c r="C2181">
        <v>240</v>
      </c>
      <c r="D2181" t="s">
        <v>4861</v>
      </c>
      <c r="E2181">
        <v>3</v>
      </c>
      <c r="F2181" t="s">
        <v>4861</v>
      </c>
      <c r="G2181" t="s">
        <v>4862</v>
      </c>
    </row>
    <row r="2182" spans="1:8" x14ac:dyDescent="0.3">
      <c r="A2182">
        <v>2186</v>
      </c>
      <c r="B2182">
        <v>2187</v>
      </c>
      <c r="C2182">
        <v>240</v>
      </c>
      <c r="D2182" t="s">
        <v>4863</v>
      </c>
      <c r="E2182">
        <v>5</v>
      </c>
      <c r="F2182" t="s">
        <v>4863</v>
      </c>
      <c r="G2182" t="s">
        <v>4864</v>
      </c>
      <c r="H2182" t="s">
        <v>470</v>
      </c>
    </row>
    <row r="2183" spans="1:8" x14ac:dyDescent="0.3">
      <c r="A2183">
        <v>2187</v>
      </c>
      <c r="B2183">
        <v>2188</v>
      </c>
      <c r="C2183">
        <v>240</v>
      </c>
      <c r="D2183" t="s">
        <v>4865</v>
      </c>
      <c r="E2183">
        <v>3</v>
      </c>
      <c r="F2183" t="s">
        <v>4865</v>
      </c>
      <c r="G2183" t="s">
        <v>4866</v>
      </c>
    </row>
    <row r="2184" spans="1:8" x14ac:dyDescent="0.3">
      <c r="A2184">
        <v>2188</v>
      </c>
      <c r="B2184">
        <v>2189</v>
      </c>
      <c r="C2184">
        <v>240</v>
      </c>
      <c r="D2184" t="s">
        <v>4867</v>
      </c>
      <c r="E2184">
        <v>5</v>
      </c>
      <c r="F2184" t="s">
        <v>4867</v>
      </c>
      <c r="G2184" t="s">
        <v>4868</v>
      </c>
      <c r="H2184" t="s">
        <v>470</v>
      </c>
    </row>
    <row r="2185" spans="1:8" x14ac:dyDescent="0.3">
      <c r="A2185">
        <v>2189</v>
      </c>
      <c r="B2185">
        <v>2190</v>
      </c>
      <c r="C2185">
        <v>240</v>
      </c>
      <c r="D2185" t="s">
        <v>4869</v>
      </c>
      <c r="E2185">
        <v>4</v>
      </c>
      <c r="F2185" t="s">
        <v>4869</v>
      </c>
      <c r="G2185" t="s">
        <v>4870</v>
      </c>
      <c r="H2185" t="s">
        <v>34</v>
      </c>
    </row>
    <row r="2186" spans="1:8" x14ac:dyDescent="0.3">
      <c r="A2186">
        <v>2190</v>
      </c>
      <c r="B2186">
        <v>2191</v>
      </c>
      <c r="C2186">
        <v>241</v>
      </c>
      <c r="D2186" t="s">
        <v>4871</v>
      </c>
      <c r="E2186">
        <v>4</v>
      </c>
      <c r="F2186" t="s">
        <v>4871</v>
      </c>
      <c r="G2186" t="s">
        <v>4872</v>
      </c>
    </row>
    <row r="2187" spans="1:8" x14ac:dyDescent="0.3">
      <c r="A2187">
        <v>2191</v>
      </c>
      <c r="B2187">
        <v>2192</v>
      </c>
      <c r="C2187">
        <v>241</v>
      </c>
      <c r="D2187" t="s">
        <v>4873</v>
      </c>
      <c r="E2187">
        <v>5</v>
      </c>
      <c r="F2187" t="s">
        <v>4873</v>
      </c>
      <c r="G2187" t="s">
        <v>4874</v>
      </c>
      <c r="H2187" t="s">
        <v>4875</v>
      </c>
    </row>
    <row r="2188" spans="1:8" x14ac:dyDescent="0.3">
      <c r="A2188">
        <v>2192</v>
      </c>
      <c r="B2188">
        <v>2193</v>
      </c>
      <c r="C2188">
        <v>241</v>
      </c>
      <c r="D2188" t="s">
        <v>4876</v>
      </c>
      <c r="E2188">
        <v>2</v>
      </c>
      <c r="F2188" t="s">
        <v>4876</v>
      </c>
      <c r="G2188" t="s">
        <v>4877</v>
      </c>
    </row>
    <row r="2189" spans="1:8" x14ac:dyDescent="0.3">
      <c r="A2189">
        <v>2193</v>
      </c>
      <c r="B2189">
        <v>2194</v>
      </c>
      <c r="C2189">
        <v>241</v>
      </c>
      <c r="D2189" t="s">
        <v>4878</v>
      </c>
      <c r="E2189">
        <v>4</v>
      </c>
      <c r="F2189" t="s">
        <v>4878</v>
      </c>
      <c r="G2189" t="s">
        <v>4879</v>
      </c>
    </row>
    <row r="2190" spans="1:8" x14ac:dyDescent="0.3">
      <c r="A2190">
        <v>2194</v>
      </c>
      <c r="B2190">
        <v>2195</v>
      </c>
      <c r="C2190">
        <v>241</v>
      </c>
      <c r="D2190" t="s">
        <v>4880</v>
      </c>
      <c r="E2190">
        <v>2</v>
      </c>
      <c r="F2190" t="s">
        <v>4880</v>
      </c>
      <c r="G2190" t="s">
        <v>4881</v>
      </c>
      <c r="H2190" t="s">
        <v>1577</v>
      </c>
    </row>
    <row r="2191" spans="1:8" x14ac:dyDescent="0.3">
      <c r="A2191">
        <v>2195</v>
      </c>
      <c r="B2191">
        <v>2196</v>
      </c>
      <c r="C2191">
        <v>241</v>
      </c>
      <c r="D2191" t="s">
        <v>4882</v>
      </c>
      <c r="E2191">
        <v>3</v>
      </c>
      <c r="F2191" t="s">
        <v>4882</v>
      </c>
      <c r="G2191" t="s">
        <v>4883</v>
      </c>
      <c r="H2191" t="s">
        <v>3357</v>
      </c>
    </row>
    <row r="2192" spans="1:8" x14ac:dyDescent="0.3">
      <c r="A2192">
        <v>2196</v>
      </c>
      <c r="B2192">
        <v>2197</v>
      </c>
      <c r="C2192">
        <v>241</v>
      </c>
      <c r="D2192" t="s">
        <v>4884</v>
      </c>
      <c r="E2192">
        <v>5</v>
      </c>
      <c r="F2192" t="s">
        <v>4885</v>
      </c>
      <c r="G2192" t="s">
        <v>4886</v>
      </c>
      <c r="H2192" t="s">
        <v>4887</v>
      </c>
    </row>
    <row r="2193" spans="1:8" x14ac:dyDescent="0.3">
      <c r="A2193">
        <v>2197</v>
      </c>
      <c r="B2193">
        <v>2198</v>
      </c>
      <c r="C2193">
        <v>241</v>
      </c>
      <c r="D2193" t="s">
        <v>4888</v>
      </c>
      <c r="E2193">
        <v>3</v>
      </c>
      <c r="F2193" t="s">
        <v>4888</v>
      </c>
      <c r="G2193" t="s">
        <v>4889</v>
      </c>
      <c r="H2193" t="s">
        <v>4890</v>
      </c>
    </row>
    <row r="2194" spans="1:8" x14ac:dyDescent="0.3">
      <c r="A2194">
        <v>2198</v>
      </c>
      <c r="B2194">
        <v>2199</v>
      </c>
      <c r="C2194">
        <v>241</v>
      </c>
      <c r="D2194" t="s">
        <v>4891</v>
      </c>
      <c r="E2194">
        <v>5</v>
      </c>
      <c r="F2194" t="s">
        <v>4891</v>
      </c>
      <c r="G2194" t="s">
        <v>4892</v>
      </c>
    </row>
    <row r="2195" spans="1:8" x14ac:dyDescent="0.3">
      <c r="A2195">
        <v>2199</v>
      </c>
      <c r="B2195">
        <v>2200</v>
      </c>
      <c r="C2195">
        <v>241</v>
      </c>
      <c r="D2195" t="s">
        <v>4893</v>
      </c>
      <c r="E2195">
        <v>4</v>
      </c>
      <c r="F2195" t="s">
        <v>4893</v>
      </c>
      <c r="G2195" t="s">
        <v>4894</v>
      </c>
      <c r="H2195" t="s">
        <v>814</v>
      </c>
    </row>
    <row r="2196" spans="1:8" x14ac:dyDescent="0.3">
      <c r="A2196">
        <v>2200</v>
      </c>
      <c r="B2196">
        <v>2201</v>
      </c>
      <c r="C2196">
        <v>242</v>
      </c>
      <c r="D2196" t="s">
        <v>4895</v>
      </c>
      <c r="E2196">
        <v>4</v>
      </c>
      <c r="F2196" t="s">
        <v>4895</v>
      </c>
      <c r="G2196" t="s">
        <v>4896</v>
      </c>
      <c r="H2196" t="s">
        <v>4897</v>
      </c>
    </row>
    <row r="2197" spans="1:8" x14ac:dyDescent="0.3">
      <c r="A2197">
        <v>2201</v>
      </c>
      <c r="B2197">
        <v>2202</v>
      </c>
      <c r="C2197">
        <v>242</v>
      </c>
      <c r="D2197" t="s">
        <v>4898</v>
      </c>
      <c r="E2197">
        <v>5</v>
      </c>
      <c r="F2197" t="s">
        <v>4898</v>
      </c>
      <c r="G2197" t="s">
        <v>4899</v>
      </c>
      <c r="H2197" t="s">
        <v>805</v>
      </c>
    </row>
    <row r="2198" spans="1:8" x14ac:dyDescent="0.3">
      <c r="A2198">
        <v>2202</v>
      </c>
      <c r="B2198">
        <v>2203</v>
      </c>
      <c r="C2198">
        <v>242</v>
      </c>
      <c r="D2198" t="s">
        <v>4900</v>
      </c>
      <c r="E2198">
        <v>2</v>
      </c>
      <c r="F2198" t="s">
        <v>4900</v>
      </c>
      <c r="G2198" t="s">
        <v>4901</v>
      </c>
      <c r="H2198" t="s">
        <v>155</v>
      </c>
    </row>
    <row r="2199" spans="1:8" x14ac:dyDescent="0.3">
      <c r="A2199">
        <v>2203</v>
      </c>
      <c r="B2199">
        <v>2204</v>
      </c>
      <c r="C2199">
        <v>242</v>
      </c>
      <c r="D2199" t="s">
        <v>4902</v>
      </c>
      <c r="E2199">
        <v>4</v>
      </c>
      <c r="F2199" t="s">
        <v>4902</v>
      </c>
      <c r="G2199" t="s">
        <v>4903</v>
      </c>
      <c r="H2199" t="s">
        <v>4904</v>
      </c>
    </row>
    <row r="2200" spans="1:8" x14ac:dyDescent="0.3">
      <c r="A2200">
        <v>2204</v>
      </c>
      <c r="B2200">
        <v>2205</v>
      </c>
      <c r="C2200">
        <v>242</v>
      </c>
      <c r="D2200" t="s">
        <v>4905</v>
      </c>
      <c r="E2200">
        <v>2</v>
      </c>
      <c r="F2200" t="s">
        <v>4905</v>
      </c>
      <c r="G2200" t="s">
        <v>4906</v>
      </c>
    </row>
    <row r="2201" spans="1:8" x14ac:dyDescent="0.3">
      <c r="A2201">
        <v>2205</v>
      </c>
      <c r="B2201">
        <v>2206</v>
      </c>
      <c r="C2201">
        <v>242</v>
      </c>
      <c r="D2201" t="s">
        <v>4907</v>
      </c>
      <c r="E2201">
        <v>3</v>
      </c>
      <c r="F2201" t="s">
        <v>4907</v>
      </c>
      <c r="G2201" t="s">
        <v>4908</v>
      </c>
    </row>
    <row r="2202" spans="1:8" x14ac:dyDescent="0.3">
      <c r="A2202">
        <v>2206</v>
      </c>
      <c r="B2202">
        <v>2207</v>
      </c>
      <c r="C2202">
        <v>242</v>
      </c>
      <c r="D2202" t="s">
        <v>4909</v>
      </c>
      <c r="E2202">
        <v>5</v>
      </c>
      <c r="F2202" t="s">
        <v>4909</v>
      </c>
      <c r="G2202" t="s">
        <v>4910</v>
      </c>
      <c r="H2202" t="s">
        <v>805</v>
      </c>
    </row>
    <row r="2203" spans="1:8" x14ac:dyDescent="0.3">
      <c r="A2203">
        <v>2207</v>
      </c>
      <c r="B2203">
        <v>2208</v>
      </c>
      <c r="C2203">
        <v>242</v>
      </c>
      <c r="D2203" t="s">
        <v>4911</v>
      </c>
      <c r="E2203">
        <v>3</v>
      </c>
      <c r="F2203" t="s">
        <v>4911</v>
      </c>
      <c r="G2203" t="s">
        <v>4912</v>
      </c>
      <c r="H2203" t="s">
        <v>1095</v>
      </c>
    </row>
    <row r="2204" spans="1:8" x14ac:dyDescent="0.3">
      <c r="A2204">
        <v>2208</v>
      </c>
      <c r="B2204">
        <v>2209</v>
      </c>
      <c r="C2204">
        <v>242</v>
      </c>
      <c r="D2204" t="s">
        <v>4913</v>
      </c>
      <c r="E2204">
        <v>5</v>
      </c>
      <c r="F2204" t="s">
        <v>4913</v>
      </c>
      <c r="G2204" t="s">
        <v>4914</v>
      </c>
      <c r="H2204" t="s">
        <v>4915</v>
      </c>
    </row>
    <row r="2205" spans="1:8" x14ac:dyDescent="0.3">
      <c r="A2205">
        <v>2209</v>
      </c>
      <c r="B2205">
        <v>2210</v>
      </c>
      <c r="C2205">
        <v>242</v>
      </c>
      <c r="D2205" t="s">
        <v>4916</v>
      </c>
      <c r="E2205">
        <v>4</v>
      </c>
      <c r="F2205" t="s">
        <v>4916</v>
      </c>
      <c r="G2205" t="s">
        <v>4917</v>
      </c>
      <c r="H2205" t="s">
        <v>174</v>
      </c>
    </row>
    <row r="2206" spans="1:8" x14ac:dyDescent="0.3">
      <c r="A2206">
        <v>2210</v>
      </c>
      <c r="B2206">
        <v>2211</v>
      </c>
      <c r="C2206">
        <v>243</v>
      </c>
      <c r="D2206" t="s">
        <v>4918</v>
      </c>
      <c r="E2206">
        <v>4</v>
      </c>
      <c r="F2206" t="s">
        <v>4918</v>
      </c>
      <c r="G2206" t="s">
        <v>4918</v>
      </c>
      <c r="H2206" t="s">
        <v>4919</v>
      </c>
    </row>
    <row r="2207" spans="1:8" x14ac:dyDescent="0.3">
      <c r="A2207">
        <v>2211</v>
      </c>
      <c r="B2207">
        <v>2212</v>
      </c>
      <c r="C2207">
        <v>243</v>
      </c>
      <c r="D2207" t="s">
        <v>4920</v>
      </c>
      <c r="E2207">
        <v>5</v>
      </c>
      <c r="F2207" t="s">
        <v>4920</v>
      </c>
      <c r="G2207" t="s">
        <v>4921</v>
      </c>
      <c r="H2207" t="s">
        <v>1909</v>
      </c>
    </row>
    <row r="2208" spans="1:8" x14ac:dyDescent="0.3">
      <c r="A2208">
        <v>2212</v>
      </c>
      <c r="B2208">
        <v>2213</v>
      </c>
      <c r="C2208">
        <v>243</v>
      </c>
      <c r="D2208" t="s">
        <v>4922</v>
      </c>
      <c r="E2208">
        <v>2</v>
      </c>
      <c r="F2208" t="s">
        <v>4922</v>
      </c>
      <c r="G2208" t="s">
        <v>4923</v>
      </c>
    </row>
    <row r="2209" spans="1:8" x14ac:dyDescent="0.3">
      <c r="A2209">
        <v>2213</v>
      </c>
      <c r="B2209">
        <v>2214</v>
      </c>
      <c r="C2209">
        <v>243</v>
      </c>
      <c r="D2209" t="s">
        <v>4924</v>
      </c>
      <c r="E2209">
        <v>4</v>
      </c>
      <c r="F2209" t="s">
        <v>4924</v>
      </c>
      <c r="G2209" t="s">
        <v>4925</v>
      </c>
      <c r="H2209" t="s">
        <v>29</v>
      </c>
    </row>
    <row r="2210" spans="1:8" x14ac:dyDescent="0.3">
      <c r="A2210">
        <v>2214</v>
      </c>
      <c r="B2210">
        <v>2215</v>
      </c>
      <c r="C2210">
        <v>243</v>
      </c>
      <c r="D2210" t="s">
        <v>4926</v>
      </c>
      <c r="E2210">
        <v>2</v>
      </c>
      <c r="F2210" t="s">
        <v>4926</v>
      </c>
      <c r="G2210" t="s">
        <v>4927</v>
      </c>
    </row>
    <row r="2211" spans="1:8" x14ac:dyDescent="0.3">
      <c r="A2211">
        <v>2215</v>
      </c>
      <c r="B2211">
        <v>2216</v>
      </c>
      <c r="C2211">
        <v>243</v>
      </c>
      <c r="D2211" t="s">
        <v>4928</v>
      </c>
      <c r="E2211">
        <v>3</v>
      </c>
      <c r="F2211" t="s">
        <v>4928</v>
      </c>
      <c r="G2211" t="s">
        <v>4929</v>
      </c>
      <c r="H2211" t="s">
        <v>470</v>
      </c>
    </row>
    <row r="2212" spans="1:8" x14ac:dyDescent="0.3">
      <c r="A2212">
        <v>2216</v>
      </c>
      <c r="B2212">
        <v>2217</v>
      </c>
      <c r="C2212">
        <v>243</v>
      </c>
      <c r="D2212" t="s">
        <v>4930</v>
      </c>
      <c r="E2212">
        <v>5</v>
      </c>
      <c r="F2212" t="s">
        <v>4930</v>
      </c>
      <c r="G2212" t="s">
        <v>4931</v>
      </c>
    </row>
    <row r="2213" spans="1:8" x14ac:dyDescent="0.3">
      <c r="A2213">
        <v>2217</v>
      </c>
      <c r="B2213">
        <v>2218</v>
      </c>
      <c r="C2213">
        <v>243</v>
      </c>
      <c r="D2213" t="s">
        <v>4932</v>
      </c>
      <c r="E2213">
        <v>3</v>
      </c>
      <c r="F2213" t="s">
        <v>4932</v>
      </c>
      <c r="G2213" t="s">
        <v>4933</v>
      </c>
      <c r="H2213" t="s">
        <v>302</v>
      </c>
    </row>
    <row r="2214" spans="1:8" x14ac:dyDescent="0.3">
      <c r="A2214">
        <v>2218</v>
      </c>
      <c r="B2214">
        <v>2219</v>
      </c>
      <c r="C2214">
        <v>243</v>
      </c>
      <c r="D2214" t="s">
        <v>4934</v>
      </c>
      <c r="E2214">
        <v>5</v>
      </c>
      <c r="F2214" t="s">
        <v>4934</v>
      </c>
      <c r="G2214" t="s">
        <v>4935</v>
      </c>
    </row>
    <row r="2215" spans="1:8" x14ac:dyDescent="0.3">
      <c r="A2215">
        <v>2219</v>
      </c>
      <c r="B2215">
        <v>2220</v>
      </c>
      <c r="C2215">
        <v>243</v>
      </c>
      <c r="D2215" t="s">
        <v>4936</v>
      </c>
      <c r="E2215">
        <v>4</v>
      </c>
      <c r="F2215" t="s">
        <v>4936</v>
      </c>
      <c r="G2215" t="s">
        <v>4937</v>
      </c>
      <c r="H2215" t="s">
        <v>4938</v>
      </c>
    </row>
    <row r="2216" spans="1:8" x14ac:dyDescent="0.3">
      <c r="A2216">
        <v>2220</v>
      </c>
      <c r="B2216">
        <v>2221</v>
      </c>
      <c r="C2216">
        <v>2</v>
      </c>
      <c r="D2216" t="s">
        <v>32</v>
      </c>
      <c r="E2216">
        <v>4</v>
      </c>
      <c r="F2216" t="s">
        <v>32</v>
      </c>
      <c r="G2216" t="s">
        <v>33</v>
      </c>
      <c r="H2216" t="s">
        <v>34</v>
      </c>
    </row>
    <row r="2217" spans="1:8" x14ac:dyDescent="0.3">
      <c r="A2217">
        <v>2221</v>
      </c>
      <c r="B2217">
        <v>2222</v>
      </c>
      <c r="C2217">
        <v>2</v>
      </c>
      <c r="D2217" t="s">
        <v>35</v>
      </c>
      <c r="E2217">
        <v>5</v>
      </c>
      <c r="F2217" t="s">
        <v>35</v>
      </c>
      <c r="G2217" t="s">
        <v>36</v>
      </c>
    </row>
    <row r="2218" spans="1:8" x14ac:dyDescent="0.3">
      <c r="A2218">
        <v>2222</v>
      </c>
      <c r="B2218">
        <v>2223</v>
      </c>
      <c r="C2218">
        <v>2</v>
      </c>
      <c r="D2218" t="s">
        <v>37</v>
      </c>
      <c r="E2218">
        <v>2</v>
      </c>
      <c r="F2218" t="s">
        <v>37</v>
      </c>
      <c r="G2218" t="s">
        <v>38</v>
      </c>
    </row>
    <row r="2219" spans="1:8" x14ac:dyDescent="0.3">
      <c r="A2219">
        <v>2223</v>
      </c>
      <c r="B2219">
        <v>2224</v>
      </c>
      <c r="C2219">
        <v>2</v>
      </c>
      <c r="D2219" t="s">
        <v>39</v>
      </c>
      <c r="E2219">
        <v>4</v>
      </c>
      <c r="F2219" t="s">
        <v>39</v>
      </c>
      <c r="G2219" t="s">
        <v>40</v>
      </c>
      <c r="H2219" t="s">
        <v>41</v>
      </c>
    </row>
    <row r="2220" spans="1:8" x14ac:dyDescent="0.3">
      <c r="A2220">
        <v>2224</v>
      </c>
      <c r="B2220">
        <v>2225</v>
      </c>
      <c r="C2220">
        <v>2</v>
      </c>
      <c r="D2220" t="s">
        <v>42</v>
      </c>
      <c r="E2220">
        <v>2</v>
      </c>
      <c r="F2220" t="s">
        <v>42</v>
      </c>
      <c r="G2220" t="s">
        <v>43</v>
      </c>
    </row>
    <row r="2221" spans="1:8" x14ac:dyDescent="0.3">
      <c r="A2221">
        <v>2225</v>
      </c>
      <c r="B2221">
        <v>2226</v>
      </c>
      <c r="C2221">
        <v>2</v>
      </c>
      <c r="D2221" t="s">
        <v>44</v>
      </c>
      <c r="E2221">
        <v>3</v>
      </c>
      <c r="F2221" t="s">
        <v>44</v>
      </c>
      <c r="G2221" t="s">
        <v>45</v>
      </c>
    </row>
    <row r="2222" spans="1:8" x14ac:dyDescent="0.3">
      <c r="A2222">
        <v>2226</v>
      </c>
      <c r="B2222">
        <v>2227</v>
      </c>
      <c r="C2222">
        <v>2</v>
      </c>
      <c r="D2222" t="s">
        <v>46</v>
      </c>
      <c r="E2222">
        <v>5</v>
      </c>
      <c r="F2222" t="s">
        <v>46</v>
      </c>
      <c r="G2222" t="s">
        <v>46</v>
      </c>
      <c r="H2222" t="s">
        <v>47</v>
      </c>
    </row>
    <row r="2223" spans="1:8" x14ac:dyDescent="0.3">
      <c r="A2223">
        <v>2227</v>
      </c>
      <c r="B2223">
        <v>2228</v>
      </c>
      <c r="C2223">
        <v>2</v>
      </c>
      <c r="D2223" t="s">
        <v>48</v>
      </c>
      <c r="E2223">
        <v>3</v>
      </c>
      <c r="F2223" t="s">
        <v>48</v>
      </c>
      <c r="G2223" t="s">
        <v>49</v>
      </c>
      <c r="H2223" t="s">
        <v>29</v>
      </c>
    </row>
    <row r="2224" spans="1:8" x14ac:dyDescent="0.3">
      <c r="A2224">
        <v>2228</v>
      </c>
      <c r="B2224">
        <v>2229</v>
      </c>
      <c r="C2224">
        <v>2</v>
      </c>
      <c r="D2224" t="e">
        <f>- Great benefits - Solid work/life balance</f>
        <v>#NAME?</v>
      </c>
      <c r="E2224">
        <v>5</v>
      </c>
      <c r="F2224" t="e">
        <f>- Great benefits - Solid work/life balance</f>
        <v>#NAME?</v>
      </c>
      <c r="G2224" t="s">
        <v>50</v>
      </c>
      <c r="H2224" t="s">
        <v>51</v>
      </c>
    </row>
    <row r="2225" spans="1:8" x14ac:dyDescent="0.3">
      <c r="A2225">
        <v>2229</v>
      </c>
      <c r="B2225">
        <v>2230</v>
      </c>
      <c r="C2225">
        <v>2</v>
      </c>
      <c r="D2225" t="s">
        <v>52</v>
      </c>
      <c r="E2225">
        <v>4</v>
      </c>
      <c r="F2225" t="s">
        <v>52</v>
      </c>
      <c r="G2225" t="s">
        <v>53</v>
      </c>
      <c r="H2225" t="s">
        <v>54</v>
      </c>
    </row>
    <row r="2226" spans="1:8" x14ac:dyDescent="0.3">
      <c r="A2226">
        <v>2230</v>
      </c>
      <c r="B2226">
        <v>2231</v>
      </c>
      <c r="C2226">
        <v>3</v>
      </c>
      <c r="D2226" t="s">
        <v>55</v>
      </c>
      <c r="E2226">
        <v>4</v>
      </c>
      <c r="F2226" t="s">
        <v>55</v>
      </c>
      <c r="G2226" t="s">
        <v>56</v>
      </c>
    </row>
    <row r="2227" spans="1:8" x14ac:dyDescent="0.3">
      <c r="A2227">
        <v>2231</v>
      </c>
      <c r="B2227">
        <v>2232</v>
      </c>
      <c r="C2227">
        <v>3</v>
      </c>
      <c r="D2227" t="s">
        <v>57</v>
      </c>
      <c r="E2227">
        <v>5</v>
      </c>
      <c r="F2227" t="s">
        <v>57</v>
      </c>
      <c r="G2227" t="s">
        <v>58</v>
      </c>
      <c r="H2227" t="s">
        <v>59</v>
      </c>
    </row>
    <row r="2228" spans="1:8" x14ac:dyDescent="0.3">
      <c r="A2228">
        <v>2232</v>
      </c>
      <c r="B2228">
        <v>2233</v>
      </c>
      <c r="C2228">
        <v>3</v>
      </c>
      <c r="D2228" t="s">
        <v>60</v>
      </c>
      <c r="E2228">
        <v>2</v>
      </c>
      <c r="F2228" t="s">
        <v>60</v>
      </c>
      <c r="G2228" t="s">
        <v>61</v>
      </c>
    </row>
    <row r="2229" spans="1:8" x14ac:dyDescent="0.3">
      <c r="A2229">
        <v>2233</v>
      </c>
      <c r="B2229">
        <v>2234</v>
      </c>
      <c r="C2229">
        <v>3</v>
      </c>
      <c r="D2229" t="s">
        <v>62</v>
      </c>
      <c r="E2229">
        <v>4</v>
      </c>
      <c r="F2229" t="s">
        <v>62</v>
      </c>
      <c r="G2229" t="s">
        <v>63</v>
      </c>
      <c r="H2229" t="s">
        <v>64</v>
      </c>
    </row>
    <row r="2230" spans="1:8" x14ac:dyDescent="0.3">
      <c r="A2230">
        <v>2234</v>
      </c>
      <c r="B2230">
        <v>2235</v>
      </c>
      <c r="C2230">
        <v>3</v>
      </c>
      <c r="D2230" t="s">
        <v>65</v>
      </c>
      <c r="E2230">
        <v>2</v>
      </c>
      <c r="F2230" t="s">
        <v>65</v>
      </c>
      <c r="G2230" t="s">
        <v>66</v>
      </c>
      <c r="H2230" t="s">
        <v>29</v>
      </c>
    </row>
    <row r="2231" spans="1:8" x14ac:dyDescent="0.3">
      <c r="A2231">
        <v>2235</v>
      </c>
      <c r="B2231">
        <v>2236</v>
      </c>
      <c r="C2231">
        <v>3</v>
      </c>
      <c r="D2231" t="s">
        <v>67</v>
      </c>
      <c r="E2231">
        <v>3</v>
      </c>
      <c r="F2231" t="s">
        <v>67</v>
      </c>
      <c r="G2231" t="s">
        <v>68</v>
      </c>
    </row>
    <row r="2232" spans="1:8" x14ac:dyDescent="0.3">
      <c r="A2232">
        <v>2236</v>
      </c>
      <c r="B2232">
        <v>2237</v>
      </c>
      <c r="C2232">
        <v>3</v>
      </c>
      <c r="D2232" t="s">
        <v>69</v>
      </c>
      <c r="E2232">
        <v>5</v>
      </c>
      <c r="F2232" t="s">
        <v>69</v>
      </c>
      <c r="G2232" t="s">
        <v>70</v>
      </c>
      <c r="H2232" t="s">
        <v>71</v>
      </c>
    </row>
    <row r="2233" spans="1:8" x14ac:dyDescent="0.3">
      <c r="A2233">
        <v>2237</v>
      </c>
      <c r="B2233">
        <v>2238</v>
      </c>
      <c r="C2233">
        <v>3</v>
      </c>
      <c r="D2233" t="s">
        <v>72</v>
      </c>
      <c r="E2233">
        <v>3</v>
      </c>
      <c r="F2233" t="s">
        <v>72</v>
      </c>
      <c r="G2233" t="s">
        <v>73</v>
      </c>
      <c r="H2233" t="s">
        <v>34</v>
      </c>
    </row>
    <row r="2234" spans="1:8" x14ac:dyDescent="0.3">
      <c r="A2234">
        <v>2238</v>
      </c>
      <c r="B2234">
        <v>2239</v>
      </c>
      <c r="C2234">
        <v>3</v>
      </c>
      <c r="D2234" t="s">
        <v>74</v>
      </c>
      <c r="E2234">
        <v>5</v>
      </c>
      <c r="F2234" t="s">
        <v>74</v>
      </c>
      <c r="G2234" t="s">
        <v>75</v>
      </c>
    </row>
    <row r="2235" spans="1:8" x14ac:dyDescent="0.3">
      <c r="A2235">
        <v>2239</v>
      </c>
      <c r="B2235">
        <v>2240</v>
      </c>
      <c r="C2235">
        <v>3</v>
      </c>
      <c r="D2235" t="s">
        <v>76</v>
      </c>
      <c r="E2235">
        <v>4</v>
      </c>
      <c r="F2235" t="s">
        <v>76</v>
      </c>
      <c r="G2235" t="s">
        <v>77</v>
      </c>
    </row>
    <row r="2236" spans="1:8" x14ac:dyDescent="0.3">
      <c r="A2236">
        <v>2240</v>
      </c>
      <c r="B2236">
        <v>2241</v>
      </c>
      <c r="C2236">
        <v>4</v>
      </c>
      <c r="D2236" t="s">
        <v>78</v>
      </c>
      <c r="E2236">
        <v>4</v>
      </c>
      <c r="F2236" t="s">
        <v>78</v>
      </c>
      <c r="G2236" t="s">
        <v>79</v>
      </c>
      <c r="H2236" t="s">
        <v>80</v>
      </c>
    </row>
    <row r="2237" spans="1:8" x14ac:dyDescent="0.3">
      <c r="A2237">
        <v>2241</v>
      </c>
      <c r="B2237">
        <v>2242</v>
      </c>
      <c r="C2237">
        <v>4</v>
      </c>
      <c r="D2237" t="s">
        <v>81</v>
      </c>
      <c r="E2237">
        <v>5</v>
      </c>
      <c r="F2237" t="s">
        <v>81</v>
      </c>
      <c r="G2237" t="s">
        <v>82</v>
      </c>
      <c r="H2237" t="s">
        <v>83</v>
      </c>
    </row>
    <row r="2238" spans="1:8" x14ac:dyDescent="0.3">
      <c r="A2238">
        <v>2242</v>
      </c>
      <c r="B2238">
        <v>2243</v>
      </c>
      <c r="C2238">
        <v>4</v>
      </c>
      <c r="D2238" t="s">
        <v>84</v>
      </c>
      <c r="E2238">
        <v>2</v>
      </c>
      <c r="F2238" t="s">
        <v>84</v>
      </c>
      <c r="G2238" t="s">
        <v>85</v>
      </c>
      <c r="H2238" t="s">
        <v>86</v>
      </c>
    </row>
    <row r="2239" spans="1:8" x14ac:dyDescent="0.3">
      <c r="A2239">
        <v>2243</v>
      </c>
      <c r="B2239">
        <v>2244</v>
      </c>
      <c r="C2239">
        <v>4</v>
      </c>
      <c r="D2239" t="s">
        <v>87</v>
      </c>
      <c r="E2239">
        <v>4</v>
      </c>
      <c r="F2239" t="s">
        <v>87</v>
      </c>
      <c r="G2239" t="s">
        <v>88</v>
      </c>
      <c r="H2239" t="s">
        <v>89</v>
      </c>
    </row>
    <row r="2240" spans="1:8" x14ac:dyDescent="0.3">
      <c r="A2240">
        <v>2244</v>
      </c>
      <c r="B2240">
        <v>2245</v>
      </c>
      <c r="C2240">
        <v>4</v>
      </c>
      <c r="D2240" t="s">
        <v>90</v>
      </c>
      <c r="E2240">
        <v>2</v>
      </c>
      <c r="F2240" t="s">
        <v>90</v>
      </c>
      <c r="G2240" t="s">
        <v>91</v>
      </c>
    </row>
    <row r="2241" spans="1:8" x14ac:dyDescent="0.3">
      <c r="A2241">
        <v>2245</v>
      </c>
      <c r="B2241">
        <v>2246</v>
      </c>
      <c r="C2241">
        <v>4</v>
      </c>
      <c r="D2241" t="s">
        <v>92</v>
      </c>
      <c r="E2241">
        <v>3</v>
      </c>
      <c r="F2241" t="s">
        <v>92</v>
      </c>
      <c r="G2241" t="s">
        <v>93</v>
      </c>
    </row>
    <row r="2242" spans="1:8" x14ac:dyDescent="0.3">
      <c r="A2242">
        <v>2246</v>
      </c>
      <c r="B2242">
        <v>2247</v>
      </c>
      <c r="C2242">
        <v>4</v>
      </c>
      <c r="D2242" t="s">
        <v>94</v>
      </c>
      <c r="E2242">
        <v>5</v>
      </c>
      <c r="F2242" t="s">
        <v>94</v>
      </c>
      <c r="G2242" t="s">
        <v>95</v>
      </c>
      <c r="H2242" t="s">
        <v>96</v>
      </c>
    </row>
    <row r="2243" spans="1:8" x14ac:dyDescent="0.3">
      <c r="A2243">
        <v>2247</v>
      </c>
      <c r="B2243">
        <v>2248</v>
      </c>
      <c r="C2243">
        <v>4</v>
      </c>
      <c r="D2243" t="s">
        <v>97</v>
      </c>
      <c r="E2243">
        <v>3</v>
      </c>
      <c r="F2243" t="s">
        <v>97</v>
      </c>
      <c r="G2243" t="s">
        <v>97</v>
      </c>
      <c r="H2243" t="s">
        <v>98</v>
      </c>
    </row>
    <row r="2244" spans="1:8" x14ac:dyDescent="0.3">
      <c r="A2244">
        <v>2248</v>
      </c>
      <c r="B2244">
        <v>2249</v>
      </c>
      <c r="C2244">
        <v>4</v>
      </c>
      <c r="D2244" t="s">
        <v>99</v>
      </c>
      <c r="E2244">
        <v>5</v>
      </c>
      <c r="F2244" t="s">
        <v>99</v>
      </c>
      <c r="G2244" t="s">
        <v>100</v>
      </c>
      <c r="H2244" t="s">
        <v>54</v>
      </c>
    </row>
    <row r="2245" spans="1:8" x14ac:dyDescent="0.3">
      <c r="A2245">
        <v>2249</v>
      </c>
      <c r="B2245">
        <v>2250</v>
      </c>
      <c r="C2245">
        <v>4</v>
      </c>
      <c r="D2245" t="s">
        <v>101</v>
      </c>
      <c r="E2245">
        <v>4</v>
      </c>
      <c r="F2245" t="s">
        <v>101</v>
      </c>
      <c r="G2245" t="s">
        <v>101</v>
      </c>
      <c r="H2245" t="s">
        <v>20</v>
      </c>
    </row>
    <row r="2246" spans="1:8" x14ac:dyDescent="0.3">
      <c r="A2246">
        <v>2250</v>
      </c>
      <c r="B2246">
        <v>2251</v>
      </c>
      <c r="C2246">
        <v>5</v>
      </c>
      <c r="D2246" t="s">
        <v>4939</v>
      </c>
      <c r="E2246">
        <v>4</v>
      </c>
      <c r="F2246" t="s">
        <v>4939</v>
      </c>
      <c r="G2246" t="s">
        <v>4940</v>
      </c>
      <c r="H2246" t="s">
        <v>4941</v>
      </c>
    </row>
    <row r="2247" spans="1:8" x14ac:dyDescent="0.3">
      <c r="A2247">
        <v>2251</v>
      </c>
      <c r="B2247">
        <v>2252</v>
      </c>
      <c r="C2247">
        <v>5</v>
      </c>
      <c r="D2247" t="s">
        <v>102</v>
      </c>
      <c r="E2247">
        <v>5</v>
      </c>
      <c r="F2247" t="s">
        <v>102</v>
      </c>
      <c r="G2247" t="s">
        <v>103</v>
      </c>
    </row>
    <row r="2248" spans="1:8" x14ac:dyDescent="0.3">
      <c r="A2248">
        <v>2252</v>
      </c>
      <c r="B2248">
        <v>2253</v>
      </c>
      <c r="C2248">
        <v>5</v>
      </c>
      <c r="D2248" t="s">
        <v>104</v>
      </c>
      <c r="E2248">
        <v>2</v>
      </c>
      <c r="F2248" t="s">
        <v>104</v>
      </c>
      <c r="G2248" t="s">
        <v>105</v>
      </c>
      <c r="H2248" t="s">
        <v>106</v>
      </c>
    </row>
    <row r="2249" spans="1:8" x14ac:dyDescent="0.3">
      <c r="A2249">
        <v>2253</v>
      </c>
      <c r="B2249">
        <v>2254</v>
      </c>
      <c r="C2249">
        <v>5</v>
      </c>
      <c r="D2249" t="s">
        <v>107</v>
      </c>
      <c r="E2249">
        <v>4</v>
      </c>
      <c r="F2249" t="s">
        <v>107</v>
      </c>
      <c r="G2249" t="s">
        <v>108</v>
      </c>
      <c r="H2249" t="s">
        <v>109</v>
      </c>
    </row>
    <row r="2250" spans="1:8" x14ac:dyDescent="0.3">
      <c r="A2250">
        <v>2254</v>
      </c>
      <c r="B2250">
        <v>2255</v>
      </c>
      <c r="C2250">
        <v>5</v>
      </c>
      <c r="D2250" t="s">
        <v>110</v>
      </c>
      <c r="E2250">
        <v>2</v>
      </c>
      <c r="F2250" t="s">
        <v>110</v>
      </c>
      <c r="G2250" t="s">
        <v>111</v>
      </c>
    </row>
    <row r="2251" spans="1:8" x14ac:dyDescent="0.3">
      <c r="A2251">
        <v>2255</v>
      </c>
      <c r="B2251">
        <v>2256</v>
      </c>
      <c r="C2251">
        <v>5</v>
      </c>
      <c r="D2251" t="s">
        <v>112</v>
      </c>
      <c r="E2251">
        <v>3</v>
      </c>
      <c r="F2251" t="s">
        <v>112</v>
      </c>
      <c r="G2251" t="s">
        <v>113</v>
      </c>
    </row>
    <row r="2252" spans="1:8" x14ac:dyDescent="0.3">
      <c r="A2252">
        <v>2256</v>
      </c>
      <c r="B2252">
        <v>2257</v>
      </c>
      <c r="C2252">
        <v>5</v>
      </c>
      <c r="D2252" t="s">
        <v>114</v>
      </c>
      <c r="E2252">
        <v>5</v>
      </c>
      <c r="F2252" t="s">
        <v>114</v>
      </c>
      <c r="G2252" t="s">
        <v>115</v>
      </c>
    </row>
    <row r="2253" spans="1:8" x14ac:dyDescent="0.3">
      <c r="A2253">
        <v>2257</v>
      </c>
      <c r="B2253">
        <v>2258</v>
      </c>
      <c r="C2253">
        <v>5</v>
      </c>
      <c r="D2253" t="s">
        <v>116</v>
      </c>
      <c r="E2253">
        <v>3</v>
      </c>
      <c r="F2253" t="s">
        <v>116</v>
      </c>
      <c r="G2253" t="s">
        <v>117</v>
      </c>
      <c r="H2253" t="s">
        <v>118</v>
      </c>
    </row>
    <row r="2254" spans="1:8" x14ac:dyDescent="0.3">
      <c r="A2254">
        <v>2258</v>
      </c>
      <c r="B2254">
        <v>2259</v>
      </c>
      <c r="C2254">
        <v>5</v>
      </c>
      <c r="D2254" t="s">
        <v>119</v>
      </c>
      <c r="E2254">
        <v>5</v>
      </c>
      <c r="F2254" t="s">
        <v>119</v>
      </c>
      <c r="G2254" t="s">
        <v>120</v>
      </c>
      <c r="H2254" t="s">
        <v>121</v>
      </c>
    </row>
    <row r="2255" spans="1:8" x14ac:dyDescent="0.3">
      <c r="A2255">
        <v>2259</v>
      </c>
      <c r="B2255">
        <v>2260</v>
      </c>
      <c r="C2255">
        <v>5</v>
      </c>
      <c r="D2255" t="s">
        <v>122</v>
      </c>
      <c r="E2255">
        <v>4</v>
      </c>
      <c r="F2255" t="s">
        <v>122</v>
      </c>
      <c r="G2255" t="s">
        <v>123</v>
      </c>
    </row>
    <row r="2256" spans="1:8" x14ac:dyDescent="0.3">
      <c r="A2256">
        <v>2260</v>
      </c>
      <c r="B2256">
        <v>2261</v>
      </c>
      <c r="C2256">
        <v>6</v>
      </c>
      <c r="D2256" t="s">
        <v>124</v>
      </c>
      <c r="E2256">
        <v>4</v>
      </c>
      <c r="F2256" t="s">
        <v>124</v>
      </c>
      <c r="G2256" t="s">
        <v>125</v>
      </c>
      <c r="H2256" t="s">
        <v>126</v>
      </c>
    </row>
    <row r="2257" spans="1:8" x14ac:dyDescent="0.3">
      <c r="A2257">
        <v>2261</v>
      </c>
      <c r="B2257">
        <v>2262</v>
      </c>
      <c r="C2257">
        <v>6</v>
      </c>
      <c r="D2257" t="s">
        <v>127</v>
      </c>
      <c r="E2257">
        <v>5</v>
      </c>
      <c r="F2257" t="s">
        <v>127</v>
      </c>
      <c r="G2257" t="s">
        <v>128</v>
      </c>
      <c r="H2257" t="s">
        <v>129</v>
      </c>
    </row>
    <row r="2258" spans="1:8" x14ac:dyDescent="0.3">
      <c r="A2258">
        <v>2262</v>
      </c>
      <c r="B2258">
        <v>2263</v>
      </c>
      <c r="C2258">
        <v>6</v>
      </c>
      <c r="D2258" t="s">
        <v>130</v>
      </c>
      <c r="E2258">
        <v>2</v>
      </c>
      <c r="F2258" t="s">
        <v>130</v>
      </c>
      <c r="G2258" t="s">
        <v>131</v>
      </c>
      <c r="H2258" t="s">
        <v>9</v>
      </c>
    </row>
    <row r="2259" spans="1:8" x14ac:dyDescent="0.3">
      <c r="A2259">
        <v>2263</v>
      </c>
      <c r="B2259">
        <v>2264</v>
      </c>
      <c r="C2259">
        <v>6</v>
      </c>
      <c r="D2259" t="s">
        <v>132</v>
      </c>
      <c r="E2259">
        <v>4</v>
      </c>
      <c r="F2259" t="s">
        <v>132</v>
      </c>
      <c r="G2259" t="s">
        <v>133</v>
      </c>
      <c r="H2259" t="s">
        <v>134</v>
      </c>
    </row>
    <row r="2260" spans="1:8" x14ac:dyDescent="0.3">
      <c r="A2260">
        <v>2264</v>
      </c>
      <c r="B2260">
        <v>2265</v>
      </c>
      <c r="C2260">
        <v>6</v>
      </c>
      <c r="D2260" t="s">
        <v>135</v>
      </c>
      <c r="E2260">
        <v>2</v>
      </c>
      <c r="F2260" t="s">
        <v>135</v>
      </c>
      <c r="G2260" t="s">
        <v>136</v>
      </c>
    </row>
    <row r="2261" spans="1:8" x14ac:dyDescent="0.3">
      <c r="A2261">
        <v>2265</v>
      </c>
      <c r="B2261">
        <v>2266</v>
      </c>
      <c r="C2261">
        <v>6</v>
      </c>
      <c r="D2261" t="s">
        <v>137</v>
      </c>
      <c r="E2261">
        <v>3</v>
      </c>
      <c r="F2261" t="s">
        <v>137</v>
      </c>
      <c r="G2261" t="s">
        <v>138</v>
      </c>
      <c r="H2261" t="s">
        <v>139</v>
      </c>
    </row>
    <row r="2262" spans="1:8" x14ac:dyDescent="0.3">
      <c r="A2262">
        <v>2266</v>
      </c>
      <c r="B2262">
        <v>2267</v>
      </c>
      <c r="C2262">
        <v>6</v>
      </c>
      <c r="D2262" t="s">
        <v>140</v>
      </c>
      <c r="E2262">
        <v>5</v>
      </c>
      <c r="F2262" t="s">
        <v>140</v>
      </c>
      <c r="G2262" t="s">
        <v>141</v>
      </c>
    </row>
    <row r="2263" spans="1:8" x14ac:dyDescent="0.3">
      <c r="A2263">
        <v>2267</v>
      </c>
      <c r="B2263">
        <v>2268</v>
      </c>
      <c r="C2263">
        <v>6</v>
      </c>
      <c r="D2263" t="s">
        <v>142</v>
      </c>
      <c r="E2263">
        <v>3</v>
      </c>
      <c r="F2263" t="s">
        <v>142</v>
      </c>
      <c r="G2263" t="s">
        <v>143</v>
      </c>
    </row>
    <row r="2264" spans="1:8" x14ac:dyDescent="0.3">
      <c r="A2264">
        <v>2268</v>
      </c>
      <c r="B2264">
        <v>2269</v>
      </c>
      <c r="C2264">
        <v>6</v>
      </c>
      <c r="D2264" t="s">
        <v>144</v>
      </c>
      <c r="E2264">
        <v>5</v>
      </c>
      <c r="F2264" t="s">
        <v>144</v>
      </c>
      <c r="G2264" t="s">
        <v>145</v>
      </c>
      <c r="H2264" t="s">
        <v>146</v>
      </c>
    </row>
    <row r="2265" spans="1:8" x14ac:dyDescent="0.3">
      <c r="A2265">
        <v>2269</v>
      </c>
      <c r="B2265">
        <v>2270</v>
      </c>
      <c r="C2265">
        <v>6</v>
      </c>
      <c r="D2265" t="s">
        <v>147</v>
      </c>
      <c r="E2265">
        <v>4</v>
      </c>
      <c r="F2265" t="s">
        <v>147</v>
      </c>
      <c r="G2265" t="s">
        <v>148</v>
      </c>
      <c r="H2265" t="s">
        <v>149</v>
      </c>
    </row>
    <row r="2266" spans="1:8" x14ac:dyDescent="0.3">
      <c r="A2266">
        <v>2270</v>
      </c>
      <c r="B2266">
        <v>2271</v>
      </c>
      <c r="C2266">
        <v>7</v>
      </c>
      <c r="D2266" t="e">
        <f>- Dynamic environment for a company that size - very Decent Colleagues - Strong training programs</f>
        <v>#NAME?</v>
      </c>
      <c r="E2266">
        <v>4</v>
      </c>
      <c r="F2266" t="e">
        <f>- Dynamic environment for a company that size - very Decent Colleagues - Strong training programs</f>
        <v>#NAME?</v>
      </c>
      <c r="G2266" t="s">
        <v>4942</v>
      </c>
      <c r="H2266" t="s">
        <v>3717</v>
      </c>
    </row>
    <row r="2267" spans="1:8" x14ac:dyDescent="0.3">
      <c r="A2267">
        <v>2271</v>
      </c>
      <c r="B2267">
        <v>2272</v>
      </c>
      <c r="C2267">
        <v>7</v>
      </c>
      <c r="D2267" t="s">
        <v>4943</v>
      </c>
      <c r="E2267">
        <v>5</v>
      </c>
      <c r="F2267" t="s">
        <v>4943</v>
      </c>
      <c r="G2267" t="s">
        <v>4944</v>
      </c>
    </row>
    <row r="2268" spans="1:8" x14ac:dyDescent="0.3">
      <c r="A2268">
        <v>2272</v>
      </c>
      <c r="B2268">
        <v>2273</v>
      </c>
      <c r="C2268">
        <v>7</v>
      </c>
      <c r="D2268" t="s">
        <v>4945</v>
      </c>
      <c r="E2268">
        <v>2</v>
      </c>
      <c r="F2268" t="s">
        <v>4945</v>
      </c>
      <c r="G2268" t="s">
        <v>4946</v>
      </c>
      <c r="H2268" t="s">
        <v>25</v>
      </c>
    </row>
    <row r="2269" spans="1:8" x14ac:dyDescent="0.3">
      <c r="A2269">
        <v>2273</v>
      </c>
      <c r="B2269">
        <v>2274</v>
      </c>
      <c r="C2269">
        <v>7</v>
      </c>
      <c r="D2269" t="e">
        <f>- Global company with Well recognized reputation - market leader in its sector - Stability and Jobe security - good salaries</f>
        <v>#NAME?</v>
      </c>
      <c r="E2269">
        <v>4</v>
      </c>
      <c r="F2269" t="e">
        <f>- Global company with Well recognized reputation - market leader in its sector - Stability and Jobe security - good salaries</f>
        <v>#NAME?</v>
      </c>
      <c r="G2269" t="s">
        <v>4947</v>
      </c>
      <c r="H2269" t="s">
        <v>217</v>
      </c>
    </row>
    <row r="2270" spans="1:8" x14ac:dyDescent="0.3">
      <c r="A2270">
        <v>2274</v>
      </c>
      <c r="B2270">
        <v>2275</v>
      </c>
      <c r="C2270">
        <v>7</v>
      </c>
      <c r="D2270" t="s">
        <v>4948</v>
      </c>
      <c r="E2270">
        <v>2</v>
      </c>
      <c r="F2270" t="s">
        <v>4948</v>
      </c>
      <c r="G2270" t="s">
        <v>4949</v>
      </c>
    </row>
    <row r="2271" spans="1:8" x14ac:dyDescent="0.3">
      <c r="A2271">
        <v>2275</v>
      </c>
      <c r="B2271">
        <v>2276</v>
      </c>
      <c r="C2271">
        <v>7</v>
      </c>
      <c r="D2271" t="s">
        <v>4950</v>
      </c>
      <c r="E2271">
        <v>3</v>
      </c>
      <c r="F2271" t="s">
        <v>4950</v>
      </c>
      <c r="G2271" t="s">
        <v>4951</v>
      </c>
    </row>
    <row r="2272" spans="1:8" x14ac:dyDescent="0.3">
      <c r="A2272">
        <v>2276</v>
      </c>
      <c r="B2272">
        <v>2277</v>
      </c>
      <c r="C2272">
        <v>7</v>
      </c>
      <c r="D2272" t="s">
        <v>4952</v>
      </c>
      <c r="E2272">
        <v>5</v>
      </c>
      <c r="F2272" t="s">
        <v>4952</v>
      </c>
      <c r="G2272" t="s">
        <v>4953</v>
      </c>
    </row>
    <row r="2273" spans="1:8" x14ac:dyDescent="0.3">
      <c r="A2273">
        <v>2277</v>
      </c>
      <c r="B2273">
        <v>2278</v>
      </c>
      <c r="C2273">
        <v>7</v>
      </c>
      <c r="D2273" t="s">
        <v>4954</v>
      </c>
      <c r="E2273">
        <v>3</v>
      </c>
      <c r="F2273" t="s">
        <v>4954</v>
      </c>
      <c r="G2273" t="s">
        <v>4955</v>
      </c>
      <c r="H2273" t="s">
        <v>1989</v>
      </c>
    </row>
    <row r="2274" spans="1:8" x14ac:dyDescent="0.3">
      <c r="A2274">
        <v>2278</v>
      </c>
      <c r="B2274">
        <v>2279</v>
      </c>
      <c r="C2274">
        <v>7</v>
      </c>
      <c r="D2274" t="s">
        <v>4956</v>
      </c>
      <c r="E2274">
        <v>5</v>
      </c>
      <c r="F2274" t="s">
        <v>4956</v>
      </c>
      <c r="G2274" t="s">
        <v>4957</v>
      </c>
      <c r="H2274" t="s">
        <v>25</v>
      </c>
    </row>
    <row r="2275" spans="1:8" x14ac:dyDescent="0.3">
      <c r="A2275">
        <v>2279</v>
      </c>
      <c r="B2275">
        <v>2280</v>
      </c>
      <c r="C2275">
        <v>7</v>
      </c>
      <c r="D2275" t="s">
        <v>4958</v>
      </c>
      <c r="E2275">
        <v>4</v>
      </c>
      <c r="F2275" t="s">
        <v>4958</v>
      </c>
      <c r="G2275" t="s">
        <v>4959</v>
      </c>
      <c r="H2275" t="s">
        <v>126</v>
      </c>
    </row>
    <row r="2276" spans="1:8" x14ac:dyDescent="0.3">
      <c r="A2276">
        <v>2280</v>
      </c>
      <c r="B2276">
        <v>2281</v>
      </c>
      <c r="C2276">
        <v>8</v>
      </c>
      <c r="D2276" t="s">
        <v>150</v>
      </c>
      <c r="E2276">
        <v>4</v>
      </c>
      <c r="F2276" t="s">
        <v>150</v>
      </c>
      <c r="G2276" t="s">
        <v>151</v>
      </c>
      <c r="H2276" t="s">
        <v>152</v>
      </c>
    </row>
    <row r="2277" spans="1:8" x14ac:dyDescent="0.3">
      <c r="A2277">
        <v>2281</v>
      </c>
      <c r="B2277">
        <v>2282</v>
      </c>
      <c r="C2277">
        <v>8</v>
      </c>
      <c r="D2277" t="s">
        <v>153</v>
      </c>
      <c r="E2277">
        <v>5</v>
      </c>
      <c r="F2277" t="s">
        <v>153</v>
      </c>
      <c r="G2277" t="s">
        <v>154</v>
      </c>
      <c r="H2277" t="s">
        <v>155</v>
      </c>
    </row>
    <row r="2278" spans="1:8" x14ac:dyDescent="0.3">
      <c r="A2278">
        <v>2282</v>
      </c>
      <c r="B2278">
        <v>2283</v>
      </c>
      <c r="C2278">
        <v>8</v>
      </c>
      <c r="D2278" t="s">
        <v>156</v>
      </c>
      <c r="E2278">
        <v>2</v>
      </c>
      <c r="F2278" t="s">
        <v>156</v>
      </c>
      <c r="G2278" t="s">
        <v>157</v>
      </c>
    </row>
    <row r="2279" spans="1:8" x14ac:dyDescent="0.3">
      <c r="A2279">
        <v>2283</v>
      </c>
      <c r="B2279">
        <v>2284</v>
      </c>
      <c r="C2279">
        <v>8</v>
      </c>
      <c r="D2279" t="s">
        <v>158</v>
      </c>
      <c r="E2279">
        <v>4</v>
      </c>
      <c r="F2279" t="s">
        <v>158</v>
      </c>
      <c r="G2279" t="s">
        <v>159</v>
      </c>
      <c r="H2279" t="s">
        <v>29</v>
      </c>
    </row>
    <row r="2280" spans="1:8" x14ac:dyDescent="0.3">
      <c r="A2280">
        <v>2284</v>
      </c>
      <c r="B2280">
        <v>2285</v>
      </c>
      <c r="C2280">
        <v>8</v>
      </c>
      <c r="D2280" t="s">
        <v>160</v>
      </c>
      <c r="E2280">
        <v>2</v>
      </c>
      <c r="F2280" t="s">
        <v>160</v>
      </c>
      <c r="G2280" t="s">
        <v>161</v>
      </c>
      <c r="H2280" t="s">
        <v>162</v>
      </c>
    </row>
    <row r="2281" spans="1:8" x14ac:dyDescent="0.3">
      <c r="A2281">
        <v>2285</v>
      </c>
      <c r="B2281">
        <v>2286</v>
      </c>
      <c r="C2281">
        <v>8</v>
      </c>
      <c r="D2281" t="s">
        <v>163</v>
      </c>
      <c r="E2281">
        <v>3</v>
      </c>
      <c r="F2281" t="s">
        <v>163</v>
      </c>
      <c r="G2281" t="s">
        <v>164</v>
      </c>
    </row>
    <row r="2282" spans="1:8" x14ac:dyDescent="0.3">
      <c r="A2282">
        <v>2286</v>
      </c>
      <c r="B2282">
        <v>2287</v>
      </c>
      <c r="C2282">
        <v>8</v>
      </c>
      <c r="D2282" t="s">
        <v>165</v>
      </c>
      <c r="E2282">
        <v>5</v>
      </c>
      <c r="F2282" t="s">
        <v>165</v>
      </c>
      <c r="G2282" t="s">
        <v>166</v>
      </c>
      <c r="H2282" t="s">
        <v>167</v>
      </c>
    </row>
    <row r="2283" spans="1:8" x14ac:dyDescent="0.3">
      <c r="A2283">
        <v>2287</v>
      </c>
      <c r="B2283">
        <v>2288</v>
      </c>
      <c r="C2283">
        <v>8</v>
      </c>
      <c r="D2283" t="s">
        <v>168</v>
      </c>
      <c r="E2283">
        <v>3</v>
      </c>
      <c r="F2283" t="s">
        <v>168</v>
      </c>
      <c r="G2283" t="s">
        <v>169</v>
      </c>
    </row>
    <row r="2284" spans="1:8" x14ac:dyDescent="0.3">
      <c r="A2284">
        <v>2288</v>
      </c>
      <c r="B2284">
        <v>2289</v>
      </c>
      <c r="C2284">
        <v>8</v>
      </c>
      <c r="D2284" t="s">
        <v>170</v>
      </c>
      <c r="E2284">
        <v>5</v>
      </c>
      <c r="F2284" t="s">
        <v>170</v>
      </c>
      <c r="G2284" t="s">
        <v>171</v>
      </c>
    </row>
    <row r="2285" spans="1:8" x14ac:dyDescent="0.3">
      <c r="A2285">
        <v>2289</v>
      </c>
      <c r="B2285">
        <v>2290</v>
      </c>
      <c r="C2285">
        <v>8</v>
      </c>
      <c r="D2285" t="s">
        <v>172</v>
      </c>
      <c r="E2285">
        <v>4</v>
      </c>
      <c r="F2285" t="s">
        <v>172</v>
      </c>
      <c r="G2285" t="s">
        <v>173</v>
      </c>
      <c r="H2285" t="s">
        <v>174</v>
      </c>
    </row>
    <row r="2286" spans="1:8" x14ac:dyDescent="0.3">
      <c r="A2286">
        <v>2290</v>
      </c>
      <c r="B2286">
        <v>2291</v>
      </c>
      <c r="C2286">
        <v>9</v>
      </c>
      <c r="D2286" t="s">
        <v>177</v>
      </c>
      <c r="E2286">
        <v>4</v>
      </c>
      <c r="F2286" t="s">
        <v>177</v>
      </c>
      <c r="G2286" t="s">
        <v>178</v>
      </c>
    </row>
    <row r="2287" spans="1:8" x14ac:dyDescent="0.3">
      <c r="A2287">
        <v>2291</v>
      </c>
      <c r="B2287">
        <v>2292</v>
      </c>
      <c r="C2287">
        <v>9</v>
      </c>
      <c r="D2287" t="s">
        <v>179</v>
      </c>
      <c r="E2287">
        <v>5</v>
      </c>
      <c r="F2287" t="s">
        <v>179</v>
      </c>
      <c r="G2287" t="s">
        <v>180</v>
      </c>
    </row>
    <row r="2288" spans="1:8" x14ac:dyDescent="0.3">
      <c r="A2288">
        <v>2292</v>
      </c>
      <c r="B2288">
        <v>2293</v>
      </c>
      <c r="C2288">
        <v>9</v>
      </c>
      <c r="D2288" t="s">
        <v>181</v>
      </c>
      <c r="E2288">
        <v>2</v>
      </c>
      <c r="F2288" t="s">
        <v>181</v>
      </c>
      <c r="G2288" t="s">
        <v>182</v>
      </c>
      <c r="H2288" t="s">
        <v>183</v>
      </c>
    </row>
    <row r="2289" spans="1:8" x14ac:dyDescent="0.3">
      <c r="A2289">
        <v>2293</v>
      </c>
      <c r="B2289">
        <v>2294</v>
      </c>
      <c r="C2289">
        <v>9</v>
      </c>
      <c r="D2289" t="s">
        <v>184</v>
      </c>
      <c r="E2289">
        <v>4</v>
      </c>
      <c r="F2289" t="s">
        <v>184</v>
      </c>
      <c r="G2289" t="s">
        <v>185</v>
      </c>
    </row>
    <row r="2290" spans="1:8" x14ac:dyDescent="0.3">
      <c r="A2290">
        <v>2294</v>
      </c>
      <c r="B2290">
        <v>2295</v>
      </c>
      <c r="C2290">
        <v>9</v>
      </c>
      <c r="D2290" t="s">
        <v>186</v>
      </c>
      <c r="E2290">
        <v>2</v>
      </c>
      <c r="F2290" t="s">
        <v>186</v>
      </c>
      <c r="G2290" t="s">
        <v>187</v>
      </c>
    </row>
    <row r="2291" spans="1:8" x14ac:dyDescent="0.3">
      <c r="A2291">
        <v>2295</v>
      </c>
      <c r="B2291">
        <v>2296</v>
      </c>
      <c r="C2291">
        <v>9</v>
      </c>
      <c r="D2291" t="s">
        <v>188</v>
      </c>
      <c r="E2291">
        <v>3</v>
      </c>
      <c r="F2291" t="s">
        <v>188</v>
      </c>
      <c r="G2291" t="s">
        <v>189</v>
      </c>
    </row>
    <row r="2292" spans="1:8" x14ac:dyDescent="0.3">
      <c r="A2292">
        <v>2296</v>
      </c>
      <c r="B2292">
        <v>2297</v>
      </c>
      <c r="C2292">
        <v>9</v>
      </c>
      <c r="D2292" t="s">
        <v>190</v>
      </c>
      <c r="E2292">
        <v>5</v>
      </c>
      <c r="F2292" t="s">
        <v>190</v>
      </c>
      <c r="G2292" t="s">
        <v>191</v>
      </c>
    </row>
    <row r="2293" spans="1:8" x14ac:dyDescent="0.3">
      <c r="A2293">
        <v>2297</v>
      </c>
      <c r="B2293">
        <v>2298</v>
      </c>
      <c r="C2293">
        <v>9</v>
      </c>
      <c r="D2293" t="s">
        <v>192</v>
      </c>
      <c r="E2293">
        <v>3</v>
      </c>
      <c r="F2293" t="s">
        <v>192</v>
      </c>
      <c r="G2293" t="s">
        <v>193</v>
      </c>
      <c r="H2293" t="s">
        <v>25</v>
      </c>
    </row>
    <row r="2294" spans="1:8" x14ac:dyDescent="0.3">
      <c r="A2294">
        <v>2298</v>
      </c>
      <c r="B2294">
        <v>2299</v>
      </c>
      <c r="C2294">
        <v>9</v>
      </c>
      <c r="D2294" t="s">
        <v>194</v>
      </c>
      <c r="E2294">
        <v>5</v>
      </c>
      <c r="F2294" t="s">
        <v>194</v>
      </c>
      <c r="G2294" t="s">
        <v>195</v>
      </c>
      <c r="H2294" t="s">
        <v>29</v>
      </c>
    </row>
    <row r="2295" spans="1:8" x14ac:dyDescent="0.3">
      <c r="A2295">
        <v>2299</v>
      </c>
      <c r="B2295">
        <v>2300</v>
      </c>
      <c r="C2295">
        <v>9</v>
      </c>
      <c r="D2295" t="s">
        <v>196</v>
      </c>
      <c r="E2295">
        <v>4</v>
      </c>
      <c r="F2295" t="s">
        <v>196</v>
      </c>
      <c r="G2295" t="s">
        <v>197</v>
      </c>
      <c r="H2295" t="s">
        <v>198</v>
      </c>
    </row>
    <row r="2296" spans="1:8" x14ac:dyDescent="0.3">
      <c r="A2296">
        <v>2300</v>
      </c>
      <c r="B2296">
        <v>2301</v>
      </c>
      <c r="C2296">
        <v>10</v>
      </c>
      <c r="D2296" t="s">
        <v>196</v>
      </c>
      <c r="E2296">
        <v>4</v>
      </c>
      <c r="F2296" t="s">
        <v>196</v>
      </c>
      <c r="G2296" t="s">
        <v>197</v>
      </c>
      <c r="H2296" t="s">
        <v>198</v>
      </c>
    </row>
    <row r="2297" spans="1:8" x14ac:dyDescent="0.3">
      <c r="A2297">
        <v>2301</v>
      </c>
      <c r="B2297">
        <v>2302</v>
      </c>
      <c r="C2297">
        <v>10</v>
      </c>
      <c r="D2297" t="s">
        <v>199</v>
      </c>
      <c r="E2297">
        <v>5</v>
      </c>
      <c r="F2297" t="s">
        <v>199</v>
      </c>
      <c r="G2297" t="s">
        <v>200</v>
      </c>
      <c r="H2297" t="s">
        <v>17</v>
      </c>
    </row>
    <row r="2298" spans="1:8" x14ac:dyDescent="0.3">
      <c r="A2298">
        <v>2302</v>
      </c>
      <c r="B2298">
        <v>2303</v>
      </c>
      <c r="C2298">
        <v>10</v>
      </c>
      <c r="D2298" t="s">
        <v>201</v>
      </c>
      <c r="E2298">
        <v>2</v>
      </c>
      <c r="F2298" t="s">
        <v>201</v>
      </c>
      <c r="G2298" t="s">
        <v>202</v>
      </c>
      <c r="H2298" t="s">
        <v>118</v>
      </c>
    </row>
    <row r="2299" spans="1:8" x14ac:dyDescent="0.3">
      <c r="A2299">
        <v>2303</v>
      </c>
      <c r="B2299">
        <v>2304</v>
      </c>
      <c r="C2299">
        <v>10</v>
      </c>
      <c r="D2299" t="s">
        <v>203</v>
      </c>
      <c r="E2299">
        <v>4</v>
      </c>
      <c r="F2299" t="s">
        <v>203</v>
      </c>
      <c r="G2299" t="s">
        <v>204</v>
      </c>
      <c r="H2299" t="s">
        <v>174</v>
      </c>
    </row>
    <row r="2300" spans="1:8" x14ac:dyDescent="0.3">
      <c r="A2300">
        <v>2304</v>
      </c>
      <c r="B2300">
        <v>2305</v>
      </c>
      <c r="C2300">
        <v>10</v>
      </c>
      <c r="D2300" t="s">
        <v>205</v>
      </c>
      <c r="E2300">
        <v>2</v>
      </c>
      <c r="F2300" t="s">
        <v>205</v>
      </c>
      <c r="G2300" t="s">
        <v>206</v>
      </c>
      <c r="H2300" t="s">
        <v>9</v>
      </c>
    </row>
    <row r="2301" spans="1:8" x14ac:dyDescent="0.3">
      <c r="A2301">
        <v>2305</v>
      </c>
      <c r="B2301">
        <v>2306</v>
      </c>
      <c r="C2301">
        <v>10</v>
      </c>
      <c r="D2301" t="s">
        <v>207</v>
      </c>
      <c r="E2301">
        <v>3</v>
      </c>
      <c r="F2301" t="s">
        <v>207</v>
      </c>
      <c r="G2301" t="s">
        <v>208</v>
      </c>
      <c r="H2301" t="s">
        <v>41</v>
      </c>
    </row>
    <row r="2302" spans="1:8" x14ac:dyDescent="0.3">
      <c r="A2302">
        <v>2306</v>
      </c>
      <c r="B2302">
        <v>2307</v>
      </c>
      <c r="C2302">
        <v>10</v>
      </c>
      <c r="D2302" t="s">
        <v>209</v>
      </c>
      <c r="E2302">
        <v>5</v>
      </c>
      <c r="F2302" t="s">
        <v>209</v>
      </c>
      <c r="G2302" t="s">
        <v>210</v>
      </c>
    </row>
    <row r="2303" spans="1:8" x14ac:dyDescent="0.3">
      <c r="A2303">
        <v>2307</v>
      </c>
      <c r="B2303">
        <v>2308</v>
      </c>
      <c r="C2303">
        <v>10</v>
      </c>
      <c r="D2303" t="s">
        <v>211</v>
      </c>
      <c r="E2303">
        <v>3</v>
      </c>
      <c r="F2303" t="s">
        <v>211</v>
      </c>
      <c r="G2303" t="s">
        <v>212</v>
      </c>
      <c r="H2303" t="s">
        <v>213</v>
      </c>
    </row>
    <row r="2304" spans="1:8" x14ac:dyDescent="0.3">
      <c r="A2304">
        <v>2308</v>
      </c>
      <c r="B2304">
        <v>2309</v>
      </c>
      <c r="C2304">
        <v>10</v>
      </c>
      <c r="D2304" t="e">
        <f>- Bloomberg and Thomson Reuters (Refinitiv) dominate the market data sector. Both have steady cashflows, while BBG is somewhat better managed. - Perks like free snacks and drinks, nice offices around the world - Well-established training programs for</f>
        <v>#NAME?</v>
      </c>
      <c r="E2304">
        <v>5</v>
      </c>
      <c r="F2304" t="e">
        <f>- Bloomberg and Thomson Reuters (Refinitiv) dominate the market data sector. Both have steady cashflows, while BBG is somewhat better managed. - Perks like free snacks and drinks, nice offices around the world - Well-established training programs for</f>
        <v>#NAME?</v>
      </c>
      <c r="G2304" t="s">
        <v>214</v>
      </c>
      <c r="H2304" t="s">
        <v>109</v>
      </c>
    </row>
    <row r="2305" spans="1:8" x14ac:dyDescent="0.3">
      <c r="A2305">
        <v>2309</v>
      </c>
      <c r="B2305">
        <v>2310</v>
      </c>
      <c r="C2305">
        <v>10</v>
      </c>
      <c r="D2305" t="s">
        <v>215</v>
      </c>
      <c r="E2305">
        <v>4</v>
      </c>
      <c r="F2305" t="s">
        <v>215</v>
      </c>
      <c r="G2305" t="s">
        <v>216</v>
      </c>
      <c r="H2305" t="s">
        <v>217</v>
      </c>
    </row>
    <row r="2306" spans="1:8" x14ac:dyDescent="0.3">
      <c r="A2306">
        <v>2310</v>
      </c>
      <c r="B2306">
        <v>2311</v>
      </c>
      <c r="C2306">
        <v>11</v>
      </c>
      <c r="D2306" t="s">
        <v>4960</v>
      </c>
      <c r="E2306">
        <v>4</v>
      </c>
      <c r="F2306" t="s">
        <v>4961</v>
      </c>
      <c r="G2306" t="s">
        <v>4962</v>
      </c>
      <c r="H2306" t="s">
        <v>29</v>
      </c>
    </row>
    <row r="2307" spans="1:8" x14ac:dyDescent="0.3">
      <c r="A2307">
        <v>2311</v>
      </c>
      <c r="B2307">
        <v>2312</v>
      </c>
      <c r="C2307">
        <v>11</v>
      </c>
      <c r="D2307" t="s">
        <v>218</v>
      </c>
      <c r="E2307">
        <v>5</v>
      </c>
      <c r="F2307" t="s">
        <v>218</v>
      </c>
      <c r="G2307" t="s">
        <v>219</v>
      </c>
    </row>
    <row r="2308" spans="1:8" x14ac:dyDescent="0.3">
      <c r="A2308">
        <v>2312</v>
      </c>
      <c r="B2308">
        <v>2313</v>
      </c>
      <c r="C2308">
        <v>11</v>
      </c>
      <c r="D2308" t="s">
        <v>220</v>
      </c>
      <c r="E2308">
        <v>2</v>
      </c>
      <c r="F2308" t="s">
        <v>220</v>
      </c>
      <c r="G2308" t="s">
        <v>221</v>
      </c>
      <c r="H2308" t="s">
        <v>217</v>
      </c>
    </row>
    <row r="2309" spans="1:8" x14ac:dyDescent="0.3">
      <c r="A2309">
        <v>2313</v>
      </c>
      <c r="B2309">
        <v>2314</v>
      </c>
      <c r="C2309">
        <v>11</v>
      </c>
      <c r="D2309" t="s">
        <v>222</v>
      </c>
      <c r="E2309">
        <v>4</v>
      </c>
      <c r="F2309" t="s">
        <v>222</v>
      </c>
      <c r="G2309" t="s">
        <v>223</v>
      </c>
    </row>
    <row r="2310" spans="1:8" x14ac:dyDescent="0.3">
      <c r="A2310">
        <v>2314</v>
      </c>
      <c r="B2310">
        <v>2315</v>
      </c>
      <c r="C2310">
        <v>11</v>
      </c>
      <c r="D2310" t="s">
        <v>224</v>
      </c>
      <c r="E2310">
        <v>2</v>
      </c>
      <c r="F2310" t="s">
        <v>225</v>
      </c>
      <c r="G2310" t="s">
        <v>226</v>
      </c>
      <c r="H2310" t="s">
        <v>227</v>
      </c>
    </row>
    <row r="2311" spans="1:8" x14ac:dyDescent="0.3">
      <c r="A2311">
        <v>2315</v>
      </c>
      <c r="B2311">
        <v>2316</v>
      </c>
      <c r="C2311">
        <v>11</v>
      </c>
      <c r="D2311" t="s">
        <v>228</v>
      </c>
      <c r="E2311">
        <v>3</v>
      </c>
      <c r="F2311" t="s">
        <v>228</v>
      </c>
      <c r="G2311" t="s">
        <v>229</v>
      </c>
      <c r="H2311" t="s">
        <v>25</v>
      </c>
    </row>
    <row r="2312" spans="1:8" x14ac:dyDescent="0.3">
      <c r="A2312">
        <v>2316</v>
      </c>
      <c r="B2312">
        <v>2317</v>
      </c>
      <c r="C2312">
        <v>11</v>
      </c>
      <c r="D2312" t="s">
        <v>230</v>
      </c>
      <c r="E2312">
        <v>5</v>
      </c>
      <c r="F2312" t="s">
        <v>230</v>
      </c>
      <c r="G2312" t="s">
        <v>231</v>
      </c>
    </row>
    <row r="2313" spans="1:8" x14ac:dyDescent="0.3">
      <c r="A2313">
        <v>2317</v>
      </c>
      <c r="B2313">
        <v>2318</v>
      </c>
      <c r="C2313">
        <v>11</v>
      </c>
      <c r="D2313" t="s">
        <v>232</v>
      </c>
      <c r="E2313">
        <v>3</v>
      </c>
      <c r="F2313" t="s">
        <v>232</v>
      </c>
      <c r="G2313" t="s">
        <v>233</v>
      </c>
    </row>
    <row r="2314" spans="1:8" x14ac:dyDescent="0.3">
      <c r="A2314">
        <v>2318</v>
      </c>
      <c r="B2314">
        <v>2319</v>
      </c>
      <c r="C2314">
        <v>11</v>
      </c>
      <c r="D2314" t="e">
        <f>-nice office with good views -pretty good work life balance -Decent pay</f>
        <v>#NAME?</v>
      </c>
      <c r="E2314">
        <v>5</v>
      </c>
      <c r="F2314" t="e">
        <f>-nice office with good views -pretty good work life balance -Decent pay</f>
        <v>#NAME?</v>
      </c>
      <c r="G2314" t="s">
        <v>234</v>
      </c>
      <c r="H2314" t="s">
        <v>235</v>
      </c>
    </row>
    <row r="2315" spans="1:8" x14ac:dyDescent="0.3">
      <c r="A2315">
        <v>2319</v>
      </c>
      <c r="B2315">
        <v>2320</v>
      </c>
      <c r="C2315">
        <v>11</v>
      </c>
      <c r="D2315" t="s">
        <v>236</v>
      </c>
      <c r="E2315">
        <v>4</v>
      </c>
      <c r="F2315" t="s">
        <v>236</v>
      </c>
      <c r="G2315" t="s">
        <v>237</v>
      </c>
      <c r="H2315" t="s">
        <v>238</v>
      </c>
    </row>
    <row r="2316" spans="1:8" x14ac:dyDescent="0.3">
      <c r="A2316">
        <v>2320</v>
      </c>
      <c r="B2316">
        <v>2321</v>
      </c>
      <c r="C2316">
        <v>12</v>
      </c>
      <c r="D2316" t="s">
        <v>239</v>
      </c>
      <c r="E2316">
        <v>4</v>
      </c>
      <c r="F2316" t="s">
        <v>239</v>
      </c>
      <c r="G2316" t="s">
        <v>240</v>
      </c>
      <c r="H2316" t="s">
        <v>118</v>
      </c>
    </row>
    <row r="2317" spans="1:8" x14ac:dyDescent="0.3">
      <c r="A2317">
        <v>2321</v>
      </c>
      <c r="B2317">
        <v>2322</v>
      </c>
      <c r="C2317">
        <v>12</v>
      </c>
      <c r="D2317" t="s">
        <v>241</v>
      </c>
      <c r="E2317">
        <v>5</v>
      </c>
      <c r="F2317" t="s">
        <v>241</v>
      </c>
      <c r="G2317" t="s">
        <v>242</v>
      </c>
    </row>
    <row r="2318" spans="1:8" x14ac:dyDescent="0.3">
      <c r="A2318">
        <v>2322</v>
      </c>
      <c r="B2318">
        <v>2323</v>
      </c>
      <c r="C2318">
        <v>12</v>
      </c>
      <c r="D2318" t="s">
        <v>243</v>
      </c>
      <c r="E2318">
        <v>2</v>
      </c>
      <c r="F2318" t="s">
        <v>243</v>
      </c>
      <c r="G2318" t="s">
        <v>244</v>
      </c>
      <c r="H2318" t="s">
        <v>245</v>
      </c>
    </row>
    <row r="2319" spans="1:8" x14ac:dyDescent="0.3">
      <c r="A2319">
        <v>2323</v>
      </c>
      <c r="B2319">
        <v>2324</v>
      </c>
      <c r="C2319">
        <v>12</v>
      </c>
      <c r="D2319" t="s">
        <v>246</v>
      </c>
      <c r="E2319">
        <v>4</v>
      </c>
      <c r="F2319" t="s">
        <v>246</v>
      </c>
      <c r="G2319" t="s">
        <v>247</v>
      </c>
      <c r="H2319" t="s">
        <v>25</v>
      </c>
    </row>
    <row r="2320" spans="1:8" x14ac:dyDescent="0.3">
      <c r="A2320">
        <v>2324</v>
      </c>
      <c r="B2320">
        <v>2325</v>
      </c>
      <c r="C2320">
        <v>12</v>
      </c>
      <c r="D2320" t="s">
        <v>248</v>
      </c>
      <c r="E2320">
        <v>2</v>
      </c>
      <c r="F2320" t="s">
        <v>248</v>
      </c>
      <c r="G2320" t="s">
        <v>249</v>
      </c>
      <c r="H2320" t="s">
        <v>250</v>
      </c>
    </row>
    <row r="2321" spans="1:8" x14ac:dyDescent="0.3">
      <c r="A2321">
        <v>2325</v>
      </c>
      <c r="B2321">
        <v>2326</v>
      </c>
      <c r="C2321">
        <v>12</v>
      </c>
      <c r="D2321" t="s">
        <v>251</v>
      </c>
      <c r="E2321">
        <v>3</v>
      </c>
      <c r="F2321" t="s">
        <v>251</v>
      </c>
      <c r="G2321" t="s">
        <v>252</v>
      </c>
    </row>
    <row r="2322" spans="1:8" x14ac:dyDescent="0.3">
      <c r="A2322">
        <v>2326</v>
      </c>
      <c r="B2322">
        <v>2327</v>
      </c>
      <c r="C2322">
        <v>12</v>
      </c>
      <c r="D2322" t="s">
        <v>253</v>
      </c>
      <c r="E2322">
        <v>5</v>
      </c>
      <c r="F2322" t="s">
        <v>253</v>
      </c>
      <c r="G2322" t="s">
        <v>254</v>
      </c>
      <c r="H2322" t="s">
        <v>20</v>
      </c>
    </row>
    <row r="2323" spans="1:8" x14ac:dyDescent="0.3">
      <c r="A2323">
        <v>2327</v>
      </c>
      <c r="B2323">
        <v>2328</v>
      </c>
      <c r="C2323">
        <v>12</v>
      </c>
      <c r="D2323" t="s">
        <v>255</v>
      </c>
      <c r="E2323">
        <v>3</v>
      </c>
      <c r="F2323" t="s">
        <v>255</v>
      </c>
      <c r="G2323" t="s">
        <v>256</v>
      </c>
      <c r="H2323" t="s">
        <v>217</v>
      </c>
    </row>
    <row r="2324" spans="1:8" x14ac:dyDescent="0.3">
      <c r="A2324">
        <v>2328</v>
      </c>
      <c r="B2324">
        <v>2329</v>
      </c>
      <c r="C2324">
        <v>12</v>
      </c>
      <c r="D2324" t="s">
        <v>257</v>
      </c>
      <c r="E2324">
        <v>5</v>
      </c>
      <c r="F2324" t="s">
        <v>257</v>
      </c>
      <c r="G2324" t="s">
        <v>258</v>
      </c>
      <c r="H2324" t="s">
        <v>25</v>
      </c>
    </row>
    <row r="2325" spans="1:8" x14ac:dyDescent="0.3">
      <c r="A2325">
        <v>2329</v>
      </c>
      <c r="B2325">
        <v>2330</v>
      </c>
      <c r="C2325">
        <v>12</v>
      </c>
      <c r="D2325" t="s">
        <v>259</v>
      </c>
      <c r="E2325">
        <v>4</v>
      </c>
      <c r="F2325" t="s">
        <v>259</v>
      </c>
      <c r="G2325" t="s">
        <v>260</v>
      </c>
      <c r="H2325" t="s">
        <v>261</v>
      </c>
    </row>
    <row r="2326" spans="1:8" x14ac:dyDescent="0.3">
      <c r="A2326">
        <v>2330</v>
      </c>
      <c r="B2326">
        <v>2331</v>
      </c>
      <c r="C2326">
        <v>13</v>
      </c>
      <c r="D2326" t="s">
        <v>262</v>
      </c>
      <c r="E2326">
        <v>4</v>
      </c>
      <c r="F2326" t="s">
        <v>262</v>
      </c>
      <c r="G2326" t="s">
        <v>263</v>
      </c>
      <c r="H2326" t="s">
        <v>264</v>
      </c>
    </row>
    <row r="2327" spans="1:8" x14ac:dyDescent="0.3">
      <c r="A2327">
        <v>2331</v>
      </c>
      <c r="B2327">
        <v>2332</v>
      </c>
      <c r="C2327">
        <v>13</v>
      </c>
      <c r="D2327" t="s">
        <v>4963</v>
      </c>
      <c r="E2327">
        <v>5</v>
      </c>
      <c r="F2327" t="s">
        <v>4963</v>
      </c>
      <c r="G2327" t="s">
        <v>4964</v>
      </c>
      <c r="H2327" t="s">
        <v>29</v>
      </c>
    </row>
    <row r="2328" spans="1:8" x14ac:dyDescent="0.3">
      <c r="A2328">
        <v>2332</v>
      </c>
      <c r="B2328">
        <v>2333</v>
      </c>
      <c r="C2328">
        <v>13</v>
      </c>
      <c r="D2328" t="s">
        <v>4965</v>
      </c>
      <c r="E2328">
        <v>2</v>
      </c>
      <c r="F2328" t="s">
        <v>4965</v>
      </c>
      <c r="G2328" t="s">
        <v>4966</v>
      </c>
      <c r="H2328" t="s">
        <v>4967</v>
      </c>
    </row>
    <row r="2329" spans="1:8" x14ac:dyDescent="0.3">
      <c r="A2329">
        <v>2333</v>
      </c>
      <c r="B2329">
        <v>2334</v>
      </c>
      <c r="C2329">
        <v>13</v>
      </c>
      <c r="D2329" t="s">
        <v>4968</v>
      </c>
      <c r="E2329">
        <v>4</v>
      </c>
      <c r="F2329" t="s">
        <v>4968</v>
      </c>
      <c r="G2329" t="s">
        <v>4969</v>
      </c>
      <c r="H2329" t="s">
        <v>1577</v>
      </c>
    </row>
    <row r="2330" spans="1:8" x14ac:dyDescent="0.3">
      <c r="A2330">
        <v>2334</v>
      </c>
      <c r="B2330">
        <v>2335</v>
      </c>
      <c r="C2330">
        <v>13</v>
      </c>
      <c r="D2330" t="s">
        <v>4970</v>
      </c>
      <c r="E2330">
        <v>2</v>
      </c>
      <c r="F2330" t="s">
        <v>4970</v>
      </c>
      <c r="G2330" t="s">
        <v>4971</v>
      </c>
      <c r="H2330" t="s">
        <v>2762</v>
      </c>
    </row>
    <row r="2331" spans="1:8" x14ac:dyDescent="0.3">
      <c r="A2331">
        <v>2335</v>
      </c>
      <c r="B2331">
        <v>2336</v>
      </c>
      <c r="C2331">
        <v>13</v>
      </c>
      <c r="D2331" t="s">
        <v>4972</v>
      </c>
      <c r="E2331">
        <v>3</v>
      </c>
      <c r="F2331" t="s">
        <v>4972</v>
      </c>
      <c r="G2331" t="s">
        <v>4973</v>
      </c>
    </row>
    <row r="2332" spans="1:8" x14ac:dyDescent="0.3">
      <c r="A2332">
        <v>2336</v>
      </c>
      <c r="B2332">
        <v>2337</v>
      </c>
      <c r="C2332">
        <v>13</v>
      </c>
      <c r="D2332" t="s">
        <v>4974</v>
      </c>
      <c r="E2332">
        <v>5</v>
      </c>
      <c r="F2332" t="s">
        <v>4974</v>
      </c>
      <c r="G2332" t="s">
        <v>4975</v>
      </c>
      <c r="H2332" t="s">
        <v>3065</v>
      </c>
    </row>
    <row r="2333" spans="1:8" x14ac:dyDescent="0.3">
      <c r="A2333">
        <v>2337</v>
      </c>
      <c r="B2333">
        <v>2338</v>
      </c>
      <c r="C2333">
        <v>13</v>
      </c>
      <c r="D2333" t="s">
        <v>4976</v>
      </c>
      <c r="E2333">
        <v>3</v>
      </c>
      <c r="F2333" t="s">
        <v>4976</v>
      </c>
      <c r="G2333" t="s">
        <v>4977</v>
      </c>
    </row>
    <row r="2334" spans="1:8" x14ac:dyDescent="0.3">
      <c r="A2334">
        <v>2338</v>
      </c>
      <c r="B2334">
        <v>2339</v>
      </c>
      <c r="C2334">
        <v>13</v>
      </c>
      <c r="D2334" t="s">
        <v>4978</v>
      </c>
      <c r="E2334">
        <v>5</v>
      </c>
      <c r="F2334" t="s">
        <v>4978</v>
      </c>
      <c r="G2334" t="s">
        <v>4978</v>
      </c>
    </row>
    <row r="2335" spans="1:8" x14ac:dyDescent="0.3">
      <c r="A2335">
        <v>2339</v>
      </c>
      <c r="B2335">
        <v>2340</v>
      </c>
      <c r="C2335">
        <v>13</v>
      </c>
      <c r="D2335" t="s">
        <v>4979</v>
      </c>
      <c r="E2335">
        <v>4</v>
      </c>
      <c r="F2335" t="s">
        <v>4979</v>
      </c>
      <c r="G2335" t="s">
        <v>4980</v>
      </c>
    </row>
    <row r="2336" spans="1:8" x14ac:dyDescent="0.3">
      <c r="A2336">
        <v>2340</v>
      </c>
      <c r="B2336">
        <v>2341</v>
      </c>
      <c r="C2336">
        <v>15</v>
      </c>
      <c r="D2336" t="s">
        <v>288</v>
      </c>
      <c r="E2336">
        <v>4</v>
      </c>
      <c r="F2336" t="s">
        <v>288</v>
      </c>
      <c r="G2336" t="s">
        <v>289</v>
      </c>
    </row>
    <row r="2337" spans="1:8" x14ac:dyDescent="0.3">
      <c r="A2337">
        <v>2341</v>
      </c>
      <c r="B2337">
        <v>2342</v>
      </c>
      <c r="C2337">
        <v>15</v>
      </c>
      <c r="D2337" t="s">
        <v>290</v>
      </c>
      <c r="E2337">
        <v>5</v>
      </c>
      <c r="F2337" t="s">
        <v>290</v>
      </c>
      <c r="G2337" t="s">
        <v>291</v>
      </c>
      <c r="H2337" t="s">
        <v>292</v>
      </c>
    </row>
    <row r="2338" spans="1:8" x14ac:dyDescent="0.3">
      <c r="A2338">
        <v>2342</v>
      </c>
      <c r="B2338">
        <v>2343</v>
      </c>
      <c r="C2338">
        <v>15</v>
      </c>
      <c r="D2338" t="s">
        <v>293</v>
      </c>
      <c r="E2338">
        <v>2</v>
      </c>
      <c r="F2338" t="s">
        <v>293</v>
      </c>
      <c r="G2338" t="s">
        <v>294</v>
      </c>
    </row>
    <row r="2339" spans="1:8" x14ac:dyDescent="0.3">
      <c r="A2339">
        <v>2343</v>
      </c>
      <c r="B2339">
        <v>2344</v>
      </c>
      <c r="C2339">
        <v>15</v>
      </c>
      <c r="D2339" t="s">
        <v>295</v>
      </c>
      <c r="E2339">
        <v>4</v>
      </c>
      <c r="F2339" t="s">
        <v>295</v>
      </c>
      <c r="G2339" t="s">
        <v>296</v>
      </c>
      <c r="H2339" t="s">
        <v>29</v>
      </c>
    </row>
    <row r="2340" spans="1:8" x14ac:dyDescent="0.3">
      <c r="A2340">
        <v>2344</v>
      </c>
      <c r="B2340">
        <v>2345</v>
      </c>
      <c r="C2340">
        <v>15</v>
      </c>
      <c r="D2340" t="s">
        <v>297</v>
      </c>
      <c r="E2340">
        <v>2</v>
      </c>
      <c r="F2340" t="s">
        <v>297</v>
      </c>
      <c r="G2340" t="s">
        <v>298</v>
      </c>
      <c r="H2340" t="s">
        <v>299</v>
      </c>
    </row>
    <row r="2341" spans="1:8" x14ac:dyDescent="0.3">
      <c r="A2341">
        <v>2345</v>
      </c>
      <c r="B2341">
        <v>2346</v>
      </c>
      <c r="C2341">
        <v>15</v>
      </c>
      <c r="D2341" t="s">
        <v>300</v>
      </c>
      <c r="E2341">
        <v>3</v>
      </c>
      <c r="F2341" t="s">
        <v>300</v>
      </c>
      <c r="G2341" t="s">
        <v>301</v>
      </c>
      <c r="H2341" t="s">
        <v>302</v>
      </c>
    </row>
    <row r="2342" spans="1:8" x14ac:dyDescent="0.3">
      <c r="A2342">
        <v>2346</v>
      </c>
      <c r="B2342">
        <v>2347</v>
      </c>
      <c r="C2342">
        <v>15</v>
      </c>
      <c r="D2342" t="s">
        <v>303</v>
      </c>
      <c r="E2342">
        <v>5</v>
      </c>
      <c r="F2342" t="s">
        <v>303</v>
      </c>
      <c r="G2342" t="s">
        <v>304</v>
      </c>
      <c r="H2342" t="s">
        <v>305</v>
      </c>
    </row>
    <row r="2343" spans="1:8" x14ac:dyDescent="0.3">
      <c r="A2343">
        <v>2347</v>
      </c>
      <c r="B2343">
        <v>2348</v>
      </c>
      <c r="C2343">
        <v>15</v>
      </c>
      <c r="D2343" t="s">
        <v>306</v>
      </c>
      <c r="E2343">
        <v>3</v>
      </c>
      <c r="F2343" t="s">
        <v>306</v>
      </c>
      <c r="G2343" t="s">
        <v>307</v>
      </c>
      <c r="H2343" t="s">
        <v>25</v>
      </c>
    </row>
    <row r="2344" spans="1:8" x14ac:dyDescent="0.3">
      <c r="A2344">
        <v>2348</v>
      </c>
      <c r="B2344">
        <v>2349</v>
      </c>
      <c r="C2344">
        <v>15</v>
      </c>
      <c r="D2344" t="s">
        <v>308</v>
      </c>
      <c r="E2344">
        <v>5</v>
      </c>
      <c r="F2344" t="s">
        <v>308</v>
      </c>
      <c r="G2344" t="s">
        <v>309</v>
      </c>
      <c r="H2344" t="s">
        <v>118</v>
      </c>
    </row>
    <row r="2345" spans="1:8" x14ac:dyDescent="0.3">
      <c r="A2345">
        <v>2349</v>
      </c>
      <c r="B2345">
        <v>2350</v>
      </c>
      <c r="C2345">
        <v>15</v>
      </c>
      <c r="D2345" t="s">
        <v>310</v>
      </c>
      <c r="E2345">
        <v>4</v>
      </c>
      <c r="F2345" t="s">
        <v>310</v>
      </c>
      <c r="G2345" t="s">
        <v>311</v>
      </c>
      <c r="H2345" t="s">
        <v>312</v>
      </c>
    </row>
    <row r="2346" spans="1:8" x14ac:dyDescent="0.3">
      <c r="A2346">
        <v>2350</v>
      </c>
      <c r="B2346">
        <v>2351</v>
      </c>
      <c r="C2346">
        <v>16</v>
      </c>
      <c r="D2346" t="s">
        <v>315</v>
      </c>
      <c r="E2346">
        <v>4</v>
      </c>
      <c r="F2346" t="s">
        <v>315</v>
      </c>
      <c r="G2346" t="s">
        <v>316</v>
      </c>
      <c r="H2346" t="s">
        <v>317</v>
      </c>
    </row>
    <row r="2347" spans="1:8" x14ac:dyDescent="0.3">
      <c r="A2347">
        <v>2351</v>
      </c>
      <c r="B2347">
        <v>2352</v>
      </c>
      <c r="C2347">
        <v>16</v>
      </c>
      <c r="D2347" t="s">
        <v>318</v>
      </c>
      <c r="E2347">
        <v>5</v>
      </c>
      <c r="F2347" t="s">
        <v>318</v>
      </c>
      <c r="G2347" t="s">
        <v>319</v>
      </c>
    </row>
    <row r="2348" spans="1:8" x14ac:dyDescent="0.3">
      <c r="A2348">
        <v>2352</v>
      </c>
      <c r="B2348">
        <v>2353</v>
      </c>
      <c r="C2348">
        <v>16</v>
      </c>
      <c r="D2348" t="s">
        <v>320</v>
      </c>
      <c r="E2348">
        <v>2</v>
      </c>
      <c r="F2348" t="s">
        <v>320</v>
      </c>
      <c r="G2348" t="s">
        <v>321</v>
      </c>
      <c r="H2348" t="s">
        <v>322</v>
      </c>
    </row>
    <row r="2349" spans="1:8" x14ac:dyDescent="0.3">
      <c r="A2349">
        <v>2353</v>
      </c>
      <c r="B2349">
        <v>2354</v>
      </c>
      <c r="C2349">
        <v>16</v>
      </c>
      <c r="D2349" t="s">
        <v>323</v>
      </c>
      <c r="E2349">
        <v>4</v>
      </c>
      <c r="F2349" t="s">
        <v>323</v>
      </c>
      <c r="G2349" t="s">
        <v>324</v>
      </c>
      <c r="H2349" t="s">
        <v>325</v>
      </c>
    </row>
    <row r="2350" spans="1:8" x14ac:dyDescent="0.3">
      <c r="A2350">
        <v>2354</v>
      </c>
      <c r="B2350">
        <v>2355</v>
      </c>
      <c r="C2350">
        <v>16</v>
      </c>
      <c r="D2350" t="s">
        <v>326</v>
      </c>
      <c r="E2350">
        <v>2</v>
      </c>
      <c r="F2350" t="s">
        <v>326</v>
      </c>
      <c r="G2350" t="s">
        <v>327</v>
      </c>
      <c r="H2350" t="s">
        <v>328</v>
      </c>
    </row>
    <row r="2351" spans="1:8" x14ac:dyDescent="0.3">
      <c r="A2351">
        <v>2355</v>
      </c>
      <c r="B2351">
        <v>2356</v>
      </c>
      <c r="C2351">
        <v>16</v>
      </c>
      <c r="D2351" t="s">
        <v>329</v>
      </c>
      <c r="E2351">
        <v>3</v>
      </c>
      <c r="F2351" t="s">
        <v>329</v>
      </c>
      <c r="G2351" t="s">
        <v>330</v>
      </c>
      <c r="H2351" t="s">
        <v>29</v>
      </c>
    </row>
    <row r="2352" spans="1:8" x14ac:dyDescent="0.3">
      <c r="A2352">
        <v>2356</v>
      </c>
      <c r="B2352">
        <v>2357</v>
      </c>
      <c r="C2352">
        <v>16</v>
      </c>
      <c r="D2352" t="s">
        <v>331</v>
      </c>
      <c r="E2352">
        <v>5</v>
      </c>
      <c r="F2352" t="s">
        <v>332</v>
      </c>
      <c r="G2352" t="s">
        <v>333</v>
      </c>
    </row>
    <row r="2353" spans="1:8" x14ac:dyDescent="0.3">
      <c r="A2353">
        <v>2357</v>
      </c>
      <c r="B2353">
        <v>2358</v>
      </c>
      <c r="C2353">
        <v>16</v>
      </c>
      <c r="D2353" t="s">
        <v>334</v>
      </c>
      <c r="E2353">
        <v>3</v>
      </c>
      <c r="F2353" t="s">
        <v>334</v>
      </c>
      <c r="G2353" t="s">
        <v>335</v>
      </c>
      <c r="H2353" t="s">
        <v>217</v>
      </c>
    </row>
    <row r="2354" spans="1:8" x14ac:dyDescent="0.3">
      <c r="A2354">
        <v>2358</v>
      </c>
      <c r="B2354">
        <v>2359</v>
      </c>
      <c r="C2354">
        <v>16</v>
      </c>
      <c r="D2354" t="s">
        <v>336</v>
      </c>
      <c r="E2354">
        <v>5</v>
      </c>
      <c r="F2354" t="s">
        <v>337</v>
      </c>
      <c r="G2354" t="s">
        <v>338</v>
      </c>
      <c r="H2354" t="s">
        <v>339</v>
      </c>
    </row>
    <row r="2355" spans="1:8" x14ac:dyDescent="0.3">
      <c r="A2355">
        <v>2359</v>
      </c>
      <c r="B2355">
        <v>2360</v>
      </c>
      <c r="C2355">
        <v>16</v>
      </c>
      <c r="D2355" t="s">
        <v>4981</v>
      </c>
      <c r="E2355">
        <v>4</v>
      </c>
      <c r="F2355" t="s">
        <v>4981</v>
      </c>
      <c r="G2355" t="s">
        <v>4982</v>
      </c>
      <c r="H2355" t="s">
        <v>109</v>
      </c>
    </row>
    <row r="2356" spans="1:8" x14ac:dyDescent="0.3">
      <c r="A2356">
        <v>2360</v>
      </c>
      <c r="B2356">
        <v>2361</v>
      </c>
      <c r="C2356">
        <v>17</v>
      </c>
      <c r="D2356" t="s">
        <v>4981</v>
      </c>
      <c r="E2356">
        <v>4</v>
      </c>
      <c r="F2356" t="s">
        <v>4981</v>
      </c>
      <c r="G2356" t="s">
        <v>4982</v>
      </c>
      <c r="H2356" t="s">
        <v>109</v>
      </c>
    </row>
    <row r="2357" spans="1:8" x14ac:dyDescent="0.3">
      <c r="A2357">
        <v>2361</v>
      </c>
      <c r="B2357">
        <v>2362</v>
      </c>
      <c r="C2357">
        <v>17</v>
      </c>
      <c r="D2357" t="s">
        <v>340</v>
      </c>
      <c r="E2357">
        <v>5</v>
      </c>
      <c r="F2357" t="s">
        <v>340</v>
      </c>
      <c r="G2357" t="s">
        <v>341</v>
      </c>
    </row>
    <row r="2358" spans="1:8" x14ac:dyDescent="0.3">
      <c r="A2358">
        <v>2362</v>
      </c>
      <c r="B2358">
        <v>2363</v>
      </c>
      <c r="C2358">
        <v>17</v>
      </c>
      <c r="D2358" t="s">
        <v>342</v>
      </c>
      <c r="E2358">
        <v>2</v>
      </c>
      <c r="F2358" t="s">
        <v>342</v>
      </c>
      <c r="G2358" t="s">
        <v>343</v>
      </c>
    </row>
    <row r="2359" spans="1:8" x14ac:dyDescent="0.3">
      <c r="A2359">
        <v>2363</v>
      </c>
      <c r="B2359">
        <v>2364</v>
      </c>
      <c r="C2359">
        <v>17</v>
      </c>
      <c r="D2359" t="s">
        <v>344</v>
      </c>
      <c r="E2359">
        <v>4</v>
      </c>
      <c r="F2359" t="s">
        <v>344</v>
      </c>
      <c r="G2359" t="s">
        <v>345</v>
      </c>
    </row>
    <row r="2360" spans="1:8" x14ac:dyDescent="0.3">
      <c r="A2360">
        <v>2364</v>
      </c>
      <c r="B2360">
        <v>2365</v>
      </c>
      <c r="C2360">
        <v>17</v>
      </c>
      <c r="D2360" t="s">
        <v>346</v>
      </c>
      <c r="E2360">
        <v>2</v>
      </c>
      <c r="F2360" t="s">
        <v>346</v>
      </c>
      <c r="G2360" t="s">
        <v>347</v>
      </c>
      <c r="H2360" t="s">
        <v>29</v>
      </c>
    </row>
    <row r="2361" spans="1:8" x14ac:dyDescent="0.3">
      <c r="A2361">
        <v>2365</v>
      </c>
      <c r="B2361">
        <v>2366</v>
      </c>
      <c r="C2361">
        <v>17</v>
      </c>
      <c r="D2361" t="s">
        <v>348</v>
      </c>
      <c r="E2361">
        <v>3</v>
      </c>
      <c r="F2361" t="s">
        <v>348</v>
      </c>
      <c r="G2361" t="s">
        <v>349</v>
      </c>
    </row>
    <row r="2362" spans="1:8" x14ac:dyDescent="0.3">
      <c r="A2362">
        <v>2366</v>
      </c>
      <c r="B2362">
        <v>2367</v>
      </c>
      <c r="C2362">
        <v>17</v>
      </c>
      <c r="D2362" t="s">
        <v>350</v>
      </c>
      <c r="E2362">
        <v>5</v>
      </c>
      <c r="F2362" t="s">
        <v>350</v>
      </c>
      <c r="G2362" t="s">
        <v>351</v>
      </c>
      <c r="H2362" t="s">
        <v>302</v>
      </c>
    </row>
    <row r="2363" spans="1:8" x14ac:dyDescent="0.3">
      <c r="A2363">
        <v>2367</v>
      </c>
      <c r="B2363">
        <v>2368</v>
      </c>
      <c r="C2363">
        <v>17</v>
      </c>
      <c r="D2363" t="s">
        <v>352</v>
      </c>
      <c r="E2363">
        <v>3</v>
      </c>
      <c r="F2363" t="s">
        <v>352</v>
      </c>
      <c r="G2363" t="s">
        <v>353</v>
      </c>
    </row>
    <row r="2364" spans="1:8" x14ac:dyDescent="0.3">
      <c r="A2364">
        <v>2368</v>
      </c>
      <c r="B2364">
        <v>2369</v>
      </c>
      <c r="C2364">
        <v>17</v>
      </c>
      <c r="D2364" t="s">
        <v>354</v>
      </c>
      <c r="E2364">
        <v>5</v>
      </c>
      <c r="F2364" t="s">
        <v>354</v>
      </c>
      <c r="G2364" t="s">
        <v>355</v>
      </c>
      <c r="H2364" t="s">
        <v>25</v>
      </c>
    </row>
    <row r="2365" spans="1:8" x14ac:dyDescent="0.3">
      <c r="A2365">
        <v>2369</v>
      </c>
      <c r="B2365">
        <v>2370</v>
      </c>
      <c r="C2365">
        <v>17</v>
      </c>
      <c r="D2365" t="s">
        <v>356</v>
      </c>
      <c r="E2365">
        <v>4</v>
      </c>
      <c r="F2365" t="s">
        <v>356</v>
      </c>
      <c r="G2365" t="s">
        <v>356</v>
      </c>
      <c r="H2365" t="s">
        <v>357</v>
      </c>
    </row>
    <row r="2366" spans="1:8" x14ac:dyDescent="0.3">
      <c r="A2366">
        <v>2370</v>
      </c>
      <c r="B2366">
        <v>2371</v>
      </c>
      <c r="C2366">
        <v>19</v>
      </c>
      <c r="D2366" t="s">
        <v>384</v>
      </c>
      <c r="E2366">
        <v>4</v>
      </c>
      <c r="F2366" t="s">
        <v>384</v>
      </c>
      <c r="G2366" t="s">
        <v>385</v>
      </c>
    </row>
    <row r="2367" spans="1:8" x14ac:dyDescent="0.3">
      <c r="A2367">
        <v>2371</v>
      </c>
      <c r="B2367">
        <v>2372</v>
      </c>
      <c r="C2367">
        <v>19</v>
      </c>
      <c r="D2367" t="s">
        <v>386</v>
      </c>
      <c r="E2367">
        <v>5</v>
      </c>
      <c r="F2367" t="s">
        <v>386</v>
      </c>
      <c r="G2367" t="s">
        <v>387</v>
      </c>
      <c r="H2367" t="s">
        <v>217</v>
      </c>
    </row>
    <row r="2368" spans="1:8" x14ac:dyDescent="0.3">
      <c r="A2368">
        <v>2372</v>
      </c>
      <c r="B2368">
        <v>2373</v>
      </c>
      <c r="C2368">
        <v>19</v>
      </c>
      <c r="D2368" t="s">
        <v>388</v>
      </c>
      <c r="E2368">
        <v>2</v>
      </c>
      <c r="F2368" t="s">
        <v>388</v>
      </c>
      <c r="G2368" t="s">
        <v>389</v>
      </c>
      <c r="H2368" t="s">
        <v>390</v>
      </c>
    </row>
    <row r="2369" spans="1:8" x14ac:dyDescent="0.3">
      <c r="A2369">
        <v>2373</v>
      </c>
      <c r="B2369">
        <v>2374</v>
      </c>
      <c r="C2369">
        <v>19</v>
      </c>
      <c r="D2369" t="s">
        <v>391</v>
      </c>
      <c r="E2369">
        <v>4</v>
      </c>
      <c r="F2369" t="s">
        <v>391</v>
      </c>
      <c r="G2369" t="s">
        <v>392</v>
      </c>
      <c r="H2369" t="s">
        <v>299</v>
      </c>
    </row>
    <row r="2370" spans="1:8" x14ac:dyDescent="0.3">
      <c r="A2370">
        <v>2374</v>
      </c>
      <c r="B2370">
        <v>2375</v>
      </c>
      <c r="C2370">
        <v>19</v>
      </c>
      <c r="D2370" t="e">
        <f>- Central London location - Amazing building - good Perks - Diverse teams - nice pantry with snacks - training is very Well structured</f>
        <v>#NAME?</v>
      </c>
      <c r="E2370">
        <v>2</v>
      </c>
      <c r="F2370" t="e">
        <f>- Central London location - Amazing building - good Perks - Diverse teams - nice pantry with snacks - training is very Well structured</f>
        <v>#NAME?</v>
      </c>
      <c r="G2370" t="s">
        <v>393</v>
      </c>
      <c r="H2370" t="s">
        <v>394</v>
      </c>
    </row>
    <row r="2371" spans="1:8" x14ac:dyDescent="0.3">
      <c r="A2371">
        <v>2375</v>
      </c>
      <c r="B2371">
        <v>2376</v>
      </c>
      <c r="C2371">
        <v>19</v>
      </c>
      <c r="D2371" t="e">
        <f>- Culture - office environment and Well equipped pantry - people - multinational full of young and bright minds - a lot of responsibilities and growth opportunity</f>
        <v>#NAME?</v>
      </c>
      <c r="E2371">
        <v>3</v>
      </c>
      <c r="F2371" t="e">
        <f>- Culture - office environment and Well equipped pantry - people - multinational full of young and bright minds - a lot of responsibilities and growth opportunity</f>
        <v>#NAME?</v>
      </c>
      <c r="G2371" t="s">
        <v>395</v>
      </c>
      <c r="H2371" t="s">
        <v>9</v>
      </c>
    </row>
    <row r="2372" spans="1:8" x14ac:dyDescent="0.3">
      <c r="A2372">
        <v>2376</v>
      </c>
      <c r="B2372">
        <v>2377</v>
      </c>
      <c r="C2372">
        <v>19</v>
      </c>
      <c r="D2372" t="s">
        <v>396</v>
      </c>
      <c r="E2372">
        <v>5</v>
      </c>
      <c r="F2372" t="s">
        <v>396</v>
      </c>
      <c r="G2372" t="s">
        <v>397</v>
      </c>
    </row>
    <row r="2373" spans="1:8" x14ac:dyDescent="0.3">
      <c r="A2373">
        <v>2377</v>
      </c>
      <c r="B2373">
        <v>2378</v>
      </c>
      <c r="C2373">
        <v>19</v>
      </c>
      <c r="D2373" t="s">
        <v>398</v>
      </c>
      <c r="E2373">
        <v>3</v>
      </c>
      <c r="F2373" t="s">
        <v>398</v>
      </c>
      <c r="G2373" t="s">
        <v>399</v>
      </c>
    </row>
    <row r="2374" spans="1:8" x14ac:dyDescent="0.3">
      <c r="A2374">
        <v>2378</v>
      </c>
      <c r="B2374">
        <v>2379</v>
      </c>
      <c r="C2374">
        <v>19</v>
      </c>
      <c r="D2374" t="s">
        <v>400</v>
      </c>
      <c r="E2374">
        <v>5</v>
      </c>
      <c r="F2374" t="s">
        <v>400</v>
      </c>
      <c r="G2374" t="s">
        <v>401</v>
      </c>
      <c r="H2374" t="s">
        <v>402</v>
      </c>
    </row>
    <row r="2375" spans="1:8" x14ac:dyDescent="0.3">
      <c r="A2375">
        <v>2379</v>
      </c>
      <c r="B2375">
        <v>2380</v>
      </c>
      <c r="C2375">
        <v>19</v>
      </c>
      <c r="D2375" t="s">
        <v>403</v>
      </c>
      <c r="E2375">
        <v>4</v>
      </c>
      <c r="F2375" t="s">
        <v>403</v>
      </c>
      <c r="G2375" t="s">
        <v>404</v>
      </c>
      <c r="H2375" t="s">
        <v>264</v>
      </c>
    </row>
    <row r="2376" spans="1:8" x14ac:dyDescent="0.3">
      <c r="A2376">
        <v>2380</v>
      </c>
      <c r="B2376">
        <v>2381</v>
      </c>
      <c r="C2376">
        <v>20</v>
      </c>
      <c r="D2376" t="s">
        <v>403</v>
      </c>
      <c r="E2376">
        <v>4</v>
      </c>
      <c r="F2376" t="s">
        <v>403</v>
      </c>
      <c r="G2376" t="s">
        <v>404</v>
      </c>
      <c r="H2376" t="s">
        <v>264</v>
      </c>
    </row>
    <row r="2377" spans="1:8" x14ac:dyDescent="0.3">
      <c r="A2377">
        <v>2381</v>
      </c>
      <c r="B2377">
        <v>2382</v>
      </c>
      <c r="C2377">
        <v>20</v>
      </c>
      <c r="D2377" t="s">
        <v>405</v>
      </c>
      <c r="E2377">
        <v>5</v>
      </c>
      <c r="F2377" t="s">
        <v>405</v>
      </c>
      <c r="G2377" t="s">
        <v>406</v>
      </c>
      <c r="H2377" t="s">
        <v>118</v>
      </c>
    </row>
    <row r="2378" spans="1:8" x14ac:dyDescent="0.3">
      <c r="A2378">
        <v>2382</v>
      </c>
      <c r="B2378">
        <v>2383</v>
      </c>
      <c r="C2378">
        <v>20</v>
      </c>
      <c r="D2378" t="s">
        <v>407</v>
      </c>
      <c r="E2378">
        <v>2</v>
      </c>
      <c r="F2378" t="s">
        <v>407</v>
      </c>
      <c r="G2378" t="s">
        <v>408</v>
      </c>
      <c r="H2378" t="s">
        <v>409</v>
      </c>
    </row>
    <row r="2379" spans="1:8" x14ac:dyDescent="0.3">
      <c r="A2379">
        <v>2383</v>
      </c>
      <c r="B2379">
        <v>2384</v>
      </c>
      <c r="C2379">
        <v>20</v>
      </c>
      <c r="D2379" t="s">
        <v>410</v>
      </c>
      <c r="E2379">
        <v>4</v>
      </c>
      <c r="F2379" t="s">
        <v>410</v>
      </c>
      <c r="G2379" t="s">
        <v>411</v>
      </c>
      <c r="H2379" t="s">
        <v>380</v>
      </c>
    </row>
    <row r="2380" spans="1:8" x14ac:dyDescent="0.3">
      <c r="A2380">
        <v>2384</v>
      </c>
      <c r="B2380">
        <v>2385</v>
      </c>
      <c r="C2380">
        <v>20</v>
      </c>
      <c r="D2380" t="s">
        <v>412</v>
      </c>
      <c r="E2380">
        <v>2</v>
      </c>
      <c r="F2380" t="s">
        <v>412</v>
      </c>
      <c r="G2380" t="s">
        <v>413</v>
      </c>
      <c r="H2380" t="s">
        <v>29</v>
      </c>
    </row>
    <row r="2381" spans="1:8" x14ac:dyDescent="0.3">
      <c r="A2381">
        <v>2385</v>
      </c>
      <c r="B2381">
        <v>2386</v>
      </c>
      <c r="C2381">
        <v>20</v>
      </c>
      <c r="D2381" t="s">
        <v>414</v>
      </c>
      <c r="E2381">
        <v>3</v>
      </c>
      <c r="F2381" t="s">
        <v>414</v>
      </c>
      <c r="G2381" t="s">
        <v>415</v>
      </c>
      <c r="H2381" t="s">
        <v>29</v>
      </c>
    </row>
    <row r="2382" spans="1:8" x14ac:dyDescent="0.3">
      <c r="A2382">
        <v>2386</v>
      </c>
      <c r="B2382">
        <v>2387</v>
      </c>
      <c r="C2382">
        <v>20</v>
      </c>
      <c r="D2382" t="s">
        <v>416</v>
      </c>
      <c r="E2382">
        <v>5</v>
      </c>
      <c r="F2382" t="s">
        <v>416</v>
      </c>
      <c r="G2382" t="s">
        <v>417</v>
      </c>
      <c r="H2382" t="s">
        <v>418</v>
      </c>
    </row>
    <row r="2383" spans="1:8" x14ac:dyDescent="0.3">
      <c r="A2383">
        <v>2387</v>
      </c>
      <c r="B2383">
        <v>2388</v>
      </c>
      <c r="C2383">
        <v>20</v>
      </c>
      <c r="D2383" t="s">
        <v>419</v>
      </c>
      <c r="E2383">
        <v>3</v>
      </c>
      <c r="F2383" t="s">
        <v>419</v>
      </c>
      <c r="G2383" t="s">
        <v>420</v>
      </c>
      <c r="H2383" t="s">
        <v>235</v>
      </c>
    </row>
    <row r="2384" spans="1:8" x14ac:dyDescent="0.3">
      <c r="A2384">
        <v>2388</v>
      </c>
      <c r="B2384">
        <v>2389</v>
      </c>
      <c r="C2384">
        <v>20</v>
      </c>
      <c r="D2384" t="s">
        <v>421</v>
      </c>
      <c r="E2384">
        <v>5</v>
      </c>
      <c r="F2384" t="s">
        <v>421</v>
      </c>
      <c r="G2384" t="s">
        <v>422</v>
      </c>
      <c r="H2384" t="s">
        <v>167</v>
      </c>
    </row>
    <row r="2385" spans="1:8" x14ac:dyDescent="0.3">
      <c r="A2385">
        <v>2389</v>
      </c>
      <c r="B2385">
        <v>2390</v>
      </c>
      <c r="C2385">
        <v>20</v>
      </c>
      <c r="D2385" t="s">
        <v>423</v>
      </c>
      <c r="E2385">
        <v>4</v>
      </c>
      <c r="F2385" t="s">
        <v>423</v>
      </c>
      <c r="G2385" t="s">
        <v>424</v>
      </c>
      <c r="H2385" t="s">
        <v>425</v>
      </c>
    </row>
    <row r="2386" spans="1:8" x14ac:dyDescent="0.3">
      <c r="A2386">
        <v>2390</v>
      </c>
      <c r="B2386">
        <v>2391</v>
      </c>
      <c r="C2386">
        <v>21</v>
      </c>
      <c r="D2386" t="s">
        <v>4983</v>
      </c>
      <c r="E2386">
        <v>4</v>
      </c>
      <c r="F2386" t="s">
        <v>4983</v>
      </c>
      <c r="G2386" t="s">
        <v>4984</v>
      </c>
      <c r="H2386" t="s">
        <v>183</v>
      </c>
    </row>
    <row r="2387" spans="1:8" x14ac:dyDescent="0.3">
      <c r="A2387">
        <v>2391</v>
      </c>
      <c r="B2387">
        <v>2392</v>
      </c>
      <c r="C2387">
        <v>21</v>
      </c>
      <c r="D2387" t="s">
        <v>426</v>
      </c>
      <c r="E2387">
        <v>5</v>
      </c>
      <c r="F2387" t="s">
        <v>426</v>
      </c>
      <c r="G2387" t="s">
        <v>427</v>
      </c>
      <c r="H2387" t="s">
        <v>25</v>
      </c>
    </row>
    <row r="2388" spans="1:8" x14ac:dyDescent="0.3">
      <c r="A2388">
        <v>2392</v>
      </c>
      <c r="B2388">
        <v>2393</v>
      </c>
      <c r="C2388">
        <v>21</v>
      </c>
      <c r="D2388" t="s">
        <v>428</v>
      </c>
      <c r="E2388">
        <v>2</v>
      </c>
      <c r="F2388" t="s">
        <v>428</v>
      </c>
      <c r="G2388" t="s">
        <v>429</v>
      </c>
    </row>
    <row r="2389" spans="1:8" x14ac:dyDescent="0.3">
      <c r="A2389">
        <v>2393</v>
      </c>
      <c r="B2389">
        <v>2394</v>
      </c>
      <c r="C2389">
        <v>21</v>
      </c>
      <c r="D2389" t="s">
        <v>430</v>
      </c>
      <c r="E2389">
        <v>4</v>
      </c>
      <c r="F2389" t="s">
        <v>431</v>
      </c>
      <c r="G2389" t="s">
        <v>432</v>
      </c>
      <c r="H2389" t="s">
        <v>433</v>
      </c>
    </row>
    <row r="2390" spans="1:8" x14ac:dyDescent="0.3">
      <c r="A2390">
        <v>2394</v>
      </c>
      <c r="B2390">
        <v>2395</v>
      </c>
      <c r="C2390">
        <v>21</v>
      </c>
      <c r="D2390" t="s">
        <v>434</v>
      </c>
      <c r="E2390">
        <v>2</v>
      </c>
      <c r="F2390" t="s">
        <v>434</v>
      </c>
      <c r="G2390" t="s">
        <v>435</v>
      </c>
      <c r="H2390" t="s">
        <v>217</v>
      </c>
    </row>
    <row r="2391" spans="1:8" x14ac:dyDescent="0.3">
      <c r="A2391">
        <v>2395</v>
      </c>
      <c r="B2391">
        <v>2396</v>
      </c>
      <c r="C2391">
        <v>21</v>
      </c>
      <c r="D2391" t="s">
        <v>436</v>
      </c>
      <c r="E2391">
        <v>3</v>
      </c>
      <c r="F2391" t="s">
        <v>436</v>
      </c>
      <c r="G2391" t="s">
        <v>437</v>
      </c>
    </row>
    <row r="2392" spans="1:8" x14ac:dyDescent="0.3">
      <c r="A2392">
        <v>2396</v>
      </c>
      <c r="B2392">
        <v>2397</v>
      </c>
      <c r="C2392">
        <v>21</v>
      </c>
      <c r="D2392" t="s">
        <v>438</v>
      </c>
      <c r="E2392">
        <v>5</v>
      </c>
      <c r="F2392" t="s">
        <v>439</v>
      </c>
      <c r="G2392" t="s">
        <v>440</v>
      </c>
      <c r="H2392" t="s">
        <v>126</v>
      </c>
    </row>
    <row r="2393" spans="1:8" x14ac:dyDescent="0.3">
      <c r="A2393">
        <v>2397</v>
      </c>
      <c r="B2393">
        <v>2398</v>
      </c>
      <c r="C2393">
        <v>21</v>
      </c>
      <c r="D2393" t="s">
        <v>441</v>
      </c>
      <c r="E2393">
        <v>3</v>
      </c>
      <c r="F2393" t="s">
        <v>441</v>
      </c>
      <c r="G2393" t="s">
        <v>442</v>
      </c>
    </row>
    <row r="2394" spans="1:8" x14ac:dyDescent="0.3">
      <c r="A2394">
        <v>2398</v>
      </c>
      <c r="B2394">
        <v>2399</v>
      </c>
      <c r="C2394">
        <v>21</v>
      </c>
      <c r="D2394" t="s">
        <v>443</v>
      </c>
      <c r="E2394">
        <v>5</v>
      </c>
      <c r="F2394" t="s">
        <v>443</v>
      </c>
      <c r="G2394" t="s">
        <v>444</v>
      </c>
      <c r="H2394" t="s">
        <v>380</v>
      </c>
    </row>
    <row r="2395" spans="1:8" x14ac:dyDescent="0.3">
      <c r="A2395">
        <v>2399</v>
      </c>
      <c r="B2395">
        <v>2400</v>
      </c>
      <c r="C2395">
        <v>21</v>
      </c>
      <c r="D2395" t="s">
        <v>445</v>
      </c>
      <c r="E2395">
        <v>4</v>
      </c>
      <c r="F2395" t="s">
        <v>445</v>
      </c>
      <c r="G2395" t="s">
        <v>446</v>
      </c>
      <c r="H2395" t="s">
        <v>217</v>
      </c>
    </row>
    <row r="2396" spans="1:8" x14ac:dyDescent="0.3">
      <c r="A2396">
        <v>2400</v>
      </c>
      <c r="B2396">
        <v>2401</v>
      </c>
      <c r="C2396">
        <v>22</v>
      </c>
      <c r="D2396" t="e">
        <f>- lots of focus on development, growth - Great opportunities to work across teams - Strong, supportive Culture that seeks to build bridges - Outstanding benefits</f>
        <v>#NAME?</v>
      </c>
      <c r="E2396">
        <v>4</v>
      </c>
      <c r="F2396" t="e">
        <f>- lots of focus on development, growth - Great opportunities to work across teams - Strong, supportive Culture that seeks to build bridges - Outstanding benefits</f>
        <v>#NAME?</v>
      </c>
      <c r="G2396" t="s">
        <v>447</v>
      </c>
      <c r="H2396" t="s">
        <v>448</v>
      </c>
    </row>
    <row r="2397" spans="1:8" x14ac:dyDescent="0.3">
      <c r="A2397">
        <v>2401</v>
      </c>
      <c r="B2397">
        <v>2402</v>
      </c>
      <c r="C2397">
        <v>22</v>
      </c>
      <c r="D2397" t="s">
        <v>4985</v>
      </c>
      <c r="E2397">
        <v>5</v>
      </c>
      <c r="F2397" t="s">
        <v>4985</v>
      </c>
      <c r="G2397" t="s">
        <v>4986</v>
      </c>
      <c r="H2397" t="s">
        <v>4987</v>
      </c>
    </row>
    <row r="2398" spans="1:8" x14ac:dyDescent="0.3">
      <c r="A2398">
        <v>2402</v>
      </c>
      <c r="B2398">
        <v>2403</v>
      </c>
      <c r="C2398">
        <v>22</v>
      </c>
      <c r="D2398" t="s">
        <v>4988</v>
      </c>
      <c r="E2398">
        <v>2</v>
      </c>
      <c r="F2398" t="s">
        <v>4988</v>
      </c>
      <c r="G2398" t="s">
        <v>4989</v>
      </c>
      <c r="H2398" t="s">
        <v>1171</v>
      </c>
    </row>
    <row r="2399" spans="1:8" x14ac:dyDescent="0.3">
      <c r="A2399">
        <v>2403</v>
      </c>
      <c r="B2399">
        <v>2404</v>
      </c>
      <c r="C2399">
        <v>22</v>
      </c>
      <c r="D2399" t="s">
        <v>4990</v>
      </c>
      <c r="E2399">
        <v>4</v>
      </c>
      <c r="F2399" t="s">
        <v>4990</v>
      </c>
      <c r="G2399" t="s">
        <v>4991</v>
      </c>
      <c r="H2399" t="s">
        <v>1129</v>
      </c>
    </row>
    <row r="2400" spans="1:8" x14ac:dyDescent="0.3">
      <c r="A2400">
        <v>2404</v>
      </c>
      <c r="B2400">
        <v>2405</v>
      </c>
      <c r="C2400">
        <v>22</v>
      </c>
      <c r="D2400" t="s">
        <v>4992</v>
      </c>
      <c r="E2400">
        <v>2</v>
      </c>
      <c r="F2400" t="s">
        <v>4993</v>
      </c>
      <c r="G2400" t="s">
        <v>4994</v>
      </c>
      <c r="H2400" t="s">
        <v>4995</v>
      </c>
    </row>
    <row r="2401" spans="1:8" x14ac:dyDescent="0.3">
      <c r="A2401">
        <v>2405</v>
      </c>
      <c r="B2401">
        <v>2406</v>
      </c>
      <c r="C2401">
        <v>22</v>
      </c>
      <c r="D2401" t="e">
        <f>- good name on the CV - exposure to Many different clients - lot of time invested in training</f>
        <v>#NAME?</v>
      </c>
      <c r="E2401">
        <v>3</v>
      </c>
      <c r="F2401" t="e">
        <f>- good name on the CV - exposure to Many different clients - lot of time invested in training</f>
        <v>#NAME?</v>
      </c>
      <c r="G2401" t="s">
        <v>4996</v>
      </c>
    </row>
    <row r="2402" spans="1:8" x14ac:dyDescent="0.3">
      <c r="A2402">
        <v>2406</v>
      </c>
      <c r="B2402">
        <v>2407</v>
      </c>
      <c r="C2402">
        <v>22</v>
      </c>
      <c r="D2402" t="s">
        <v>4997</v>
      </c>
      <c r="E2402">
        <v>5</v>
      </c>
      <c r="F2402" t="s">
        <v>4997</v>
      </c>
      <c r="G2402" t="s">
        <v>4998</v>
      </c>
    </row>
    <row r="2403" spans="1:8" x14ac:dyDescent="0.3">
      <c r="A2403">
        <v>2407</v>
      </c>
      <c r="B2403">
        <v>2408</v>
      </c>
      <c r="C2403">
        <v>22</v>
      </c>
      <c r="D2403" t="s">
        <v>4999</v>
      </c>
      <c r="E2403">
        <v>3</v>
      </c>
      <c r="F2403" t="s">
        <v>4999</v>
      </c>
      <c r="G2403" t="s">
        <v>5000</v>
      </c>
      <c r="H2403" t="s">
        <v>5001</v>
      </c>
    </row>
    <row r="2404" spans="1:8" x14ac:dyDescent="0.3">
      <c r="A2404">
        <v>2408</v>
      </c>
      <c r="B2404">
        <v>2409</v>
      </c>
      <c r="C2404">
        <v>22</v>
      </c>
      <c r="D2404" t="s">
        <v>5002</v>
      </c>
      <c r="E2404">
        <v>5</v>
      </c>
      <c r="F2404" t="s">
        <v>5002</v>
      </c>
      <c r="G2404" t="s">
        <v>5003</v>
      </c>
      <c r="H2404" t="s">
        <v>1388</v>
      </c>
    </row>
    <row r="2405" spans="1:8" x14ac:dyDescent="0.3">
      <c r="A2405">
        <v>2409</v>
      </c>
      <c r="B2405">
        <v>2410</v>
      </c>
      <c r="C2405">
        <v>22</v>
      </c>
      <c r="D2405" t="s">
        <v>5004</v>
      </c>
      <c r="E2405">
        <v>4</v>
      </c>
      <c r="F2405" t="s">
        <v>5004</v>
      </c>
      <c r="G2405" t="s">
        <v>5005</v>
      </c>
      <c r="H2405" t="s">
        <v>25</v>
      </c>
    </row>
    <row r="2406" spans="1:8" x14ac:dyDescent="0.3">
      <c r="A2406">
        <v>2410</v>
      </c>
      <c r="B2406">
        <v>2411</v>
      </c>
      <c r="C2406">
        <v>23</v>
      </c>
      <c r="D2406" t="s">
        <v>449</v>
      </c>
      <c r="E2406">
        <v>4</v>
      </c>
      <c r="F2406" t="s">
        <v>449</v>
      </c>
      <c r="G2406" t="s">
        <v>449</v>
      </c>
      <c r="H2406" t="s">
        <v>9</v>
      </c>
    </row>
    <row r="2407" spans="1:8" x14ac:dyDescent="0.3">
      <c r="A2407">
        <v>2411</v>
      </c>
      <c r="B2407">
        <v>2412</v>
      </c>
      <c r="C2407">
        <v>23</v>
      </c>
      <c r="D2407" t="s">
        <v>450</v>
      </c>
      <c r="E2407">
        <v>5</v>
      </c>
      <c r="F2407" t="s">
        <v>450</v>
      </c>
      <c r="G2407" t="s">
        <v>451</v>
      </c>
      <c r="H2407" t="s">
        <v>452</v>
      </c>
    </row>
    <row r="2408" spans="1:8" x14ac:dyDescent="0.3">
      <c r="A2408">
        <v>2412</v>
      </c>
      <c r="B2408">
        <v>2413</v>
      </c>
      <c r="C2408">
        <v>23</v>
      </c>
      <c r="D2408" t="s">
        <v>453</v>
      </c>
      <c r="E2408">
        <v>2</v>
      </c>
      <c r="F2408" t="s">
        <v>453</v>
      </c>
      <c r="G2408" t="s">
        <v>454</v>
      </c>
      <c r="H2408" t="s">
        <v>25</v>
      </c>
    </row>
    <row r="2409" spans="1:8" x14ac:dyDescent="0.3">
      <c r="A2409">
        <v>2413</v>
      </c>
      <c r="B2409">
        <v>2414</v>
      </c>
      <c r="C2409">
        <v>23</v>
      </c>
      <c r="D2409" t="s">
        <v>455</v>
      </c>
      <c r="E2409">
        <v>4</v>
      </c>
      <c r="F2409" t="s">
        <v>455</v>
      </c>
      <c r="G2409" t="s">
        <v>456</v>
      </c>
    </row>
    <row r="2410" spans="1:8" x14ac:dyDescent="0.3">
      <c r="A2410">
        <v>2414</v>
      </c>
      <c r="B2410">
        <v>2415</v>
      </c>
      <c r="C2410">
        <v>23</v>
      </c>
      <c r="D2410" t="s">
        <v>457</v>
      </c>
      <c r="E2410">
        <v>2</v>
      </c>
      <c r="F2410" t="s">
        <v>457</v>
      </c>
      <c r="G2410" t="s">
        <v>458</v>
      </c>
      <c r="H2410" t="s">
        <v>459</v>
      </c>
    </row>
    <row r="2411" spans="1:8" x14ac:dyDescent="0.3">
      <c r="A2411">
        <v>2415</v>
      </c>
      <c r="B2411">
        <v>2416</v>
      </c>
      <c r="C2411">
        <v>23</v>
      </c>
      <c r="D2411" t="s">
        <v>460</v>
      </c>
      <c r="E2411">
        <v>3</v>
      </c>
      <c r="F2411" t="s">
        <v>460</v>
      </c>
      <c r="G2411" t="s">
        <v>461</v>
      </c>
      <c r="H2411" t="s">
        <v>462</v>
      </c>
    </row>
    <row r="2412" spans="1:8" x14ac:dyDescent="0.3">
      <c r="A2412">
        <v>2416</v>
      </c>
      <c r="B2412">
        <v>2417</v>
      </c>
      <c r="C2412">
        <v>23</v>
      </c>
      <c r="D2412" t="s">
        <v>463</v>
      </c>
      <c r="E2412">
        <v>5</v>
      </c>
      <c r="F2412" t="s">
        <v>463</v>
      </c>
      <c r="G2412" t="s">
        <v>464</v>
      </c>
      <c r="H2412" t="s">
        <v>465</v>
      </c>
    </row>
    <row r="2413" spans="1:8" x14ac:dyDescent="0.3">
      <c r="A2413">
        <v>2417</v>
      </c>
      <c r="B2413">
        <v>2418</v>
      </c>
      <c r="C2413">
        <v>23</v>
      </c>
      <c r="D2413" t="s">
        <v>466</v>
      </c>
      <c r="E2413">
        <v>3</v>
      </c>
      <c r="F2413" t="s">
        <v>466</v>
      </c>
      <c r="G2413" t="s">
        <v>467</v>
      </c>
    </row>
    <row r="2414" spans="1:8" x14ac:dyDescent="0.3">
      <c r="A2414">
        <v>2418</v>
      </c>
      <c r="B2414">
        <v>2419</v>
      </c>
      <c r="C2414">
        <v>23</v>
      </c>
      <c r="D2414" t="s">
        <v>468</v>
      </c>
      <c r="E2414">
        <v>5</v>
      </c>
      <c r="F2414" t="s">
        <v>468</v>
      </c>
      <c r="G2414" t="s">
        <v>469</v>
      </c>
      <c r="H2414" t="s">
        <v>470</v>
      </c>
    </row>
    <row r="2415" spans="1:8" x14ac:dyDescent="0.3">
      <c r="A2415">
        <v>2419</v>
      </c>
      <c r="B2415">
        <v>2420</v>
      </c>
      <c r="C2415">
        <v>23</v>
      </c>
      <c r="D2415" t="s">
        <v>471</v>
      </c>
      <c r="E2415">
        <v>4</v>
      </c>
      <c r="F2415" t="s">
        <v>471</v>
      </c>
      <c r="G2415" t="s">
        <v>471</v>
      </c>
      <c r="H2415" t="s">
        <v>118</v>
      </c>
    </row>
    <row r="2416" spans="1:8" x14ac:dyDescent="0.3">
      <c r="A2416">
        <v>2420</v>
      </c>
      <c r="B2416">
        <v>2421</v>
      </c>
      <c r="C2416">
        <v>24</v>
      </c>
      <c r="D2416" t="s">
        <v>472</v>
      </c>
      <c r="E2416">
        <v>4</v>
      </c>
      <c r="F2416" t="s">
        <v>472</v>
      </c>
      <c r="G2416" t="s">
        <v>473</v>
      </c>
      <c r="H2416" t="s">
        <v>167</v>
      </c>
    </row>
    <row r="2417" spans="1:8" x14ac:dyDescent="0.3">
      <c r="A2417">
        <v>2421</v>
      </c>
      <c r="B2417">
        <v>2422</v>
      </c>
      <c r="C2417">
        <v>24</v>
      </c>
      <c r="D2417" t="s">
        <v>474</v>
      </c>
      <c r="E2417">
        <v>5</v>
      </c>
      <c r="F2417" t="s">
        <v>474</v>
      </c>
      <c r="G2417" t="s">
        <v>475</v>
      </c>
      <c r="H2417" t="s">
        <v>476</v>
      </c>
    </row>
    <row r="2418" spans="1:8" x14ac:dyDescent="0.3">
      <c r="A2418">
        <v>2422</v>
      </c>
      <c r="B2418">
        <v>2423</v>
      </c>
      <c r="C2418">
        <v>24</v>
      </c>
      <c r="D2418" t="s">
        <v>477</v>
      </c>
      <c r="E2418">
        <v>2</v>
      </c>
      <c r="F2418" t="s">
        <v>477</v>
      </c>
      <c r="G2418" t="s">
        <v>478</v>
      </c>
      <c r="H2418" t="s">
        <v>479</v>
      </c>
    </row>
    <row r="2419" spans="1:8" x14ac:dyDescent="0.3">
      <c r="A2419">
        <v>2423</v>
      </c>
      <c r="B2419">
        <v>2424</v>
      </c>
      <c r="C2419">
        <v>24</v>
      </c>
      <c r="D2419" t="s">
        <v>480</v>
      </c>
      <c r="E2419">
        <v>4</v>
      </c>
      <c r="F2419" t="s">
        <v>480</v>
      </c>
      <c r="G2419" t="s">
        <v>481</v>
      </c>
      <c r="H2419" t="s">
        <v>482</v>
      </c>
    </row>
    <row r="2420" spans="1:8" x14ac:dyDescent="0.3">
      <c r="A2420">
        <v>2424</v>
      </c>
      <c r="B2420">
        <v>2425</v>
      </c>
      <c r="C2420">
        <v>24</v>
      </c>
      <c r="D2420" t="s">
        <v>483</v>
      </c>
      <c r="E2420">
        <v>2</v>
      </c>
      <c r="F2420" t="s">
        <v>484</v>
      </c>
      <c r="G2420" t="s">
        <v>485</v>
      </c>
      <c r="H2420" t="s">
        <v>486</v>
      </c>
    </row>
    <row r="2421" spans="1:8" x14ac:dyDescent="0.3">
      <c r="A2421">
        <v>2425</v>
      </c>
      <c r="B2421">
        <v>2426</v>
      </c>
      <c r="C2421">
        <v>24</v>
      </c>
      <c r="D2421" t="s">
        <v>487</v>
      </c>
      <c r="E2421">
        <v>3</v>
      </c>
      <c r="F2421" t="s">
        <v>487</v>
      </c>
      <c r="G2421" t="s">
        <v>488</v>
      </c>
    </row>
    <row r="2422" spans="1:8" x14ac:dyDescent="0.3">
      <c r="A2422">
        <v>2426</v>
      </c>
      <c r="B2422">
        <v>2427</v>
      </c>
      <c r="C2422">
        <v>24</v>
      </c>
      <c r="D2422" t="s">
        <v>489</v>
      </c>
      <c r="E2422">
        <v>5</v>
      </c>
      <c r="F2422" t="s">
        <v>489</v>
      </c>
      <c r="G2422" t="s">
        <v>490</v>
      </c>
      <c r="H2422" t="s">
        <v>109</v>
      </c>
    </row>
    <row r="2423" spans="1:8" x14ac:dyDescent="0.3">
      <c r="A2423">
        <v>2427</v>
      </c>
      <c r="B2423">
        <v>2428</v>
      </c>
      <c r="C2423">
        <v>24</v>
      </c>
      <c r="D2423" t="s">
        <v>491</v>
      </c>
      <c r="E2423">
        <v>3</v>
      </c>
      <c r="F2423" t="s">
        <v>491</v>
      </c>
      <c r="G2423" t="s">
        <v>492</v>
      </c>
    </row>
    <row r="2424" spans="1:8" x14ac:dyDescent="0.3">
      <c r="A2424">
        <v>2428</v>
      </c>
      <c r="B2424">
        <v>2429</v>
      </c>
      <c r="C2424">
        <v>24</v>
      </c>
      <c r="D2424" t="s">
        <v>493</v>
      </c>
      <c r="E2424">
        <v>5</v>
      </c>
      <c r="F2424" t="s">
        <v>493</v>
      </c>
      <c r="G2424" t="s">
        <v>494</v>
      </c>
      <c r="H2424" t="s">
        <v>118</v>
      </c>
    </row>
    <row r="2425" spans="1:8" x14ac:dyDescent="0.3">
      <c r="A2425">
        <v>2429</v>
      </c>
      <c r="B2425">
        <v>2430</v>
      </c>
      <c r="C2425">
        <v>24</v>
      </c>
      <c r="D2425" t="s">
        <v>495</v>
      </c>
      <c r="E2425">
        <v>4</v>
      </c>
      <c r="F2425" t="s">
        <v>495</v>
      </c>
      <c r="G2425" t="s">
        <v>496</v>
      </c>
      <c r="H2425" t="s">
        <v>497</v>
      </c>
    </row>
    <row r="2426" spans="1:8" x14ac:dyDescent="0.3">
      <c r="A2426">
        <v>2430</v>
      </c>
      <c r="B2426">
        <v>2431</v>
      </c>
      <c r="C2426">
        <v>25</v>
      </c>
      <c r="D2426" t="s">
        <v>498</v>
      </c>
      <c r="E2426">
        <v>4</v>
      </c>
      <c r="F2426" t="s">
        <v>498</v>
      </c>
      <c r="G2426" t="s">
        <v>499</v>
      </c>
    </row>
    <row r="2427" spans="1:8" x14ac:dyDescent="0.3">
      <c r="A2427">
        <v>2431</v>
      </c>
      <c r="B2427">
        <v>2432</v>
      </c>
      <c r="C2427">
        <v>25</v>
      </c>
      <c r="D2427" t="s">
        <v>500</v>
      </c>
      <c r="E2427">
        <v>5</v>
      </c>
      <c r="F2427" t="s">
        <v>500</v>
      </c>
      <c r="G2427" t="s">
        <v>501</v>
      </c>
      <c r="H2427" t="s">
        <v>502</v>
      </c>
    </row>
    <row r="2428" spans="1:8" x14ac:dyDescent="0.3">
      <c r="A2428">
        <v>2432</v>
      </c>
      <c r="B2428">
        <v>2433</v>
      </c>
      <c r="C2428">
        <v>25</v>
      </c>
      <c r="D2428" t="s">
        <v>503</v>
      </c>
      <c r="E2428">
        <v>2</v>
      </c>
      <c r="F2428" t="s">
        <v>503</v>
      </c>
      <c r="G2428" t="s">
        <v>504</v>
      </c>
      <c r="H2428" t="s">
        <v>505</v>
      </c>
    </row>
    <row r="2429" spans="1:8" x14ac:dyDescent="0.3">
      <c r="A2429">
        <v>2433</v>
      </c>
      <c r="B2429">
        <v>2434</v>
      </c>
      <c r="C2429">
        <v>25</v>
      </c>
      <c r="D2429" t="s">
        <v>506</v>
      </c>
      <c r="E2429">
        <v>4</v>
      </c>
      <c r="F2429" t="s">
        <v>506</v>
      </c>
      <c r="G2429" t="s">
        <v>507</v>
      </c>
      <c r="H2429" t="s">
        <v>508</v>
      </c>
    </row>
    <row r="2430" spans="1:8" x14ac:dyDescent="0.3">
      <c r="A2430">
        <v>2434</v>
      </c>
      <c r="B2430">
        <v>2435</v>
      </c>
      <c r="C2430">
        <v>25</v>
      </c>
      <c r="D2430" t="s">
        <v>509</v>
      </c>
      <c r="E2430">
        <v>2</v>
      </c>
      <c r="F2430" t="s">
        <v>509</v>
      </c>
      <c r="G2430" t="s">
        <v>510</v>
      </c>
    </row>
    <row r="2431" spans="1:8" x14ac:dyDescent="0.3">
      <c r="A2431">
        <v>2435</v>
      </c>
      <c r="B2431">
        <v>2436</v>
      </c>
      <c r="C2431">
        <v>25</v>
      </c>
      <c r="D2431" t="s">
        <v>511</v>
      </c>
      <c r="E2431">
        <v>3</v>
      </c>
      <c r="F2431" t="s">
        <v>511</v>
      </c>
      <c r="G2431" t="s">
        <v>512</v>
      </c>
      <c r="H2431" t="s">
        <v>322</v>
      </c>
    </row>
    <row r="2432" spans="1:8" x14ac:dyDescent="0.3">
      <c r="A2432">
        <v>2436</v>
      </c>
      <c r="B2432">
        <v>2437</v>
      </c>
      <c r="C2432">
        <v>25</v>
      </c>
      <c r="D2432" t="s">
        <v>513</v>
      </c>
      <c r="E2432">
        <v>5</v>
      </c>
      <c r="F2432" t="s">
        <v>513</v>
      </c>
      <c r="G2432" t="s">
        <v>514</v>
      </c>
      <c r="H2432" t="s">
        <v>29</v>
      </c>
    </row>
    <row r="2433" spans="1:8" x14ac:dyDescent="0.3">
      <c r="A2433">
        <v>2437</v>
      </c>
      <c r="B2433">
        <v>2438</v>
      </c>
      <c r="C2433">
        <v>25</v>
      </c>
      <c r="D2433" t="s">
        <v>515</v>
      </c>
      <c r="E2433">
        <v>3</v>
      </c>
      <c r="F2433" t="s">
        <v>515</v>
      </c>
      <c r="G2433" t="s">
        <v>516</v>
      </c>
    </row>
    <row r="2434" spans="1:8" x14ac:dyDescent="0.3">
      <c r="A2434">
        <v>2438</v>
      </c>
      <c r="B2434">
        <v>2439</v>
      </c>
      <c r="C2434">
        <v>25</v>
      </c>
      <c r="D2434" t="s">
        <v>517</v>
      </c>
      <c r="E2434">
        <v>5</v>
      </c>
      <c r="F2434" t="s">
        <v>517</v>
      </c>
      <c r="G2434" t="s">
        <v>518</v>
      </c>
    </row>
    <row r="2435" spans="1:8" x14ac:dyDescent="0.3">
      <c r="A2435">
        <v>2439</v>
      </c>
      <c r="B2435">
        <v>2440</v>
      </c>
      <c r="C2435">
        <v>25</v>
      </c>
      <c r="D2435" t="s">
        <v>519</v>
      </c>
      <c r="E2435">
        <v>4</v>
      </c>
      <c r="F2435" t="s">
        <v>519</v>
      </c>
      <c r="G2435" t="s">
        <v>519</v>
      </c>
      <c r="H2435" t="s">
        <v>380</v>
      </c>
    </row>
    <row r="2436" spans="1:8" x14ac:dyDescent="0.3">
      <c r="A2436">
        <v>2440</v>
      </c>
      <c r="B2436">
        <v>2441</v>
      </c>
      <c r="C2436">
        <v>26</v>
      </c>
      <c r="D2436" t="s">
        <v>520</v>
      </c>
      <c r="E2436">
        <v>4</v>
      </c>
      <c r="F2436" t="s">
        <v>520</v>
      </c>
      <c r="G2436" t="s">
        <v>521</v>
      </c>
      <c r="H2436" t="s">
        <v>217</v>
      </c>
    </row>
    <row r="2437" spans="1:8" x14ac:dyDescent="0.3">
      <c r="A2437">
        <v>2441</v>
      </c>
      <c r="B2437">
        <v>2442</v>
      </c>
      <c r="C2437">
        <v>26</v>
      </c>
      <c r="D2437" t="s">
        <v>522</v>
      </c>
      <c r="E2437">
        <v>5</v>
      </c>
      <c r="F2437" t="s">
        <v>522</v>
      </c>
      <c r="G2437" t="s">
        <v>523</v>
      </c>
    </row>
    <row r="2438" spans="1:8" x14ac:dyDescent="0.3">
      <c r="A2438">
        <v>2442</v>
      </c>
      <c r="B2438">
        <v>2443</v>
      </c>
      <c r="C2438">
        <v>26</v>
      </c>
      <c r="D2438" t="s">
        <v>524</v>
      </c>
      <c r="E2438">
        <v>2</v>
      </c>
      <c r="F2438" t="s">
        <v>524</v>
      </c>
      <c r="G2438" t="s">
        <v>525</v>
      </c>
      <c r="H2438" t="s">
        <v>526</v>
      </c>
    </row>
    <row r="2439" spans="1:8" x14ac:dyDescent="0.3">
      <c r="A2439">
        <v>2443</v>
      </c>
      <c r="B2439">
        <v>2444</v>
      </c>
      <c r="C2439">
        <v>26</v>
      </c>
      <c r="D2439" t="s">
        <v>527</v>
      </c>
      <c r="E2439">
        <v>4</v>
      </c>
      <c r="F2439" t="s">
        <v>527</v>
      </c>
      <c r="G2439" t="s">
        <v>528</v>
      </c>
      <c r="H2439" t="s">
        <v>121</v>
      </c>
    </row>
    <row r="2440" spans="1:8" x14ac:dyDescent="0.3">
      <c r="A2440">
        <v>2444</v>
      </c>
      <c r="B2440">
        <v>2445</v>
      </c>
      <c r="C2440">
        <v>26</v>
      </c>
      <c r="D2440" t="s">
        <v>529</v>
      </c>
      <c r="E2440">
        <v>2</v>
      </c>
      <c r="F2440" t="s">
        <v>530</v>
      </c>
      <c r="G2440" t="s">
        <v>531</v>
      </c>
      <c r="H2440" t="s">
        <v>86</v>
      </c>
    </row>
    <row r="2441" spans="1:8" x14ac:dyDescent="0.3">
      <c r="A2441">
        <v>2445</v>
      </c>
      <c r="B2441">
        <v>2446</v>
      </c>
      <c r="C2441">
        <v>26</v>
      </c>
      <c r="D2441" t="s">
        <v>532</v>
      </c>
      <c r="E2441">
        <v>3</v>
      </c>
      <c r="F2441" t="s">
        <v>532</v>
      </c>
      <c r="G2441" t="s">
        <v>533</v>
      </c>
    </row>
    <row r="2442" spans="1:8" x14ac:dyDescent="0.3">
      <c r="A2442">
        <v>2446</v>
      </c>
      <c r="B2442">
        <v>2447</v>
      </c>
      <c r="C2442">
        <v>26</v>
      </c>
      <c r="D2442" t="s">
        <v>534</v>
      </c>
      <c r="E2442">
        <v>5</v>
      </c>
      <c r="F2442" t="s">
        <v>534</v>
      </c>
      <c r="G2442" t="s">
        <v>535</v>
      </c>
      <c r="H2442" t="s">
        <v>17</v>
      </c>
    </row>
    <row r="2443" spans="1:8" x14ac:dyDescent="0.3">
      <c r="A2443">
        <v>2447</v>
      </c>
      <c r="B2443">
        <v>2448</v>
      </c>
      <c r="C2443">
        <v>26</v>
      </c>
      <c r="D2443" t="s">
        <v>536</v>
      </c>
      <c r="E2443">
        <v>3</v>
      </c>
      <c r="F2443" t="s">
        <v>536</v>
      </c>
      <c r="G2443" t="s">
        <v>537</v>
      </c>
      <c r="H2443" t="s">
        <v>526</v>
      </c>
    </row>
    <row r="2444" spans="1:8" x14ac:dyDescent="0.3">
      <c r="A2444">
        <v>2448</v>
      </c>
      <c r="B2444">
        <v>2449</v>
      </c>
      <c r="C2444">
        <v>26</v>
      </c>
      <c r="D2444" t="s">
        <v>538</v>
      </c>
      <c r="E2444">
        <v>5</v>
      </c>
      <c r="F2444" t="s">
        <v>538</v>
      </c>
      <c r="G2444" t="s">
        <v>539</v>
      </c>
    </row>
    <row r="2445" spans="1:8" x14ac:dyDescent="0.3">
      <c r="A2445">
        <v>2449</v>
      </c>
      <c r="B2445">
        <v>2450</v>
      </c>
      <c r="C2445">
        <v>26</v>
      </c>
      <c r="D2445" t="s">
        <v>540</v>
      </c>
      <c r="E2445">
        <v>4</v>
      </c>
      <c r="F2445" t="s">
        <v>540</v>
      </c>
      <c r="G2445" t="s">
        <v>541</v>
      </c>
      <c r="H2445" t="s">
        <v>51</v>
      </c>
    </row>
    <row r="2446" spans="1:8" x14ac:dyDescent="0.3">
      <c r="A2446">
        <v>2450</v>
      </c>
      <c r="B2446">
        <v>2451</v>
      </c>
      <c r="C2446">
        <v>27</v>
      </c>
      <c r="D2446" t="s">
        <v>5006</v>
      </c>
      <c r="E2446">
        <v>4</v>
      </c>
      <c r="F2446" t="s">
        <v>5006</v>
      </c>
      <c r="G2446" t="s">
        <v>5007</v>
      </c>
      <c r="H2446" t="s">
        <v>5008</v>
      </c>
    </row>
    <row r="2447" spans="1:8" x14ac:dyDescent="0.3">
      <c r="A2447">
        <v>2451</v>
      </c>
      <c r="B2447">
        <v>2452</v>
      </c>
      <c r="C2447">
        <v>27</v>
      </c>
      <c r="D2447" t="s">
        <v>5009</v>
      </c>
      <c r="E2447">
        <v>5</v>
      </c>
      <c r="F2447" t="s">
        <v>5009</v>
      </c>
      <c r="G2447" t="s">
        <v>5010</v>
      </c>
      <c r="H2447" t="s">
        <v>1475</v>
      </c>
    </row>
    <row r="2448" spans="1:8" x14ac:dyDescent="0.3">
      <c r="A2448">
        <v>2452</v>
      </c>
      <c r="B2448">
        <v>2453</v>
      </c>
      <c r="C2448">
        <v>27</v>
      </c>
      <c r="D2448" t="s">
        <v>5011</v>
      </c>
      <c r="E2448">
        <v>2</v>
      </c>
      <c r="F2448" t="s">
        <v>5011</v>
      </c>
      <c r="G2448" t="s">
        <v>5012</v>
      </c>
    </row>
    <row r="2449" spans="1:8" x14ac:dyDescent="0.3">
      <c r="A2449">
        <v>2453</v>
      </c>
      <c r="B2449">
        <v>2454</v>
      </c>
      <c r="C2449">
        <v>27</v>
      </c>
      <c r="D2449" t="s">
        <v>5013</v>
      </c>
      <c r="E2449">
        <v>4</v>
      </c>
      <c r="F2449" t="s">
        <v>5013</v>
      </c>
      <c r="G2449" t="s">
        <v>5014</v>
      </c>
      <c r="H2449" t="s">
        <v>126</v>
      </c>
    </row>
    <row r="2450" spans="1:8" x14ac:dyDescent="0.3">
      <c r="A2450">
        <v>2454</v>
      </c>
      <c r="B2450">
        <v>2455</v>
      </c>
      <c r="C2450">
        <v>27</v>
      </c>
      <c r="D2450" t="s">
        <v>5015</v>
      </c>
      <c r="E2450">
        <v>2</v>
      </c>
      <c r="F2450" t="s">
        <v>5015</v>
      </c>
      <c r="G2450" t="s">
        <v>5016</v>
      </c>
    </row>
    <row r="2451" spans="1:8" x14ac:dyDescent="0.3">
      <c r="A2451">
        <v>2455</v>
      </c>
      <c r="B2451">
        <v>2456</v>
      </c>
      <c r="C2451">
        <v>27</v>
      </c>
      <c r="D2451" t="s">
        <v>5017</v>
      </c>
      <c r="E2451">
        <v>3</v>
      </c>
      <c r="F2451" t="s">
        <v>5017</v>
      </c>
      <c r="G2451" t="s">
        <v>5018</v>
      </c>
      <c r="H2451" t="s">
        <v>322</v>
      </c>
    </row>
    <row r="2452" spans="1:8" x14ac:dyDescent="0.3">
      <c r="A2452">
        <v>2456</v>
      </c>
      <c r="B2452">
        <v>2457</v>
      </c>
      <c r="C2452">
        <v>27</v>
      </c>
      <c r="D2452" t="s">
        <v>5019</v>
      </c>
      <c r="E2452">
        <v>5</v>
      </c>
      <c r="F2452" t="s">
        <v>5019</v>
      </c>
      <c r="G2452" t="s">
        <v>5020</v>
      </c>
      <c r="H2452" t="s">
        <v>5021</v>
      </c>
    </row>
    <row r="2453" spans="1:8" x14ac:dyDescent="0.3">
      <c r="A2453">
        <v>2457</v>
      </c>
      <c r="B2453">
        <v>2458</v>
      </c>
      <c r="C2453">
        <v>27</v>
      </c>
      <c r="D2453" t="s">
        <v>5022</v>
      </c>
      <c r="E2453">
        <v>3</v>
      </c>
      <c r="F2453" t="s">
        <v>5022</v>
      </c>
      <c r="G2453" t="s">
        <v>5023</v>
      </c>
      <c r="H2453" t="s">
        <v>5024</v>
      </c>
    </row>
    <row r="2454" spans="1:8" x14ac:dyDescent="0.3">
      <c r="A2454">
        <v>2458</v>
      </c>
      <c r="B2454">
        <v>2459</v>
      </c>
      <c r="C2454">
        <v>27</v>
      </c>
      <c r="D2454" t="s">
        <v>5025</v>
      </c>
      <c r="E2454">
        <v>5</v>
      </c>
      <c r="F2454" t="s">
        <v>5025</v>
      </c>
      <c r="G2454" t="s">
        <v>5026</v>
      </c>
      <c r="H2454" t="s">
        <v>25</v>
      </c>
    </row>
    <row r="2455" spans="1:8" x14ac:dyDescent="0.3">
      <c r="A2455">
        <v>2459</v>
      </c>
      <c r="B2455">
        <v>2460</v>
      </c>
      <c r="C2455">
        <v>27</v>
      </c>
      <c r="D2455" t="s">
        <v>5027</v>
      </c>
      <c r="E2455">
        <v>4</v>
      </c>
      <c r="F2455" t="s">
        <v>5027</v>
      </c>
      <c r="G2455" t="s">
        <v>5028</v>
      </c>
      <c r="H2455" t="s">
        <v>5029</v>
      </c>
    </row>
    <row r="2456" spans="1:8" x14ac:dyDescent="0.3">
      <c r="A2456">
        <v>2460</v>
      </c>
      <c r="B2456">
        <v>2461</v>
      </c>
      <c r="C2456">
        <v>28</v>
      </c>
      <c r="D2456" t="s">
        <v>5030</v>
      </c>
      <c r="E2456">
        <v>4</v>
      </c>
      <c r="F2456" t="s">
        <v>5030</v>
      </c>
      <c r="G2456" t="s">
        <v>5031</v>
      </c>
      <c r="H2456" t="s">
        <v>25</v>
      </c>
    </row>
    <row r="2457" spans="1:8" x14ac:dyDescent="0.3">
      <c r="A2457">
        <v>2461</v>
      </c>
      <c r="B2457">
        <v>2462</v>
      </c>
      <c r="C2457">
        <v>28</v>
      </c>
      <c r="D2457" t="s">
        <v>542</v>
      </c>
      <c r="E2457">
        <v>5</v>
      </c>
      <c r="F2457" t="s">
        <v>543</v>
      </c>
      <c r="G2457" t="s">
        <v>544</v>
      </c>
      <c r="H2457" t="s">
        <v>118</v>
      </c>
    </row>
    <row r="2458" spans="1:8" x14ac:dyDescent="0.3">
      <c r="A2458">
        <v>2462</v>
      </c>
      <c r="B2458">
        <v>2463</v>
      </c>
      <c r="C2458">
        <v>28</v>
      </c>
      <c r="D2458" t="s">
        <v>545</v>
      </c>
      <c r="E2458">
        <v>2</v>
      </c>
      <c r="F2458" t="s">
        <v>545</v>
      </c>
      <c r="G2458" t="s">
        <v>546</v>
      </c>
      <c r="H2458" t="s">
        <v>17</v>
      </c>
    </row>
    <row r="2459" spans="1:8" x14ac:dyDescent="0.3">
      <c r="A2459">
        <v>2463</v>
      </c>
      <c r="B2459">
        <v>2464</v>
      </c>
      <c r="C2459">
        <v>28</v>
      </c>
      <c r="D2459" t="s">
        <v>547</v>
      </c>
      <c r="E2459">
        <v>4</v>
      </c>
      <c r="F2459" t="s">
        <v>547</v>
      </c>
      <c r="G2459" t="s">
        <v>548</v>
      </c>
      <c r="H2459" t="s">
        <v>549</v>
      </c>
    </row>
    <row r="2460" spans="1:8" x14ac:dyDescent="0.3">
      <c r="A2460">
        <v>2464</v>
      </c>
      <c r="B2460">
        <v>2465</v>
      </c>
      <c r="C2460">
        <v>28</v>
      </c>
      <c r="D2460" t="s">
        <v>550</v>
      </c>
      <c r="E2460">
        <v>2</v>
      </c>
      <c r="F2460" t="s">
        <v>550</v>
      </c>
      <c r="G2460" t="s">
        <v>551</v>
      </c>
      <c r="H2460" t="s">
        <v>121</v>
      </c>
    </row>
    <row r="2461" spans="1:8" x14ac:dyDescent="0.3">
      <c r="A2461">
        <v>2465</v>
      </c>
      <c r="B2461">
        <v>2466</v>
      </c>
      <c r="C2461">
        <v>28</v>
      </c>
      <c r="D2461" t="s">
        <v>552</v>
      </c>
      <c r="E2461">
        <v>3</v>
      </c>
      <c r="F2461" t="s">
        <v>552</v>
      </c>
      <c r="G2461" t="s">
        <v>553</v>
      </c>
      <c r="H2461" t="s">
        <v>9</v>
      </c>
    </row>
    <row r="2462" spans="1:8" x14ac:dyDescent="0.3">
      <c r="A2462">
        <v>2466</v>
      </c>
      <c r="B2462">
        <v>2467</v>
      </c>
      <c r="C2462">
        <v>28</v>
      </c>
      <c r="D2462" t="s">
        <v>554</v>
      </c>
      <c r="E2462">
        <v>5</v>
      </c>
      <c r="F2462" t="s">
        <v>554</v>
      </c>
      <c r="G2462" t="s">
        <v>555</v>
      </c>
      <c r="H2462" t="s">
        <v>556</v>
      </c>
    </row>
    <row r="2463" spans="1:8" x14ac:dyDescent="0.3">
      <c r="A2463">
        <v>2467</v>
      </c>
      <c r="B2463">
        <v>2468</v>
      </c>
      <c r="C2463">
        <v>28</v>
      </c>
      <c r="D2463" t="s">
        <v>557</v>
      </c>
      <c r="E2463">
        <v>3</v>
      </c>
      <c r="F2463" t="s">
        <v>557</v>
      </c>
      <c r="G2463" t="s">
        <v>558</v>
      </c>
    </row>
    <row r="2464" spans="1:8" x14ac:dyDescent="0.3">
      <c r="A2464">
        <v>2468</v>
      </c>
      <c r="B2464">
        <v>2469</v>
      </c>
      <c r="C2464">
        <v>28</v>
      </c>
      <c r="D2464" t="s">
        <v>559</v>
      </c>
      <c r="E2464">
        <v>5</v>
      </c>
      <c r="F2464" t="s">
        <v>560</v>
      </c>
      <c r="G2464" t="s">
        <v>561</v>
      </c>
      <c r="H2464" t="s">
        <v>146</v>
      </c>
    </row>
    <row r="2465" spans="1:8" x14ac:dyDescent="0.3">
      <c r="A2465">
        <v>2469</v>
      </c>
      <c r="B2465">
        <v>2470</v>
      </c>
      <c r="C2465">
        <v>28</v>
      </c>
      <c r="D2465" t="s">
        <v>562</v>
      </c>
      <c r="E2465">
        <v>4</v>
      </c>
      <c r="F2465" t="s">
        <v>562</v>
      </c>
      <c r="G2465" t="s">
        <v>563</v>
      </c>
      <c r="H2465" t="s">
        <v>564</v>
      </c>
    </row>
    <row r="2466" spans="1:8" x14ac:dyDescent="0.3">
      <c r="A2466">
        <v>2470</v>
      </c>
      <c r="B2466">
        <v>2471</v>
      </c>
      <c r="C2466">
        <v>29</v>
      </c>
      <c r="D2466" t="s">
        <v>565</v>
      </c>
      <c r="E2466">
        <v>4</v>
      </c>
      <c r="F2466" t="s">
        <v>565</v>
      </c>
      <c r="G2466" t="s">
        <v>566</v>
      </c>
      <c r="H2466" t="s">
        <v>567</v>
      </c>
    </row>
    <row r="2467" spans="1:8" x14ac:dyDescent="0.3">
      <c r="A2467">
        <v>2471</v>
      </c>
      <c r="B2467">
        <v>2472</v>
      </c>
      <c r="C2467">
        <v>29</v>
      </c>
      <c r="D2467" t="s">
        <v>568</v>
      </c>
      <c r="E2467">
        <v>5</v>
      </c>
      <c r="F2467" t="s">
        <v>568</v>
      </c>
      <c r="G2467" t="s">
        <v>569</v>
      </c>
    </row>
    <row r="2468" spans="1:8" x14ac:dyDescent="0.3">
      <c r="A2468">
        <v>2472</v>
      </c>
      <c r="B2468">
        <v>2473</v>
      </c>
      <c r="C2468">
        <v>29</v>
      </c>
      <c r="D2468" t="s">
        <v>570</v>
      </c>
      <c r="E2468">
        <v>2</v>
      </c>
      <c r="F2468" t="s">
        <v>570</v>
      </c>
      <c r="G2468" t="s">
        <v>571</v>
      </c>
      <c r="H2468" t="s">
        <v>572</v>
      </c>
    </row>
    <row r="2469" spans="1:8" x14ac:dyDescent="0.3">
      <c r="A2469">
        <v>2473</v>
      </c>
      <c r="B2469">
        <v>2474</v>
      </c>
      <c r="C2469">
        <v>29</v>
      </c>
      <c r="D2469" t="s">
        <v>573</v>
      </c>
      <c r="E2469">
        <v>4</v>
      </c>
      <c r="F2469" t="s">
        <v>573</v>
      </c>
      <c r="G2469" t="s">
        <v>574</v>
      </c>
      <c r="H2469" t="s">
        <v>575</v>
      </c>
    </row>
    <row r="2470" spans="1:8" x14ac:dyDescent="0.3">
      <c r="A2470">
        <v>2474</v>
      </c>
      <c r="B2470">
        <v>2475</v>
      </c>
      <c r="C2470">
        <v>29</v>
      </c>
      <c r="D2470" t="s">
        <v>576</v>
      </c>
      <c r="E2470">
        <v>2</v>
      </c>
      <c r="F2470" t="e">
        <f>- everyone is generally very willing to help each other - good working hours - generous insurance scheme and K - generous pay rises if you perform</f>
        <v>#NAME?</v>
      </c>
      <c r="G2470" t="s">
        <v>577</v>
      </c>
      <c r="H2470" t="s">
        <v>578</v>
      </c>
    </row>
    <row r="2471" spans="1:8" x14ac:dyDescent="0.3">
      <c r="A2471">
        <v>2475</v>
      </c>
      <c r="B2471">
        <v>2476</v>
      </c>
      <c r="C2471">
        <v>29</v>
      </c>
      <c r="D2471" t="s">
        <v>579</v>
      </c>
      <c r="E2471">
        <v>3</v>
      </c>
      <c r="F2471" t="s">
        <v>579</v>
      </c>
      <c r="G2471" t="s">
        <v>580</v>
      </c>
      <c r="H2471" t="s">
        <v>581</v>
      </c>
    </row>
    <row r="2472" spans="1:8" x14ac:dyDescent="0.3">
      <c r="A2472">
        <v>2476</v>
      </c>
      <c r="B2472">
        <v>2477</v>
      </c>
      <c r="C2472">
        <v>29</v>
      </c>
      <c r="D2472" t="s">
        <v>582</v>
      </c>
      <c r="E2472">
        <v>5</v>
      </c>
      <c r="F2472" t="s">
        <v>582</v>
      </c>
      <c r="G2472" t="s">
        <v>583</v>
      </c>
      <c r="H2472" t="s">
        <v>584</v>
      </c>
    </row>
    <row r="2473" spans="1:8" x14ac:dyDescent="0.3">
      <c r="A2473">
        <v>2477</v>
      </c>
      <c r="B2473">
        <v>2478</v>
      </c>
      <c r="C2473">
        <v>29</v>
      </c>
      <c r="D2473" t="s">
        <v>585</v>
      </c>
      <c r="E2473">
        <v>3</v>
      </c>
      <c r="F2473" t="s">
        <v>585</v>
      </c>
      <c r="G2473" t="s">
        <v>586</v>
      </c>
      <c r="H2473" t="s">
        <v>25</v>
      </c>
    </row>
    <row r="2474" spans="1:8" x14ac:dyDescent="0.3">
      <c r="A2474">
        <v>2478</v>
      </c>
      <c r="B2474">
        <v>2479</v>
      </c>
      <c r="C2474">
        <v>29</v>
      </c>
      <c r="D2474" t="s">
        <v>587</v>
      </c>
      <c r="E2474">
        <v>5</v>
      </c>
      <c r="F2474" t="s">
        <v>587</v>
      </c>
      <c r="G2474" t="s">
        <v>588</v>
      </c>
    </row>
    <row r="2475" spans="1:8" x14ac:dyDescent="0.3">
      <c r="A2475">
        <v>2479</v>
      </c>
      <c r="B2475">
        <v>2480</v>
      </c>
      <c r="C2475">
        <v>29</v>
      </c>
      <c r="D2475" t="s">
        <v>589</v>
      </c>
      <c r="E2475">
        <v>4</v>
      </c>
      <c r="F2475" t="s">
        <v>589</v>
      </c>
      <c r="G2475" t="s">
        <v>590</v>
      </c>
      <c r="H2475" t="s">
        <v>9</v>
      </c>
    </row>
    <row r="2476" spans="1:8" x14ac:dyDescent="0.3">
      <c r="A2476">
        <v>2480</v>
      </c>
      <c r="B2476">
        <v>2481</v>
      </c>
      <c r="C2476">
        <v>30</v>
      </c>
      <c r="D2476" t="s">
        <v>5032</v>
      </c>
      <c r="E2476">
        <v>4</v>
      </c>
      <c r="F2476" t="s">
        <v>5032</v>
      </c>
      <c r="G2476" t="s">
        <v>5033</v>
      </c>
      <c r="H2476" t="s">
        <v>299</v>
      </c>
    </row>
    <row r="2477" spans="1:8" x14ac:dyDescent="0.3">
      <c r="A2477">
        <v>2481</v>
      </c>
      <c r="B2477">
        <v>2482</v>
      </c>
      <c r="C2477">
        <v>30</v>
      </c>
      <c r="D2477" t="e">
        <f>- Great benefits -hours are reasonable - the younger employees are highly motivated and intelligent</f>
        <v>#NAME?</v>
      </c>
      <c r="E2477">
        <v>5</v>
      </c>
      <c r="F2477" t="e">
        <f>- Great benefits -hours are reasonable - the younger employees are highly motivated and intelligent</f>
        <v>#NAME?</v>
      </c>
      <c r="G2477" t="s">
        <v>591</v>
      </c>
      <c r="H2477" t="s">
        <v>126</v>
      </c>
    </row>
    <row r="2478" spans="1:8" x14ac:dyDescent="0.3">
      <c r="A2478">
        <v>2482</v>
      </c>
      <c r="B2478">
        <v>2483</v>
      </c>
      <c r="C2478">
        <v>30</v>
      </c>
      <c r="D2478" t="s">
        <v>592</v>
      </c>
      <c r="E2478">
        <v>2</v>
      </c>
      <c r="F2478" t="s">
        <v>592</v>
      </c>
      <c r="G2478" t="s">
        <v>593</v>
      </c>
      <c r="H2478" t="s">
        <v>594</v>
      </c>
    </row>
    <row r="2479" spans="1:8" x14ac:dyDescent="0.3">
      <c r="A2479">
        <v>2483</v>
      </c>
      <c r="B2479">
        <v>2484</v>
      </c>
      <c r="C2479">
        <v>30</v>
      </c>
      <c r="D2479" t="s">
        <v>595</v>
      </c>
      <c r="E2479">
        <v>4</v>
      </c>
      <c r="F2479" t="s">
        <v>595</v>
      </c>
      <c r="G2479" t="s">
        <v>596</v>
      </c>
      <c r="H2479" t="s">
        <v>29</v>
      </c>
    </row>
    <row r="2480" spans="1:8" x14ac:dyDescent="0.3">
      <c r="A2480">
        <v>2484</v>
      </c>
      <c r="B2480">
        <v>2485</v>
      </c>
      <c r="C2480">
        <v>30</v>
      </c>
      <c r="D2480" t="s">
        <v>597</v>
      </c>
      <c r="E2480">
        <v>2</v>
      </c>
      <c r="F2480" t="s">
        <v>597</v>
      </c>
      <c r="G2480" t="s">
        <v>598</v>
      </c>
      <c r="H2480" t="s">
        <v>599</v>
      </c>
    </row>
    <row r="2481" spans="1:8" x14ac:dyDescent="0.3">
      <c r="A2481">
        <v>2485</v>
      </c>
      <c r="B2481">
        <v>2486</v>
      </c>
      <c r="C2481">
        <v>30</v>
      </c>
      <c r="D2481" t="s">
        <v>600</v>
      </c>
      <c r="E2481">
        <v>3</v>
      </c>
      <c r="F2481" t="s">
        <v>600</v>
      </c>
      <c r="G2481" t="s">
        <v>601</v>
      </c>
      <c r="H2481" t="s">
        <v>299</v>
      </c>
    </row>
    <row r="2482" spans="1:8" x14ac:dyDescent="0.3">
      <c r="A2482">
        <v>2486</v>
      </c>
      <c r="B2482">
        <v>2487</v>
      </c>
      <c r="C2482">
        <v>30</v>
      </c>
      <c r="D2482" t="s">
        <v>602</v>
      </c>
      <c r="E2482">
        <v>5</v>
      </c>
      <c r="F2482" t="s">
        <v>602</v>
      </c>
      <c r="G2482" t="s">
        <v>603</v>
      </c>
      <c r="H2482" t="s">
        <v>174</v>
      </c>
    </row>
    <row r="2483" spans="1:8" x14ac:dyDescent="0.3">
      <c r="A2483">
        <v>2487</v>
      </c>
      <c r="B2483">
        <v>2488</v>
      </c>
      <c r="C2483">
        <v>30</v>
      </c>
      <c r="D2483" t="s">
        <v>604</v>
      </c>
      <c r="E2483">
        <v>3</v>
      </c>
      <c r="F2483" t="s">
        <v>604</v>
      </c>
      <c r="G2483" t="s">
        <v>605</v>
      </c>
    </row>
    <row r="2484" spans="1:8" x14ac:dyDescent="0.3">
      <c r="A2484">
        <v>2488</v>
      </c>
      <c r="B2484">
        <v>2489</v>
      </c>
      <c r="C2484">
        <v>30</v>
      </c>
      <c r="D2484" t="s">
        <v>606</v>
      </c>
      <c r="E2484">
        <v>5</v>
      </c>
      <c r="F2484" t="s">
        <v>606</v>
      </c>
      <c r="G2484" t="s">
        <v>607</v>
      </c>
      <c r="H2484" t="s">
        <v>264</v>
      </c>
    </row>
    <row r="2485" spans="1:8" x14ac:dyDescent="0.3">
      <c r="A2485">
        <v>2489</v>
      </c>
      <c r="B2485">
        <v>2490</v>
      </c>
      <c r="C2485">
        <v>30</v>
      </c>
      <c r="D2485" t="s">
        <v>608</v>
      </c>
      <c r="E2485">
        <v>4</v>
      </c>
      <c r="F2485" t="s">
        <v>608</v>
      </c>
      <c r="G2485" t="s">
        <v>609</v>
      </c>
      <c r="H2485" t="s">
        <v>121</v>
      </c>
    </row>
    <row r="2486" spans="1:8" x14ac:dyDescent="0.3">
      <c r="A2486">
        <v>2490</v>
      </c>
      <c r="B2486">
        <v>2491</v>
      </c>
      <c r="C2486">
        <v>31</v>
      </c>
      <c r="D2486" t="s">
        <v>610</v>
      </c>
      <c r="E2486">
        <v>4</v>
      </c>
      <c r="F2486" t="s">
        <v>610</v>
      </c>
      <c r="G2486" t="s">
        <v>611</v>
      </c>
      <c r="H2486" t="s">
        <v>612</v>
      </c>
    </row>
    <row r="2487" spans="1:8" x14ac:dyDescent="0.3">
      <c r="A2487">
        <v>2491</v>
      </c>
      <c r="B2487">
        <v>2492</v>
      </c>
      <c r="C2487">
        <v>31</v>
      </c>
      <c r="D2487" t="s">
        <v>613</v>
      </c>
      <c r="E2487">
        <v>5</v>
      </c>
      <c r="F2487" t="s">
        <v>613</v>
      </c>
      <c r="G2487" t="s">
        <v>614</v>
      </c>
      <c r="H2487" t="s">
        <v>86</v>
      </c>
    </row>
    <row r="2488" spans="1:8" x14ac:dyDescent="0.3">
      <c r="A2488">
        <v>2492</v>
      </c>
      <c r="B2488">
        <v>2493</v>
      </c>
      <c r="C2488">
        <v>31</v>
      </c>
      <c r="D2488" t="s">
        <v>615</v>
      </c>
      <c r="E2488">
        <v>2</v>
      </c>
      <c r="F2488" t="s">
        <v>615</v>
      </c>
      <c r="G2488" t="s">
        <v>616</v>
      </c>
      <c r="H2488" t="s">
        <v>617</v>
      </c>
    </row>
    <row r="2489" spans="1:8" x14ac:dyDescent="0.3">
      <c r="A2489">
        <v>2493</v>
      </c>
      <c r="B2489">
        <v>2494</v>
      </c>
      <c r="C2489">
        <v>31</v>
      </c>
      <c r="D2489" t="s">
        <v>618</v>
      </c>
      <c r="E2489">
        <v>4</v>
      </c>
      <c r="F2489" t="s">
        <v>618</v>
      </c>
      <c r="G2489" t="s">
        <v>619</v>
      </c>
    </row>
    <row r="2490" spans="1:8" x14ac:dyDescent="0.3">
      <c r="A2490">
        <v>2494</v>
      </c>
      <c r="B2490">
        <v>2495</v>
      </c>
      <c r="C2490">
        <v>31</v>
      </c>
      <c r="D2490" t="s">
        <v>620</v>
      </c>
      <c r="E2490">
        <v>2</v>
      </c>
      <c r="F2490" t="s">
        <v>621</v>
      </c>
      <c r="G2490" t="s">
        <v>622</v>
      </c>
      <c r="H2490" t="s">
        <v>126</v>
      </c>
    </row>
    <row r="2491" spans="1:8" x14ac:dyDescent="0.3">
      <c r="A2491">
        <v>2495</v>
      </c>
      <c r="B2491">
        <v>2496</v>
      </c>
      <c r="C2491">
        <v>31</v>
      </c>
      <c r="D2491" t="s">
        <v>623</v>
      </c>
      <c r="E2491">
        <v>3</v>
      </c>
      <c r="F2491" t="s">
        <v>623</v>
      </c>
      <c r="G2491" t="s">
        <v>624</v>
      </c>
      <c r="H2491" t="s">
        <v>625</v>
      </c>
    </row>
    <row r="2492" spans="1:8" x14ac:dyDescent="0.3">
      <c r="A2492">
        <v>2496</v>
      </c>
      <c r="B2492">
        <v>2497</v>
      </c>
      <c r="C2492">
        <v>31</v>
      </c>
      <c r="D2492" t="s">
        <v>626</v>
      </c>
      <c r="E2492">
        <v>5</v>
      </c>
      <c r="F2492" t="s">
        <v>627</v>
      </c>
      <c r="G2492" t="s">
        <v>628</v>
      </c>
    </row>
    <row r="2493" spans="1:8" x14ac:dyDescent="0.3">
      <c r="A2493">
        <v>2497</v>
      </c>
      <c r="B2493">
        <v>2498</v>
      </c>
      <c r="C2493">
        <v>31</v>
      </c>
      <c r="D2493" t="s">
        <v>629</v>
      </c>
      <c r="E2493">
        <v>3</v>
      </c>
      <c r="F2493" t="s">
        <v>629</v>
      </c>
      <c r="G2493" t="s">
        <v>630</v>
      </c>
      <c r="H2493" t="s">
        <v>631</v>
      </c>
    </row>
    <row r="2494" spans="1:8" x14ac:dyDescent="0.3">
      <c r="A2494">
        <v>2498</v>
      </c>
      <c r="B2494">
        <v>2499</v>
      </c>
      <c r="C2494">
        <v>31</v>
      </c>
      <c r="D2494" t="s">
        <v>632</v>
      </c>
      <c r="E2494">
        <v>5</v>
      </c>
      <c r="F2494" t="s">
        <v>632</v>
      </c>
      <c r="G2494" t="s">
        <v>633</v>
      </c>
    </row>
    <row r="2495" spans="1:8" x14ac:dyDescent="0.3">
      <c r="A2495">
        <v>2499</v>
      </c>
      <c r="B2495">
        <v>2500</v>
      </c>
      <c r="C2495">
        <v>31</v>
      </c>
      <c r="D2495" t="s">
        <v>634</v>
      </c>
      <c r="E2495">
        <v>4</v>
      </c>
      <c r="F2495" t="s">
        <v>634</v>
      </c>
      <c r="G2495" t="s">
        <v>635</v>
      </c>
      <c r="H2495" t="s">
        <v>636</v>
      </c>
    </row>
    <row r="2496" spans="1:8" x14ac:dyDescent="0.3">
      <c r="A2496">
        <v>2500</v>
      </c>
      <c r="B2496">
        <v>2501</v>
      </c>
      <c r="C2496">
        <v>32</v>
      </c>
      <c r="D2496" t="s">
        <v>637</v>
      </c>
      <c r="E2496">
        <v>4</v>
      </c>
      <c r="F2496" t="s">
        <v>637</v>
      </c>
      <c r="G2496" t="s">
        <v>638</v>
      </c>
      <c r="H2496" t="s">
        <v>639</v>
      </c>
    </row>
    <row r="2497" spans="1:8" x14ac:dyDescent="0.3">
      <c r="A2497">
        <v>2501</v>
      </c>
      <c r="B2497">
        <v>2502</v>
      </c>
      <c r="C2497">
        <v>32</v>
      </c>
      <c r="D2497" t="s">
        <v>640</v>
      </c>
      <c r="E2497">
        <v>5</v>
      </c>
      <c r="F2497" t="s">
        <v>640</v>
      </c>
      <c r="G2497" t="s">
        <v>641</v>
      </c>
    </row>
    <row r="2498" spans="1:8" x14ac:dyDescent="0.3">
      <c r="A2498">
        <v>2502</v>
      </c>
      <c r="B2498">
        <v>2503</v>
      </c>
      <c r="C2498">
        <v>32</v>
      </c>
      <c r="D2498" t="s">
        <v>642</v>
      </c>
      <c r="E2498">
        <v>2</v>
      </c>
      <c r="F2498" t="s">
        <v>642</v>
      </c>
      <c r="G2498" t="s">
        <v>643</v>
      </c>
      <c r="H2498" t="s">
        <v>644</v>
      </c>
    </row>
    <row r="2499" spans="1:8" x14ac:dyDescent="0.3">
      <c r="A2499">
        <v>2503</v>
      </c>
      <c r="B2499">
        <v>2504</v>
      </c>
      <c r="C2499">
        <v>32</v>
      </c>
      <c r="D2499" t="s">
        <v>645</v>
      </c>
      <c r="E2499">
        <v>4</v>
      </c>
      <c r="F2499" t="s">
        <v>645</v>
      </c>
      <c r="G2499" t="s">
        <v>646</v>
      </c>
      <c r="H2499" t="s">
        <v>647</v>
      </c>
    </row>
    <row r="2500" spans="1:8" x14ac:dyDescent="0.3">
      <c r="A2500">
        <v>2504</v>
      </c>
      <c r="B2500">
        <v>2505</v>
      </c>
      <c r="C2500">
        <v>32</v>
      </c>
      <c r="D2500" t="s">
        <v>648</v>
      </c>
      <c r="E2500">
        <v>2</v>
      </c>
      <c r="F2500" t="s">
        <v>648</v>
      </c>
      <c r="G2500" t="s">
        <v>649</v>
      </c>
    </row>
    <row r="2501" spans="1:8" x14ac:dyDescent="0.3">
      <c r="A2501">
        <v>2505</v>
      </c>
      <c r="B2501">
        <v>2506</v>
      </c>
      <c r="C2501">
        <v>32</v>
      </c>
      <c r="D2501" t="s">
        <v>650</v>
      </c>
      <c r="E2501">
        <v>3</v>
      </c>
      <c r="F2501" t="s">
        <v>650</v>
      </c>
      <c r="G2501" t="s">
        <v>651</v>
      </c>
      <c r="H2501" t="s">
        <v>652</v>
      </c>
    </row>
    <row r="2502" spans="1:8" x14ac:dyDescent="0.3">
      <c r="A2502">
        <v>2506</v>
      </c>
      <c r="B2502">
        <v>2507</v>
      </c>
      <c r="C2502">
        <v>32</v>
      </c>
      <c r="D2502" t="s">
        <v>653</v>
      </c>
      <c r="E2502">
        <v>5</v>
      </c>
      <c r="F2502" t="s">
        <v>653</v>
      </c>
      <c r="G2502" t="s">
        <v>654</v>
      </c>
    </row>
    <row r="2503" spans="1:8" x14ac:dyDescent="0.3">
      <c r="A2503">
        <v>2507</v>
      </c>
      <c r="B2503">
        <v>2508</v>
      </c>
      <c r="C2503">
        <v>32</v>
      </c>
      <c r="D2503" t="e">
        <f>- Great salary/bonus - pantry with lots of Food and drinks - lots of people to network with - Beautiful office</f>
        <v>#NAME?</v>
      </c>
      <c r="E2503">
        <v>3</v>
      </c>
      <c r="F2503" t="e">
        <f>- Great salary/bonus - pantry with lots of Food and drinks - lots of people to network with - Beautiful office</f>
        <v>#NAME?</v>
      </c>
      <c r="G2503" t="s">
        <v>655</v>
      </c>
      <c r="H2503" t="s">
        <v>644</v>
      </c>
    </row>
    <row r="2504" spans="1:8" x14ac:dyDescent="0.3">
      <c r="A2504">
        <v>2508</v>
      </c>
      <c r="B2504">
        <v>2509</v>
      </c>
      <c r="C2504">
        <v>32</v>
      </c>
      <c r="D2504" t="s">
        <v>656</v>
      </c>
      <c r="E2504">
        <v>5</v>
      </c>
      <c r="F2504" t="s">
        <v>656</v>
      </c>
      <c r="G2504" t="s">
        <v>657</v>
      </c>
    </row>
    <row r="2505" spans="1:8" x14ac:dyDescent="0.3">
      <c r="A2505">
        <v>2509</v>
      </c>
      <c r="B2505">
        <v>2510</v>
      </c>
      <c r="C2505">
        <v>32</v>
      </c>
      <c r="D2505" t="s">
        <v>658</v>
      </c>
      <c r="E2505">
        <v>4</v>
      </c>
      <c r="F2505" t="s">
        <v>658</v>
      </c>
      <c r="G2505" t="s">
        <v>659</v>
      </c>
      <c r="H2505" t="s">
        <v>660</v>
      </c>
    </row>
    <row r="2506" spans="1:8" x14ac:dyDescent="0.3">
      <c r="A2506">
        <v>2510</v>
      </c>
      <c r="B2506">
        <v>2511</v>
      </c>
      <c r="C2506">
        <v>33</v>
      </c>
      <c r="D2506" t="s">
        <v>5034</v>
      </c>
      <c r="E2506">
        <v>4</v>
      </c>
      <c r="F2506" t="s">
        <v>5034</v>
      </c>
      <c r="G2506" t="s">
        <v>5035</v>
      </c>
    </row>
    <row r="2507" spans="1:8" x14ac:dyDescent="0.3">
      <c r="A2507">
        <v>2511</v>
      </c>
      <c r="B2507">
        <v>2512</v>
      </c>
      <c r="C2507">
        <v>33</v>
      </c>
      <c r="D2507" t="e">
        <f>- pantry - nice office in Central location</f>
        <v>#NAME?</v>
      </c>
      <c r="E2507">
        <v>5</v>
      </c>
      <c r="F2507" t="e">
        <f>- pantry - nice office in Central location</f>
        <v>#NAME?</v>
      </c>
      <c r="G2507" t="s">
        <v>661</v>
      </c>
    </row>
    <row r="2508" spans="1:8" x14ac:dyDescent="0.3">
      <c r="A2508">
        <v>2512</v>
      </c>
      <c r="B2508">
        <v>2513</v>
      </c>
      <c r="C2508">
        <v>33</v>
      </c>
      <c r="D2508" t="s">
        <v>662</v>
      </c>
      <c r="E2508">
        <v>2</v>
      </c>
      <c r="F2508" t="s">
        <v>662</v>
      </c>
      <c r="G2508" t="s">
        <v>663</v>
      </c>
    </row>
    <row r="2509" spans="1:8" x14ac:dyDescent="0.3">
      <c r="A2509">
        <v>2513</v>
      </c>
      <c r="B2509">
        <v>2514</v>
      </c>
      <c r="C2509">
        <v>33</v>
      </c>
      <c r="D2509" t="s">
        <v>664</v>
      </c>
      <c r="E2509">
        <v>4</v>
      </c>
      <c r="F2509" t="s">
        <v>664</v>
      </c>
      <c r="G2509" t="s">
        <v>665</v>
      </c>
    </row>
    <row r="2510" spans="1:8" x14ac:dyDescent="0.3">
      <c r="A2510">
        <v>2514</v>
      </c>
      <c r="B2510">
        <v>2515</v>
      </c>
      <c r="C2510">
        <v>33</v>
      </c>
      <c r="D2510" t="s">
        <v>666</v>
      </c>
      <c r="E2510">
        <v>2</v>
      </c>
      <c r="F2510" t="s">
        <v>666</v>
      </c>
      <c r="G2510" t="s">
        <v>667</v>
      </c>
    </row>
    <row r="2511" spans="1:8" x14ac:dyDescent="0.3">
      <c r="A2511">
        <v>2515</v>
      </c>
      <c r="B2511">
        <v>2516</v>
      </c>
      <c r="C2511">
        <v>33</v>
      </c>
      <c r="D2511" t="s">
        <v>668</v>
      </c>
      <c r="E2511">
        <v>3</v>
      </c>
      <c r="F2511" t="s">
        <v>668</v>
      </c>
      <c r="G2511" t="s">
        <v>669</v>
      </c>
      <c r="H2511" t="s">
        <v>59</v>
      </c>
    </row>
    <row r="2512" spans="1:8" x14ac:dyDescent="0.3">
      <c r="A2512">
        <v>2516</v>
      </c>
      <c r="B2512">
        <v>2517</v>
      </c>
      <c r="C2512">
        <v>33</v>
      </c>
      <c r="D2512" t="s">
        <v>670</v>
      </c>
      <c r="E2512">
        <v>5</v>
      </c>
      <c r="F2512" t="s">
        <v>670</v>
      </c>
      <c r="G2512" t="s">
        <v>671</v>
      </c>
      <c r="H2512" t="s">
        <v>672</v>
      </c>
    </row>
    <row r="2513" spans="1:8" x14ac:dyDescent="0.3">
      <c r="A2513">
        <v>2517</v>
      </c>
      <c r="B2513">
        <v>2518</v>
      </c>
      <c r="C2513">
        <v>33</v>
      </c>
      <c r="D2513" t="s">
        <v>673</v>
      </c>
      <c r="E2513">
        <v>3</v>
      </c>
      <c r="F2513" t="s">
        <v>673</v>
      </c>
      <c r="G2513" t="s">
        <v>674</v>
      </c>
      <c r="H2513" t="s">
        <v>675</v>
      </c>
    </row>
    <row r="2514" spans="1:8" x14ac:dyDescent="0.3">
      <c r="A2514">
        <v>2518</v>
      </c>
      <c r="B2514">
        <v>2519</v>
      </c>
      <c r="C2514">
        <v>33</v>
      </c>
      <c r="D2514" t="s">
        <v>676</v>
      </c>
      <c r="E2514">
        <v>5</v>
      </c>
      <c r="F2514" t="s">
        <v>676</v>
      </c>
      <c r="G2514" t="s">
        <v>677</v>
      </c>
      <c r="H2514" t="s">
        <v>678</v>
      </c>
    </row>
    <row r="2515" spans="1:8" x14ac:dyDescent="0.3">
      <c r="A2515">
        <v>2519</v>
      </c>
      <c r="B2515">
        <v>2520</v>
      </c>
      <c r="C2515">
        <v>33</v>
      </c>
      <c r="D2515" t="e">
        <f>- Great work life balance - lots of interesting problems - Fast paced - Great emphasis on mentorship/ on-the-job training - Fantastic Perks - Great philanthropy programs</f>
        <v>#NAME?</v>
      </c>
      <c r="E2515">
        <v>4</v>
      </c>
      <c r="F2515" t="e">
        <f>- Great work life balance - lots of interesting problems - Fast paced - Great emphasis on mentorship/ on-the-job training - Fantastic Perks - Great philanthropy programs</f>
        <v>#NAME?</v>
      </c>
      <c r="G2515" t="s">
        <v>679</v>
      </c>
      <c r="H2515" t="s">
        <v>680</v>
      </c>
    </row>
    <row r="2516" spans="1:8" x14ac:dyDescent="0.3">
      <c r="A2516">
        <v>2520</v>
      </c>
      <c r="B2516">
        <v>2521</v>
      </c>
      <c r="C2516">
        <v>35</v>
      </c>
      <c r="D2516" t="s">
        <v>702</v>
      </c>
      <c r="E2516">
        <v>4</v>
      </c>
      <c r="F2516" t="s">
        <v>702</v>
      </c>
      <c r="G2516" t="s">
        <v>703</v>
      </c>
      <c r="H2516" t="s">
        <v>261</v>
      </c>
    </row>
    <row r="2517" spans="1:8" x14ac:dyDescent="0.3">
      <c r="A2517">
        <v>2521</v>
      </c>
      <c r="B2517">
        <v>2522</v>
      </c>
      <c r="C2517">
        <v>35</v>
      </c>
      <c r="D2517" t="s">
        <v>704</v>
      </c>
      <c r="E2517">
        <v>5</v>
      </c>
      <c r="F2517" t="s">
        <v>704</v>
      </c>
      <c r="G2517" t="s">
        <v>705</v>
      </c>
      <c r="H2517" t="s">
        <v>706</v>
      </c>
    </row>
    <row r="2518" spans="1:8" x14ac:dyDescent="0.3">
      <c r="A2518">
        <v>2522</v>
      </c>
      <c r="B2518">
        <v>2523</v>
      </c>
      <c r="C2518">
        <v>35</v>
      </c>
      <c r="D2518" t="s">
        <v>707</v>
      </c>
      <c r="E2518">
        <v>2</v>
      </c>
      <c r="F2518" t="s">
        <v>707</v>
      </c>
      <c r="G2518" t="s">
        <v>708</v>
      </c>
      <c r="H2518" t="s">
        <v>261</v>
      </c>
    </row>
    <row r="2519" spans="1:8" x14ac:dyDescent="0.3">
      <c r="A2519">
        <v>2523</v>
      </c>
      <c r="B2519">
        <v>2524</v>
      </c>
      <c r="C2519">
        <v>35</v>
      </c>
      <c r="D2519" t="s">
        <v>709</v>
      </c>
      <c r="E2519">
        <v>4</v>
      </c>
      <c r="F2519" t="s">
        <v>709</v>
      </c>
      <c r="G2519" t="s">
        <v>710</v>
      </c>
      <c r="H2519" t="s">
        <v>711</v>
      </c>
    </row>
    <row r="2520" spans="1:8" x14ac:dyDescent="0.3">
      <c r="A2520">
        <v>2524</v>
      </c>
      <c r="B2520">
        <v>2525</v>
      </c>
      <c r="C2520">
        <v>35</v>
      </c>
      <c r="D2520" t="s">
        <v>712</v>
      </c>
      <c r="E2520">
        <v>2</v>
      </c>
      <c r="F2520" t="s">
        <v>712</v>
      </c>
      <c r="G2520" t="s">
        <v>713</v>
      </c>
      <c r="H2520" t="s">
        <v>714</v>
      </c>
    </row>
    <row r="2521" spans="1:8" x14ac:dyDescent="0.3">
      <c r="A2521">
        <v>2525</v>
      </c>
      <c r="B2521">
        <v>2526</v>
      </c>
      <c r="C2521">
        <v>35</v>
      </c>
      <c r="D2521" t="s">
        <v>715</v>
      </c>
      <c r="E2521">
        <v>3</v>
      </c>
      <c r="F2521" t="s">
        <v>715</v>
      </c>
      <c r="G2521" t="s">
        <v>716</v>
      </c>
      <c r="H2521" t="s">
        <v>717</v>
      </c>
    </row>
    <row r="2522" spans="1:8" x14ac:dyDescent="0.3">
      <c r="A2522">
        <v>2526</v>
      </c>
      <c r="B2522">
        <v>2527</v>
      </c>
      <c r="C2522">
        <v>35</v>
      </c>
      <c r="D2522" t="s">
        <v>718</v>
      </c>
      <c r="E2522">
        <v>5</v>
      </c>
      <c r="F2522" t="s">
        <v>718</v>
      </c>
      <c r="G2522" t="s">
        <v>719</v>
      </c>
      <c r="H2522" t="s">
        <v>380</v>
      </c>
    </row>
    <row r="2523" spans="1:8" x14ac:dyDescent="0.3">
      <c r="A2523">
        <v>2527</v>
      </c>
      <c r="B2523">
        <v>2528</v>
      </c>
      <c r="C2523">
        <v>35</v>
      </c>
      <c r="D2523" t="s">
        <v>720</v>
      </c>
      <c r="E2523">
        <v>3</v>
      </c>
      <c r="F2523" t="s">
        <v>720</v>
      </c>
      <c r="G2523" t="s">
        <v>721</v>
      </c>
      <c r="H2523" t="s">
        <v>9</v>
      </c>
    </row>
    <row r="2524" spans="1:8" x14ac:dyDescent="0.3">
      <c r="A2524">
        <v>2528</v>
      </c>
      <c r="B2524">
        <v>2529</v>
      </c>
      <c r="C2524">
        <v>35</v>
      </c>
      <c r="D2524" t="s">
        <v>722</v>
      </c>
      <c r="E2524">
        <v>5</v>
      </c>
      <c r="F2524" t="s">
        <v>722</v>
      </c>
      <c r="G2524" t="s">
        <v>723</v>
      </c>
      <c r="H2524" t="s">
        <v>217</v>
      </c>
    </row>
    <row r="2525" spans="1:8" x14ac:dyDescent="0.3">
      <c r="A2525">
        <v>2529</v>
      </c>
      <c r="B2525">
        <v>2530</v>
      </c>
      <c r="C2525">
        <v>35</v>
      </c>
      <c r="D2525" t="s">
        <v>724</v>
      </c>
      <c r="E2525">
        <v>4</v>
      </c>
      <c r="F2525" t="s">
        <v>724</v>
      </c>
      <c r="G2525" t="s">
        <v>725</v>
      </c>
      <c r="H2525" t="s">
        <v>726</v>
      </c>
    </row>
    <row r="2526" spans="1:8" x14ac:dyDescent="0.3">
      <c r="A2526">
        <v>2530</v>
      </c>
      <c r="B2526">
        <v>2531</v>
      </c>
      <c r="C2526">
        <v>36</v>
      </c>
      <c r="D2526" t="s">
        <v>5036</v>
      </c>
      <c r="E2526">
        <v>4</v>
      </c>
      <c r="F2526" t="s">
        <v>5036</v>
      </c>
      <c r="G2526" t="s">
        <v>5037</v>
      </c>
      <c r="H2526" t="s">
        <v>5038</v>
      </c>
    </row>
    <row r="2527" spans="1:8" x14ac:dyDescent="0.3">
      <c r="A2527">
        <v>2531</v>
      </c>
      <c r="B2527">
        <v>2532</v>
      </c>
      <c r="C2527">
        <v>36</v>
      </c>
      <c r="D2527" t="s">
        <v>727</v>
      </c>
      <c r="E2527">
        <v>5</v>
      </c>
      <c r="F2527" t="s">
        <v>727</v>
      </c>
      <c r="G2527" t="s">
        <v>728</v>
      </c>
    </row>
    <row r="2528" spans="1:8" x14ac:dyDescent="0.3">
      <c r="A2528">
        <v>2532</v>
      </c>
      <c r="B2528">
        <v>2533</v>
      </c>
      <c r="C2528">
        <v>36</v>
      </c>
      <c r="D2528" t="s">
        <v>729</v>
      </c>
      <c r="E2528">
        <v>2</v>
      </c>
      <c r="F2528" t="s">
        <v>729</v>
      </c>
      <c r="G2528" t="s">
        <v>730</v>
      </c>
      <c r="H2528" t="s">
        <v>672</v>
      </c>
    </row>
    <row r="2529" spans="1:8" x14ac:dyDescent="0.3">
      <c r="A2529">
        <v>2533</v>
      </c>
      <c r="B2529">
        <v>2534</v>
      </c>
      <c r="C2529">
        <v>36</v>
      </c>
      <c r="D2529" t="s">
        <v>731</v>
      </c>
      <c r="E2529">
        <v>4</v>
      </c>
      <c r="F2529" t="s">
        <v>731</v>
      </c>
      <c r="G2529" t="s">
        <v>732</v>
      </c>
      <c r="H2529" t="s">
        <v>733</v>
      </c>
    </row>
    <row r="2530" spans="1:8" x14ac:dyDescent="0.3">
      <c r="A2530">
        <v>2534</v>
      </c>
      <c r="B2530">
        <v>2535</v>
      </c>
      <c r="C2530">
        <v>36</v>
      </c>
      <c r="D2530" t="s">
        <v>734</v>
      </c>
      <c r="E2530">
        <v>2</v>
      </c>
      <c r="F2530" t="s">
        <v>734</v>
      </c>
      <c r="G2530" t="s">
        <v>735</v>
      </c>
      <c r="H2530" t="s">
        <v>29</v>
      </c>
    </row>
    <row r="2531" spans="1:8" x14ac:dyDescent="0.3">
      <c r="A2531">
        <v>2535</v>
      </c>
      <c r="B2531">
        <v>2536</v>
      </c>
      <c r="C2531">
        <v>36</v>
      </c>
      <c r="D2531" t="s">
        <v>736</v>
      </c>
      <c r="E2531">
        <v>3</v>
      </c>
      <c r="F2531" t="s">
        <v>736</v>
      </c>
      <c r="G2531" t="s">
        <v>737</v>
      </c>
      <c r="H2531" t="s">
        <v>738</v>
      </c>
    </row>
    <row r="2532" spans="1:8" x14ac:dyDescent="0.3">
      <c r="A2532">
        <v>2536</v>
      </c>
      <c r="B2532">
        <v>2537</v>
      </c>
      <c r="C2532">
        <v>36</v>
      </c>
      <c r="D2532" t="e">
        <f>- things move Fast which means products are launched quickly in order to be first - people are approachable, nice and usually efficient - Processes are Well developed. Many ex Colleagues have commented that you tend to forget what a Well oiled machine</f>
        <v>#NAME?</v>
      </c>
      <c r="E2532">
        <v>5</v>
      </c>
      <c r="F2532" t="e">
        <f>- things move Fast which means products are launched quickly in order to be first - people are approachable, nice and usually efficient - Processes are Well developed. Many ex Colleagues have commented that you tend to forget what a Well oiled machine</f>
        <v>#NAME?</v>
      </c>
      <c r="G2532" t="s">
        <v>739</v>
      </c>
      <c r="H2532" t="s">
        <v>740</v>
      </c>
    </row>
    <row r="2533" spans="1:8" x14ac:dyDescent="0.3">
      <c r="A2533">
        <v>2537</v>
      </c>
      <c r="B2533">
        <v>2538</v>
      </c>
      <c r="C2533">
        <v>36</v>
      </c>
      <c r="D2533" t="s">
        <v>741</v>
      </c>
      <c r="E2533">
        <v>3</v>
      </c>
      <c r="F2533" t="s">
        <v>741</v>
      </c>
      <c r="G2533" t="s">
        <v>742</v>
      </c>
      <c r="H2533" t="s">
        <v>29</v>
      </c>
    </row>
    <row r="2534" spans="1:8" x14ac:dyDescent="0.3">
      <c r="A2534">
        <v>2538</v>
      </c>
      <c r="B2534">
        <v>2539</v>
      </c>
      <c r="C2534">
        <v>36</v>
      </c>
      <c r="D2534" t="s">
        <v>743</v>
      </c>
      <c r="E2534">
        <v>5</v>
      </c>
      <c r="F2534" t="s">
        <v>743</v>
      </c>
      <c r="G2534" t="s">
        <v>744</v>
      </c>
      <c r="H2534" t="s">
        <v>745</v>
      </c>
    </row>
    <row r="2535" spans="1:8" x14ac:dyDescent="0.3">
      <c r="A2535">
        <v>2539</v>
      </c>
      <c r="B2535">
        <v>2540</v>
      </c>
      <c r="C2535">
        <v>36</v>
      </c>
      <c r="D2535" t="s">
        <v>746</v>
      </c>
      <c r="E2535">
        <v>4</v>
      </c>
      <c r="F2535" t="s">
        <v>746</v>
      </c>
      <c r="G2535" t="s">
        <v>746</v>
      </c>
      <c r="H2535" t="s">
        <v>747</v>
      </c>
    </row>
    <row r="2536" spans="1:8" x14ac:dyDescent="0.3">
      <c r="A2536">
        <v>2540</v>
      </c>
      <c r="B2536">
        <v>2541</v>
      </c>
      <c r="C2536">
        <v>38</v>
      </c>
      <c r="D2536" t="e">
        <f>-Global presence -Decent salary -Abundant snacks -good values/Culture -Decent opportunity for advancement/mobility across company</f>
        <v>#NAME?</v>
      </c>
      <c r="E2536">
        <v>4</v>
      </c>
      <c r="F2536" t="e">
        <f>-Global presence -Decent salary -Abundant snacks -good values/Culture -Decent opportunity for advancement/mobility across company</f>
        <v>#NAME?</v>
      </c>
      <c r="G2536" t="s">
        <v>752</v>
      </c>
      <c r="H2536" t="s">
        <v>753</v>
      </c>
    </row>
    <row r="2537" spans="1:8" x14ac:dyDescent="0.3">
      <c r="A2537">
        <v>2541</v>
      </c>
      <c r="B2537">
        <v>2542</v>
      </c>
      <c r="C2537">
        <v>38</v>
      </c>
      <c r="D2537" t="s">
        <v>754</v>
      </c>
      <c r="E2537">
        <v>5</v>
      </c>
      <c r="F2537" t="s">
        <v>754</v>
      </c>
      <c r="G2537" t="s">
        <v>755</v>
      </c>
      <c r="H2537" t="s">
        <v>29</v>
      </c>
    </row>
    <row r="2538" spans="1:8" x14ac:dyDescent="0.3">
      <c r="A2538">
        <v>2542</v>
      </c>
      <c r="B2538">
        <v>2543</v>
      </c>
      <c r="C2538">
        <v>38</v>
      </c>
      <c r="D2538" t="s">
        <v>756</v>
      </c>
      <c r="E2538">
        <v>2</v>
      </c>
      <c r="F2538" t="s">
        <v>756</v>
      </c>
      <c r="G2538" t="s">
        <v>757</v>
      </c>
      <c r="H2538" t="s">
        <v>29</v>
      </c>
    </row>
    <row r="2539" spans="1:8" x14ac:dyDescent="0.3">
      <c r="A2539">
        <v>2543</v>
      </c>
      <c r="B2539">
        <v>2544</v>
      </c>
      <c r="C2539">
        <v>38</v>
      </c>
      <c r="D2539" t="s">
        <v>758</v>
      </c>
      <c r="E2539">
        <v>4</v>
      </c>
      <c r="F2539" t="s">
        <v>758</v>
      </c>
      <c r="G2539" t="s">
        <v>759</v>
      </c>
      <c r="H2539" t="s">
        <v>121</v>
      </c>
    </row>
    <row r="2540" spans="1:8" x14ac:dyDescent="0.3">
      <c r="A2540">
        <v>2544</v>
      </c>
      <c r="B2540">
        <v>2545</v>
      </c>
      <c r="C2540">
        <v>38</v>
      </c>
      <c r="D2540" t="e">
        <f>- you can tell people you work for Bloomberg - Great benefits and pantry, I wish they could just pay everything out..</f>
        <v>#NAME?</v>
      </c>
      <c r="E2540">
        <v>2</v>
      </c>
      <c r="F2540" t="e">
        <f>- you can tell people you work for Bloomberg - Great benefits and pantry, I wish they could just pay everything out..</f>
        <v>#NAME?</v>
      </c>
      <c r="G2540" t="s">
        <v>760</v>
      </c>
      <c r="H2540" t="s">
        <v>761</v>
      </c>
    </row>
    <row r="2541" spans="1:8" x14ac:dyDescent="0.3">
      <c r="A2541">
        <v>2545</v>
      </c>
      <c r="B2541">
        <v>2546</v>
      </c>
      <c r="C2541">
        <v>38</v>
      </c>
      <c r="D2541" t="s">
        <v>762</v>
      </c>
      <c r="E2541">
        <v>3</v>
      </c>
      <c r="F2541" t="s">
        <v>762</v>
      </c>
      <c r="G2541" t="s">
        <v>763</v>
      </c>
    </row>
    <row r="2542" spans="1:8" x14ac:dyDescent="0.3">
      <c r="A2542">
        <v>2546</v>
      </c>
      <c r="B2542">
        <v>2547</v>
      </c>
      <c r="C2542">
        <v>38</v>
      </c>
      <c r="D2542" t="s">
        <v>764</v>
      </c>
      <c r="E2542">
        <v>5</v>
      </c>
      <c r="F2542" t="s">
        <v>764</v>
      </c>
      <c r="G2542" t="s">
        <v>765</v>
      </c>
      <c r="H2542" t="s">
        <v>766</v>
      </c>
    </row>
    <row r="2543" spans="1:8" x14ac:dyDescent="0.3">
      <c r="A2543">
        <v>2547</v>
      </c>
      <c r="B2543">
        <v>2548</v>
      </c>
      <c r="C2543">
        <v>38</v>
      </c>
      <c r="D2543" t="e">
        <f>-free breakfast and coffee in the pantry -Decent salary industry -Private healthcare</f>
        <v>#NAME?</v>
      </c>
      <c r="E2543">
        <v>3</v>
      </c>
      <c r="F2543" t="e">
        <f>-free breakfast and coffee in the pantry -Decent salary industry -Private healthcare</f>
        <v>#NAME?</v>
      </c>
      <c r="G2543" t="s">
        <v>767</v>
      </c>
      <c r="H2543" t="s">
        <v>660</v>
      </c>
    </row>
    <row r="2544" spans="1:8" x14ac:dyDescent="0.3">
      <c r="A2544">
        <v>2548</v>
      </c>
      <c r="B2544">
        <v>2549</v>
      </c>
      <c r="C2544">
        <v>38</v>
      </c>
      <c r="D2544" t="s">
        <v>768</v>
      </c>
      <c r="E2544">
        <v>5</v>
      </c>
      <c r="F2544" t="s">
        <v>768</v>
      </c>
      <c r="G2544" t="s">
        <v>769</v>
      </c>
      <c r="H2544" t="s">
        <v>770</v>
      </c>
    </row>
    <row r="2545" spans="1:8" x14ac:dyDescent="0.3">
      <c r="A2545">
        <v>2549</v>
      </c>
      <c r="B2545">
        <v>2550</v>
      </c>
      <c r="C2545">
        <v>38</v>
      </c>
      <c r="D2545" t="s">
        <v>771</v>
      </c>
      <c r="E2545">
        <v>4</v>
      </c>
      <c r="F2545" t="s">
        <v>771</v>
      </c>
      <c r="G2545" t="s">
        <v>772</v>
      </c>
      <c r="H2545" t="s">
        <v>217</v>
      </c>
    </row>
    <row r="2546" spans="1:8" x14ac:dyDescent="0.3">
      <c r="A2546">
        <v>2550</v>
      </c>
      <c r="B2546">
        <v>2551</v>
      </c>
      <c r="C2546">
        <v>39</v>
      </c>
      <c r="D2546" t="s">
        <v>771</v>
      </c>
      <c r="E2546">
        <v>4</v>
      </c>
      <c r="F2546" t="s">
        <v>771</v>
      </c>
      <c r="G2546" t="s">
        <v>772</v>
      </c>
      <c r="H2546" t="s">
        <v>217</v>
      </c>
    </row>
    <row r="2547" spans="1:8" x14ac:dyDescent="0.3">
      <c r="A2547">
        <v>2551</v>
      </c>
      <c r="B2547">
        <v>2552</v>
      </c>
      <c r="C2547">
        <v>39</v>
      </c>
      <c r="D2547" t="s">
        <v>773</v>
      </c>
      <c r="E2547">
        <v>5</v>
      </c>
      <c r="F2547" t="s">
        <v>773</v>
      </c>
      <c r="G2547" t="s">
        <v>774</v>
      </c>
      <c r="H2547" t="s">
        <v>775</v>
      </c>
    </row>
    <row r="2548" spans="1:8" x14ac:dyDescent="0.3">
      <c r="A2548">
        <v>2552</v>
      </c>
      <c r="B2548">
        <v>2553</v>
      </c>
      <c r="C2548">
        <v>39</v>
      </c>
      <c r="D2548" t="s">
        <v>776</v>
      </c>
      <c r="E2548">
        <v>2</v>
      </c>
      <c r="F2548" t="s">
        <v>776</v>
      </c>
      <c r="G2548" t="s">
        <v>777</v>
      </c>
      <c r="H2548" t="s">
        <v>20</v>
      </c>
    </row>
    <row r="2549" spans="1:8" x14ac:dyDescent="0.3">
      <c r="A2549">
        <v>2553</v>
      </c>
      <c r="B2549">
        <v>2554</v>
      </c>
      <c r="C2549">
        <v>39</v>
      </c>
      <c r="D2549" t="s">
        <v>778</v>
      </c>
      <c r="E2549">
        <v>4</v>
      </c>
      <c r="F2549" t="s">
        <v>778</v>
      </c>
      <c r="G2549" t="s">
        <v>779</v>
      </c>
    </row>
    <row r="2550" spans="1:8" x14ac:dyDescent="0.3">
      <c r="A2550">
        <v>2554</v>
      </c>
      <c r="B2550">
        <v>2555</v>
      </c>
      <c r="C2550">
        <v>39</v>
      </c>
      <c r="D2550" t="s">
        <v>780</v>
      </c>
      <c r="E2550">
        <v>2</v>
      </c>
      <c r="F2550" t="s">
        <v>780</v>
      </c>
      <c r="G2550" t="s">
        <v>781</v>
      </c>
      <c r="H2550" t="s">
        <v>782</v>
      </c>
    </row>
    <row r="2551" spans="1:8" x14ac:dyDescent="0.3">
      <c r="A2551">
        <v>2555</v>
      </c>
      <c r="B2551">
        <v>2556</v>
      </c>
      <c r="C2551">
        <v>39</v>
      </c>
      <c r="D2551" t="s">
        <v>783</v>
      </c>
      <c r="E2551">
        <v>3</v>
      </c>
      <c r="F2551" t="s">
        <v>783</v>
      </c>
      <c r="G2551" t="s">
        <v>784</v>
      </c>
    </row>
    <row r="2552" spans="1:8" x14ac:dyDescent="0.3">
      <c r="A2552">
        <v>2556</v>
      </c>
      <c r="B2552">
        <v>2557</v>
      </c>
      <c r="C2552">
        <v>39</v>
      </c>
      <c r="D2552" t="s">
        <v>785</v>
      </c>
      <c r="E2552">
        <v>5</v>
      </c>
      <c r="F2552" t="s">
        <v>786</v>
      </c>
      <c r="G2552" t="s">
        <v>787</v>
      </c>
    </row>
    <row r="2553" spans="1:8" x14ac:dyDescent="0.3">
      <c r="A2553">
        <v>2557</v>
      </c>
      <c r="B2553">
        <v>2558</v>
      </c>
      <c r="C2553">
        <v>39</v>
      </c>
      <c r="D2553" t="s">
        <v>788</v>
      </c>
      <c r="E2553">
        <v>3</v>
      </c>
      <c r="F2553" t="s">
        <v>789</v>
      </c>
      <c r="G2553" t="s">
        <v>790</v>
      </c>
      <c r="H2553" t="s">
        <v>155</v>
      </c>
    </row>
    <row r="2554" spans="1:8" x14ac:dyDescent="0.3">
      <c r="A2554">
        <v>2558</v>
      </c>
      <c r="B2554">
        <v>2559</v>
      </c>
      <c r="C2554">
        <v>39</v>
      </c>
      <c r="D2554" t="s">
        <v>791</v>
      </c>
      <c r="E2554">
        <v>5</v>
      </c>
      <c r="F2554" t="s">
        <v>791</v>
      </c>
      <c r="G2554" t="s">
        <v>792</v>
      </c>
    </row>
    <row r="2555" spans="1:8" x14ac:dyDescent="0.3">
      <c r="A2555">
        <v>2559</v>
      </c>
      <c r="B2555">
        <v>2560</v>
      </c>
      <c r="C2555">
        <v>39</v>
      </c>
      <c r="D2555" t="s">
        <v>793</v>
      </c>
      <c r="E2555">
        <v>4</v>
      </c>
      <c r="F2555" t="s">
        <v>793</v>
      </c>
      <c r="G2555" t="s">
        <v>793</v>
      </c>
    </row>
    <row r="2556" spans="1:8" x14ac:dyDescent="0.3">
      <c r="A2556">
        <v>2560</v>
      </c>
      <c r="B2556">
        <v>2561</v>
      </c>
      <c r="C2556">
        <v>40</v>
      </c>
      <c r="D2556" t="s">
        <v>794</v>
      </c>
      <c r="E2556">
        <v>4</v>
      </c>
      <c r="F2556" t="s">
        <v>794</v>
      </c>
      <c r="G2556" t="s">
        <v>795</v>
      </c>
      <c r="H2556" t="s">
        <v>652</v>
      </c>
    </row>
    <row r="2557" spans="1:8" x14ac:dyDescent="0.3">
      <c r="A2557">
        <v>2561</v>
      </c>
      <c r="B2557">
        <v>2562</v>
      </c>
      <c r="C2557">
        <v>40</v>
      </c>
      <c r="D2557" t="s">
        <v>796</v>
      </c>
      <c r="E2557">
        <v>5</v>
      </c>
      <c r="F2557" t="s">
        <v>796</v>
      </c>
      <c r="G2557" t="s">
        <v>797</v>
      </c>
    </row>
    <row r="2558" spans="1:8" x14ac:dyDescent="0.3">
      <c r="A2558">
        <v>2562</v>
      </c>
      <c r="B2558">
        <v>2563</v>
      </c>
      <c r="C2558">
        <v>40</v>
      </c>
      <c r="D2558" t="s">
        <v>798</v>
      </c>
      <c r="E2558">
        <v>2</v>
      </c>
      <c r="F2558" t="s">
        <v>798</v>
      </c>
      <c r="G2558" t="s">
        <v>799</v>
      </c>
      <c r="H2558" t="s">
        <v>800</v>
      </c>
    </row>
    <row r="2559" spans="1:8" x14ac:dyDescent="0.3">
      <c r="A2559">
        <v>2563</v>
      </c>
      <c r="B2559">
        <v>2564</v>
      </c>
      <c r="C2559">
        <v>40</v>
      </c>
      <c r="D2559" t="s">
        <v>801</v>
      </c>
      <c r="E2559">
        <v>4</v>
      </c>
      <c r="F2559" t="s">
        <v>801</v>
      </c>
      <c r="G2559" t="s">
        <v>802</v>
      </c>
      <c r="H2559" t="s">
        <v>647</v>
      </c>
    </row>
    <row r="2560" spans="1:8" x14ac:dyDescent="0.3">
      <c r="A2560">
        <v>2564</v>
      </c>
      <c r="B2560">
        <v>2565</v>
      </c>
      <c r="C2560">
        <v>40</v>
      </c>
      <c r="D2560" t="s">
        <v>803</v>
      </c>
      <c r="E2560">
        <v>2</v>
      </c>
      <c r="F2560" t="s">
        <v>803</v>
      </c>
      <c r="G2560" t="s">
        <v>804</v>
      </c>
      <c r="H2560" t="s">
        <v>805</v>
      </c>
    </row>
    <row r="2561" spans="1:8" x14ac:dyDescent="0.3">
      <c r="A2561">
        <v>2565</v>
      </c>
      <c r="B2561">
        <v>2566</v>
      </c>
      <c r="C2561">
        <v>40</v>
      </c>
      <c r="D2561" t="s">
        <v>806</v>
      </c>
      <c r="E2561">
        <v>3</v>
      </c>
      <c r="F2561" t="s">
        <v>806</v>
      </c>
      <c r="G2561" t="s">
        <v>807</v>
      </c>
    </row>
    <row r="2562" spans="1:8" x14ac:dyDescent="0.3">
      <c r="A2562">
        <v>2566</v>
      </c>
      <c r="B2562">
        <v>2567</v>
      </c>
      <c r="C2562">
        <v>40</v>
      </c>
      <c r="D2562" t="s">
        <v>808</v>
      </c>
      <c r="E2562">
        <v>5</v>
      </c>
      <c r="F2562" t="s">
        <v>808</v>
      </c>
      <c r="G2562" t="s">
        <v>809</v>
      </c>
      <c r="H2562" t="s">
        <v>805</v>
      </c>
    </row>
    <row r="2563" spans="1:8" x14ac:dyDescent="0.3">
      <c r="A2563">
        <v>2567</v>
      </c>
      <c r="B2563">
        <v>2568</v>
      </c>
      <c r="C2563">
        <v>40</v>
      </c>
      <c r="D2563" t="s">
        <v>810</v>
      </c>
      <c r="E2563">
        <v>3</v>
      </c>
      <c r="F2563" t="s">
        <v>810</v>
      </c>
      <c r="G2563" t="s">
        <v>811</v>
      </c>
      <c r="H2563" t="s">
        <v>167</v>
      </c>
    </row>
    <row r="2564" spans="1:8" x14ac:dyDescent="0.3">
      <c r="A2564">
        <v>2568</v>
      </c>
      <c r="B2564">
        <v>2569</v>
      </c>
      <c r="C2564">
        <v>40</v>
      </c>
      <c r="D2564" t="s">
        <v>812</v>
      </c>
      <c r="E2564">
        <v>5</v>
      </c>
      <c r="F2564" t="s">
        <v>812</v>
      </c>
      <c r="G2564" t="s">
        <v>813</v>
      </c>
      <c r="H2564" t="s">
        <v>814</v>
      </c>
    </row>
    <row r="2565" spans="1:8" x14ac:dyDescent="0.3">
      <c r="A2565">
        <v>2569</v>
      </c>
      <c r="B2565">
        <v>2570</v>
      </c>
      <c r="C2565">
        <v>40</v>
      </c>
      <c r="D2565" t="e">
        <f>- good training - motivated and professional Colleagues - Extraordinary working environment</f>
        <v>#NAME?</v>
      </c>
      <c r="E2565">
        <v>4</v>
      </c>
      <c r="F2565" t="e">
        <f>- good training - motivated and professional Colleagues - Extraordinary working environment</f>
        <v>#NAME?</v>
      </c>
      <c r="G2565" t="s">
        <v>815</v>
      </c>
      <c r="H2565" t="s">
        <v>174</v>
      </c>
    </row>
    <row r="2566" spans="1:8" x14ac:dyDescent="0.3">
      <c r="A2566">
        <v>2570</v>
      </c>
      <c r="B2566">
        <v>2571</v>
      </c>
      <c r="C2566">
        <v>41</v>
      </c>
      <c r="D2566" t="s">
        <v>816</v>
      </c>
      <c r="E2566">
        <v>4</v>
      </c>
      <c r="F2566" t="s">
        <v>816</v>
      </c>
      <c r="G2566" t="s">
        <v>817</v>
      </c>
      <c r="H2566" t="s">
        <v>118</v>
      </c>
    </row>
    <row r="2567" spans="1:8" x14ac:dyDescent="0.3">
      <c r="A2567">
        <v>2571</v>
      </c>
      <c r="B2567">
        <v>2572</v>
      </c>
      <c r="C2567">
        <v>41</v>
      </c>
      <c r="D2567" t="s">
        <v>818</v>
      </c>
      <c r="E2567">
        <v>5</v>
      </c>
      <c r="F2567" t="s">
        <v>818</v>
      </c>
      <c r="G2567" t="s">
        <v>819</v>
      </c>
    </row>
    <row r="2568" spans="1:8" x14ac:dyDescent="0.3">
      <c r="A2568">
        <v>2572</v>
      </c>
      <c r="B2568">
        <v>2573</v>
      </c>
      <c r="C2568">
        <v>41</v>
      </c>
      <c r="D2568" t="s">
        <v>820</v>
      </c>
      <c r="E2568">
        <v>2</v>
      </c>
      <c r="F2568" t="s">
        <v>820</v>
      </c>
      <c r="G2568" t="s">
        <v>821</v>
      </c>
    </row>
    <row r="2569" spans="1:8" x14ac:dyDescent="0.3">
      <c r="A2569">
        <v>2573</v>
      </c>
      <c r="B2569">
        <v>2574</v>
      </c>
      <c r="C2569">
        <v>41</v>
      </c>
      <c r="D2569" t="s">
        <v>822</v>
      </c>
      <c r="E2569">
        <v>4</v>
      </c>
      <c r="F2569" t="s">
        <v>822</v>
      </c>
      <c r="G2569" t="s">
        <v>822</v>
      </c>
    </row>
    <row r="2570" spans="1:8" x14ac:dyDescent="0.3">
      <c r="A2570">
        <v>2574</v>
      </c>
      <c r="B2570">
        <v>2575</v>
      </c>
      <c r="C2570">
        <v>41</v>
      </c>
      <c r="D2570" t="e">
        <f>-Sense of purpose (philanthropy engagements) -good pay -Flexible on time off and work from home</f>
        <v>#NAME?</v>
      </c>
      <c r="E2570">
        <v>2</v>
      </c>
      <c r="F2570" t="e">
        <f>-Sense of purpose (philanthropy engagements) -good pay -Flexible on time off and work from home</f>
        <v>#NAME?</v>
      </c>
      <c r="G2570" t="s">
        <v>823</v>
      </c>
      <c r="H2570" t="s">
        <v>824</v>
      </c>
    </row>
    <row r="2571" spans="1:8" x14ac:dyDescent="0.3">
      <c r="A2571">
        <v>2575</v>
      </c>
      <c r="B2571">
        <v>2576</v>
      </c>
      <c r="C2571">
        <v>41</v>
      </c>
      <c r="D2571" t="s">
        <v>825</v>
      </c>
      <c r="E2571">
        <v>3</v>
      </c>
      <c r="F2571" t="s">
        <v>825</v>
      </c>
      <c r="G2571" t="s">
        <v>826</v>
      </c>
      <c r="H2571" t="s">
        <v>29</v>
      </c>
    </row>
    <row r="2572" spans="1:8" x14ac:dyDescent="0.3">
      <c r="A2572">
        <v>2576</v>
      </c>
      <c r="B2572">
        <v>2577</v>
      </c>
      <c r="C2572">
        <v>41</v>
      </c>
      <c r="D2572" t="s">
        <v>827</v>
      </c>
      <c r="E2572">
        <v>5</v>
      </c>
      <c r="F2572" t="s">
        <v>827</v>
      </c>
      <c r="G2572" t="s">
        <v>828</v>
      </c>
      <c r="H2572" t="s">
        <v>652</v>
      </c>
    </row>
    <row r="2573" spans="1:8" x14ac:dyDescent="0.3">
      <c r="A2573">
        <v>2577</v>
      </c>
      <c r="B2573">
        <v>2578</v>
      </c>
      <c r="C2573">
        <v>41</v>
      </c>
      <c r="D2573" t="s">
        <v>829</v>
      </c>
      <c r="E2573">
        <v>3</v>
      </c>
      <c r="F2573" t="s">
        <v>829</v>
      </c>
      <c r="G2573" t="s">
        <v>830</v>
      </c>
      <c r="H2573" t="s">
        <v>831</v>
      </c>
    </row>
    <row r="2574" spans="1:8" x14ac:dyDescent="0.3">
      <c r="A2574">
        <v>2578</v>
      </c>
      <c r="B2574">
        <v>2579</v>
      </c>
      <c r="C2574">
        <v>41</v>
      </c>
      <c r="D2574" t="s">
        <v>832</v>
      </c>
      <c r="E2574">
        <v>5</v>
      </c>
      <c r="F2574" t="s">
        <v>832</v>
      </c>
      <c r="G2574" t="s">
        <v>833</v>
      </c>
      <c r="H2574" t="s">
        <v>834</v>
      </c>
    </row>
    <row r="2575" spans="1:8" x14ac:dyDescent="0.3">
      <c r="A2575">
        <v>2579</v>
      </c>
      <c r="B2575">
        <v>2580</v>
      </c>
      <c r="C2575">
        <v>41</v>
      </c>
      <c r="D2575" t="s">
        <v>835</v>
      </c>
      <c r="E2575">
        <v>4</v>
      </c>
      <c r="F2575" t="s">
        <v>835</v>
      </c>
      <c r="G2575" t="s">
        <v>836</v>
      </c>
      <c r="H2575" t="s">
        <v>20</v>
      </c>
    </row>
    <row r="2576" spans="1:8" x14ac:dyDescent="0.3">
      <c r="A2576">
        <v>2580</v>
      </c>
      <c r="B2576">
        <v>2581</v>
      </c>
      <c r="C2576">
        <v>42</v>
      </c>
      <c r="D2576" t="s">
        <v>5039</v>
      </c>
      <c r="E2576">
        <v>4</v>
      </c>
      <c r="F2576" t="s">
        <v>5039</v>
      </c>
      <c r="G2576" t="s">
        <v>5040</v>
      </c>
      <c r="H2576" t="s">
        <v>17</v>
      </c>
    </row>
    <row r="2577" spans="1:8" x14ac:dyDescent="0.3">
      <c r="A2577">
        <v>2581</v>
      </c>
      <c r="B2577">
        <v>2582</v>
      </c>
      <c r="C2577">
        <v>42</v>
      </c>
      <c r="D2577" t="s">
        <v>837</v>
      </c>
      <c r="E2577">
        <v>5</v>
      </c>
      <c r="F2577" t="s">
        <v>837</v>
      </c>
      <c r="G2577" t="s">
        <v>838</v>
      </c>
    </row>
    <row r="2578" spans="1:8" x14ac:dyDescent="0.3">
      <c r="A2578">
        <v>2582</v>
      </c>
      <c r="B2578">
        <v>2583</v>
      </c>
      <c r="C2578">
        <v>42</v>
      </c>
      <c r="D2578" t="s">
        <v>839</v>
      </c>
      <c r="E2578">
        <v>2</v>
      </c>
      <c r="F2578" t="s">
        <v>839</v>
      </c>
      <c r="G2578" t="s">
        <v>840</v>
      </c>
      <c r="H2578" t="s">
        <v>29</v>
      </c>
    </row>
    <row r="2579" spans="1:8" x14ac:dyDescent="0.3">
      <c r="A2579">
        <v>2583</v>
      </c>
      <c r="B2579">
        <v>2584</v>
      </c>
      <c r="C2579">
        <v>42</v>
      </c>
      <c r="D2579" t="s">
        <v>841</v>
      </c>
      <c r="E2579">
        <v>4</v>
      </c>
      <c r="F2579" t="s">
        <v>841</v>
      </c>
      <c r="G2579" t="s">
        <v>842</v>
      </c>
      <c r="H2579" t="s">
        <v>217</v>
      </c>
    </row>
    <row r="2580" spans="1:8" x14ac:dyDescent="0.3">
      <c r="A2580">
        <v>2584</v>
      </c>
      <c r="B2580">
        <v>2585</v>
      </c>
      <c r="C2580">
        <v>42</v>
      </c>
      <c r="D2580" t="s">
        <v>843</v>
      </c>
      <c r="E2580">
        <v>2</v>
      </c>
      <c r="F2580" t="s">
        <v>843</v>
      </c>
      <c r="G2580" t="s">
        <v>844</v>
      </c>
    </row>
    <row r="2581" spans="1:8" x14ac:dyDescent="0.3">
      <c r="A2581">
        <v>2585</v>
      </c>
      <c r="B2581">
        <v>2586</v>
      </c>
      <c r="C2581">
        <v>42</v>
      </c>
      <c r="D2581" t="s">
        <v>845</v>
      </c>
      <c r="E2581">
        <v>3</v>
      </c>
      <c r="F2581" t="s">
        <v>845</v>
      </c>
      <c r="G2581" t="s">
        <v>846</v>
      </c>
      <c r="H2581" t="s">
        <v>847</v>
      </c>
    </row>
    <row r="2582" spans="1:8" x14ac:dyDescent="0.3">
      <c r="A2582">
        <v>2586</v>
      </c>
      <c r="B2582">
        <v>2587</v>
      </c>
      <c r="C2582">
        <v>42</v>
      </c>
      <c r="D2582" t="s">
        <v>848</v>
      </c>
      <c r="E2582">
        <v>5</v>
      </c>
      <c r="F2582" t="s">
        <v>848</v>
      </c>
      <c r="G2582" t="s">
        <v>849</v>
      </c>
      <c r="H2582" t="s">
        <v>29</v>
      </c>
    </row>
    <row r="2583" spans="1:8" x14ac:dyDescent="0.3">
      <c r="A2583">
        <v>2587</v>
      </c>
      <c r="B2583">
        <v>2588</v>
      </c>
      <c r="C2583">
        <v>42</v>
      </c>
      <c r="D2583" t="s">
        <v>850</v>
      </c>
      <c r="E2583">
        <v>3</v>
      </c>
      <c r="F2583" t="s">
        <v>850</v>
      </c>
      <c r="G2583" t="s">
        <v>851</v>
      </c>
      <c r="H2583" t="s">
        <v>17</v>
      </c>
    </row>
    <row r="2584" spans="1:8" x14ac:dyDescent="0.3">
      <c r="A2584">
        <v>2588</v>
      </c>
      <c r="B2584">
        <v>2589</v>
      </c>
      <c r="C2584">
        <v>42</v>
      </c>
      <c r="D2584" t="s">
        <v>852</v>
      </c>
      <c r="E2584">
        <v>5</v>
      </c>
      <c r="F2584" t="s">
        <v>852</v>
      </c>
      <c r="G2584" t="s">
        <v>853</v>
      </c>
    </row>
    <row r="2585" spans="1:8" x14ac:dyDescent="0.3">
      <c r="A2585">
        <v>2589</v>
      </c>
      <c r="B2585">
        <v>2590</v>
      </c>
      <c r="C2585">
        <v>42</v>
      </c>
      <c r="D2585" t="s">
        <v>854</v>
      </c>
      <c r="E2585">
        <v>4</v>
      </c>
      <c r="F2585" t="s">
        <v>854</v>
      </c>
      <c r="G2585" t="s">
        <v>855</v>
      </c>
    </row>
    <row r="2586" spans="1:8" x14ac:dyDescent="0.3">
      <c r="A2586">
        <v>2590</v>
      </c>
      <c r="B2586">
        <v>2591</v>
      </c>
      <c r="C2586">
        <v>43</v>
      </c>
      <c r="D2586" t="s">
        <v>859</v>
      </c>
      <c r="E2586">
        <v>4</v>
      </c>
      <c r="F2586" t="s">
        <v>859</v>
      </c>
      <c r="G2586" t="s">
        <v>860</v>
      </c>
      <c r="H2586" t="s">
        <v>299</v>
      </c>
    </row>
    <row r="2587" spans="1:8" x14ac:dyDescent="0.3">
      <c r="A2587">
        <v>2591</v>
      </c>
      <c r="B2587">
        <v>2592</v>
      </c>
      <c r="C2587">
        <v>43</v>
      </c>
      <c r="D2587" t="s">
        <v>861</v>
      </c>
      <c r="E2587">
        <v>5</v>
      </c>
      <c r="F2587" t="s">
        <v>861</v>
      </c>
      <c r="G2587" t="s">
        <v>862</v>
      </c>
      <c r="H2587" t="s">
        <v>863</v>
      </c>
    </row>
    <row r="2588" spans="1:8" x14ac:dyDescent="0.3">
      <c r="A2588">
        <v>2592</v>
      </c>
      <c r="B2588">
        <v>2593</v>
      </c>
      <c r="C2588">
        <v>43</v>
      </c>
      <c r="D2588" t="e">
        <f>- training is world class - get put in front of clients very quickly - Great people</f>
        <v>#NAME?</v>
      </c>
      <c r="E2588">
        <v>2</v>
      </c>
      <c r="F2588" t="e">
        <f>- training is world class - get put in front of clients very quickly - Great people</f>
        <v>#NAME?</v>
      </c>
      <c r="G2588" t="s">
        <v>864</v>
      </c>
      <c r="H2588" t="s">
        <v>245</v>
      </c>
    </row>
    <row r="2589" spans="1:8" x14ac:dyDescent="0.3">
      <c r="A2589">
        <v>2593</v>
      </c>
      <c r="B2589">
        <v>2594</v>
      </c>
      <c r="C2589">
        <v>43</v>
      </c>
      <c r="D2589" t="s">
        <v>865</v>
      </c>
      <c r="E2589">
        <v>4</v>
      </c>
      <c r="F2589" t="s">
        <v>865</v>
      </c>
      <c r="G2589" t="s">
        <v>866</v>
      </c>
      <c r="H2589" t="s">
        <v>867</v>
      </c>
    </row>
    <row r="2590" spans="1:8" x14ac:dyDescent="0.3">
      <c r="A2590">
        <v>2594</v>
      </c>
      <c r="B2590">
        <v>2595</v>
      </c>
      <c r="C2590">
        <v>43</v>
      </c>
      <c r="D2590" t="s">
        <v>868</v>
      </c>
      <c r="E2590">
        <v>2</v>
      </c>
      <c r="F2590" t="s">
        <v>868</v>
      </c>
      <c r="G2590" t="s">
        <v>869</v>
      </c>
      <c r="H2590" t="s">
        <v>647</v>
      </c>
    </row>
    <row r="2591" spans="1:8" x14ac:dyDescent="0.3">
      <c r="A2591">
        <v>2595</v>
      </c>
      <c r="B2591">
        <v>2596</v>
      </c>
      <c r="C2591">
        <v>43</v>
      </c>
      <c r="D2591" t="s">
        <v>870</v>
      </c>
      <c r="E2591">
        <v>3</v>
      </c>
      <c r="F2591" t="s">
        <v>870</v>
      </c>
      <c r="G2591" t="s">
        <v>871</v>
      </c>
      <c r="H2591" t="s">
        <v>20</v>
      </c>
    </row>
    <row r="2592" spans="1:8" x14ac:dyDescent="0.3">
      <c r="A2592">
        <v>2596</v>
      </c>
      <c r="B2592">
        <v>2597</v>
      </c>
      <c r="C2592">
        <v>43</v>
      </c>
      <c r="D2592" t="s">
        <v>872</v>
      </c>
      <c r="E2592">
        <v>5</v>
      </c>
      <c r="F2592" t="s">
        <v>872</v>
      </c>
      <c r="G2592" t="s">
        <v>873</v>
      </c>
    </row>
    <row r="2593" spans="1:8" x14ac:dyDescent="0.3">
      <c r="A2593">
        <v>2597</v>
      </c>
      <c r="B2593">
        <v>2598</v>
      </c>
      <c r="C2593">
        <v>43</v>
      </c>
      <c r="D2593" t="s">
        <v>874</v>
      </c>
      <c r="E2593">
        <v>3</v>
      </c>
      <c r="F2593" t="s">
        <v>874</v>
      </c>
      <c r="G2593" t="s">
        <v>875</v>
      </c>
      <c r="H2593" t="s">
        <v>876</v>
      </c>
    </row>
    <row r="2594" spans="1:8" x14ac:dyDescent="0.3">
      <c r="A2594">
        <v>2598</v>
      </c>
      <c r="B2594">
        <v>2599</v>
      </c>
      <c r="C2594">
        <v>43</v>
      </c>
      <c r="D2594" t="s">
        <v>877</v>
      </c>
      <c r="E2594">
        <v>5</v>
      </c>
      <c r="F2594" t="s">
        <v>878</v>
      </c>
      <c r="G2594" t="s">
        <v>879</v>
      </c>
      <c r="H2594" t="s">
        <v>647</v>
      </c>
    </row>
    <row r="2595" spans="1:8" x14ac:dyDescent="0.3">
      <c r="A2595">
        <v>2599</v>
      </c>
      <c r="B2595">
        <v>2600</v>
      </c>
      <c r="C2595">
        <v>43</v>
      </c>
      <c r="D2595" t="s">
        <v>880</v>
      </c>
      <c r="E2595">
        <v>4</v>
      </c>
      <c r="F2595" t="s">
        <v>880</v>
      </c>
      <c r="G2595" t="s">
        <v>881</v>
      </c>
      <c r="H2595" t="s">
        <v>882</v>
      </c>
    </row>
    <row r="2596" spans="1:8" x14ac:dyDescent="0.3">
      <c r="A2596">
        <v>2600</v>
      </c>
      <c r="B2596">
        <v>2601</v>
      </c>
      <c r="C2596">
        <v>44</v>
      </c>
      <c r="D2596" t="s">
        <v>880</v>
      </c>
      <c r="E2596">
        <v>4</v>
      </c>
      <c r="F2596" t="s">
        <v>880</v>
      </c>
      <c r="G2596" t="s">
        <v>881</v>
      </c>
      <c r="H2596" t="s">
        <v>882</v>
      </c>
    </row>
    <row r="2597" spans="1:8" x14ac:dyDescent="0.3">
      <c r="A2597">
        <v>2601</v>
      </c>
      <c r="B2597">
        <v>2602</v>
      </c>
      <c r="C2597">
        <v>44</v>
      </c>
      <c r="D2597" t="s">
        <v>883</v>
      </c>
      <c r="E2597">
        <v>5</v>
      </c>
      <c r="F2597" t="s">
        <v>883</v>
      </c>
      <c r="G2597" t="s">
        <v>884</v>
      </c>
      <c r="H2597" t="s">
        <v>9</v>
      </c>
    </row>
    <row r="2598" spans="1:8" x14ac:dyDescent="0.3">
      <c r="A2598">
        <v>2602</v>
      </c>
      <c r="B2598">
        <v>2603</v>
      </c>
      <c r="C2598">
        <v>44</v>
      </c>
      <c r="D2598" t="e">
        <f>- good benefits, work life balance, very caring employer to work for - Though organization chart looks very Flat for entry level analyst, people with different skills can propose and work on totally different projects that make best use of their skills</f>
        <v>#NAME?</v>
      </c>
      <c r="E2598">
        <v>2</v>
      </c>
      <c r="F2598" t="e">
        <f>- good benefits, work life balance, very caring employer to work for - Though organization chart looks very Flat for entry level analyst, people with different skills can propose and work on totally different projects that make best use of their skills</f>
        <v>#NAME?</v>
      </c>
      <c r="G2598" t="s">
        <v>885</v>
      </c>
      <c r="H2598" t="s">
        <v>41</v>
      </c>
    </row>
    <row r="2599" spans="1:8" x14ac:dyDescent="0.3">
      <c r="A2599">
        <v>2603</v>
      </c>
      <c r="B2599">
        <v>2604</v>
      </c>
      <c r="C2599">
        <v>44</v>
      </c>
      <c r="D2599" t="s">
        <v>886</v>
      </c>
      <c r="E2599">
        <v>4</v>
      </c>
      <c r="F2599" t="s">
        <v>886</v>
      </c>
      <c r="G2599" t="s">
        <v>887</v>
      </c>
    </row>
    <row r="2600" spans="1:8" x14ac:dyDescent="0.3">
      <c r="A2600">
        <v>2604</v>
      </c>
      <c r="B2600">
        <v>2605</v>
      </c>
      <c r="C2600">
        <v>44</v>
      </c>
      <c r="D2600" t="s">
        <v>888</v>
      </c>
      <c r="E2600">
        <v>2</v>
      </c>
      <c r="F2600" t="s">
        <v>888</v>
      </c>
      <c r="G2600" t="s">
        <v>889</v>
      </c>
      <c r="H2600" t="s">
        <v>890</v>
      </c>
    </row>
    <row r="2601" spans="1:8" x14ac:dyDescent="0.3">
      <c r="A2601">
        <v>2605</v>
      </c>
      <c r="B2601">
        <v>2606</v>
      </c>
      <c r="C2601">
        <v>44</v>
      </c>
      <c r="D2601" t="s">
        <v>891</v>
      </c>
      <c r="E2601">
        <v>3</v>
      </c>
      <c r="F2601" t="s">
        <v>891</v>
      </c>
      <c r="G2601" t="s">
        <v>892</v>
      </c>
      <c r="H2601" t="s">
        <v>893</v>
      </c>
    </row>
    <row r="2602" spans="1:8" x14ac:dyDescent="0.3">
      <c r="A2602">
        <v>2606</v>
      </c>
      <c r="B2602">
        <v>2607</v>
      </c>
      <c r="C2602">
        <v>44</v>
      </c>
      <c r="D2602" t="s">
        <v>894</v>
      </c>
      <c r="E2602">
        <v>5</v>
      </c>
      <c r="F2602" t="s">
        <v>895</v>
      </c>
      <c r="G2602" t="s">
        <v>896</v>
      </c>
      <c r="H2602" t="s">
        <v>897</v>
      </c>
    </row>
    <row r="2603" spans="1:8" x14ac:dyDescent="0.3">
      <c r="A2603">
        <v>2607</v>
      </c>
      <c r="B2603">
        <v>2608</v>
      </c>
      <c r="C2603">
        <v>44</v>
      </c>
      <c r="D2603" t="s">
        <v>898</v>
      </c>
      <c r="E2603">
        <v>3</v>
      </c>
      <c r="F2603" t="s">
        <v>898</v>
      </c>
      <c r="G2603" t="s">
        <v>899</v>
      </c>
    </row>
    <row r="2604" spans="1:8" x14ac:dyDescent="0.3">
      <c r="A2604">
        <v>2608</v>
      </c>
      <c r="B2604">
        <v>2609</v>
      </c>
      <c r="C2604">
        <v>44</v>
      </c>
      <c r="D2604" t="s">
        <v>900</v>
      </c>
      <c r="E2604">
        <v>5</v>
      </c>
      <c r="F2604" t="s">
        <v>901</v>
      </c>
      <c r="G2604" t="s">
        <v>902</v>
      </c>
      <c r="H2604" t="s">
        <v>903</v>
      </c>
    </row>
    <row r="2605" spans="1:8" x14ac:dyDescent="0.3">
      <c r="A2605">
        <v>2609</v>
      </c>
      <c r="B2605">
        <v>2610</v>
      </c>
      <c r="C2605">
        <v>44</v>
      </c>
      <c r="D2605" t="s">
        <v>904</v>
      </c>
      <c r="E2605">
        <v>4</v>
      </c>
      <c r="F2605" t="s">
        <v>904</v>
      </c>
      <c r="G2605" t="s">
        <v>905</v>
      </c>
      <c r="H2605" t="s">
        <v>906</v>
      </c>
    </row>
    <row r="2606" spans="1:8" x14ac:dyDescent="0.3">
      <c r="A2606">
        <v>2610</v>
      </c>
      <c r="B2606">
        <v>2611</v>
      </c>
      <c r="C2606">
        <v>45</v>
      </c>
      <c r="D2606" t="s">
        <v>907</v>
      </c>
      <c r="E2606">
        <v>4</v>
      </c>
      <c r="F2606" t="s">
        <v>907</v>
      </c>
      <c r="G2606" t="s">
        <v>908</v>
      </c>
      <c r="H2606" t="s">
        <v>264</v>
      </c>
    </row>
    <row r="2607" spans="1:8" x14ac:dyDescent="0.3">
      <c r="A2607">
        <v>2611</v>
      </c>
      <c r="B2607">
        <v>2612</v>
      </c>
      <c r="C2607">
        <v>45</v>
      </c>
      <c r="D2607" t="s">
        <v>909</v>
      </c>
      <c r="E2607">
        <v>5</v>
      </c>
      <c r="F2607" t="s">
        <v>909</v>
      </c>
      <c r="G2607" t="s">
        <v>910</v>
      </c>
      <c r="H2607" t="s">
        <v>652</v>
      </c>
    </row>
    <row r="2608" spans="1:8" x14ac:dyDescent="0.3">
      <c r="A2608">
        <v>2612</v>
      </c>
      <c r="B2608">
        <v>2613</v>
      </c>
      <c r="C2608">
        <v>45</v>
      </c>
      <c r="D2608" t="s">
        <v>911</v>
      </c>
      <c r="E2608">
        <v>2</v>
      </c>
      <c r="F2608" t="s">
        <v>911</v>
      </c>
      <c r="G2608" t="s">
        <v>912</v>
      </c>
      <c r="H2608" t="s">
        <v>64</v>
      </c>
    </row>
    <row r="2609" spans="1:8" x14ac:dyDescent="0.3">
      <c r="A2609">
        <v>2613</v>
      </c>
      <c r="B2609">
        <v>2614</v>
      </c>
      <c r="C2609">
        <v>45</v>
      </c>
      <c r="D2609" t="e">
        <f>-good work Culture -good snacks -good work life balance</f>
        <v>#NAME?</v>
      </c>
      <c r="E2609">
        <v>4</v>
      </c>
      <c r="F2609" t="e">
        <f>-good work Culture -good snacks -good work life balance</f>
        <v>#NAME?</v>
      </c>
      <c r="G2609" t="s">
        <v>913</v>
      </c>
      <c r="H2609" t="s">
        <v>914</v>
      </c>
    </row>
    <row r="2610" spans="1:8" x14ac:dyDescent="0.3">
      <c r="A2610">
        <v>2614</v>
      </c>
      <c r="B2610">
        <v>2615</v>
      </c>
      <c r="C2610">
        <v>45</v>
      </c>
      <c r="D2610" t="s">
        <v>915</v>
      </c>
      <c r="E2610">
        <v>2</v>
      </c>
      <c r="F2610" t="s">
        <v>915</v>
      </c>
      <c r="G2610" t="s">
        <v>916</v>
      </c>
      <c r="H2610" t="s">
        <v>322</v>
      </c>
    </row>
    <row r="2611" spans="1:8" x14ac:dyDescent="0.3">
      <c r="A2611">
        <v>2615</v>
      </c>
      <c r="B2611">
        <v>2616</v>
      </c>
      <c r="C2611">
        <v>45</v>
      </c>
      <c r="D2611" t="s">
        <v>917</v>
      </c>
      <c r="E2611">
        <v>3</v>
      </c>
      <c r="F2611" t="s">
        <v>917</v>
      </c>
      <c r="G2611" t="s">
        <v>918</v>
      </c>
      <c r="H2611" t="s">
        <v>919</v>
      </c>
    </row>
    <row r="2612" spans="1:8" x14ac:dyDescent="0.3">
      <c r="A2612">
        <v>2616</v>
      </c>
      <c r="B2612">
        <v>2617</v>
      </c>
      <c r="C2612">
        <v>45</v>
      </c>
      <c r="D2612" t="s">
        <v>920</v>
      </c>
      <c r="E2612">
        <v>5</v>
      </c>
      <c r="F2612" t="s">
        <v>920</v>
      </c>
      <c r="G2612" t="s">
        <v>921</v>
      </c>
      <c r="H2612" t="s">
        <v>261</v>
      </c>
    </row>
    <row r="2613" spans="1:8" x14ac:dyDescent="0.3">
      <c r="A2613">
        <v>2617</v>
      </c>
      <c r="B2613">
        <v>2618</v>
      </c>
      <c r="C2613">
        <v>45</v>
      </c>
      <c r="D2613" t="s">
        <v>922</v>
      </c>
      <c r="E2613">
        <v>3</v>
      </c>
      <c r="F2613" t="s">
        <v>922</v>
      </c>
      <c r="G2613" t="s">
        <v>923</v>
      </c>
      <c r="H2613" t="s">
        <v>470</v>
      </c>
    </row>
    <row r="2614" spans="1:8" x14ac:dyDescent="0.3">
      <c r="A2614">
        <v>2618</v>
      </c>
      <c r="B2614">
        <v>2619</v>
      </c>
      <c r="C2614">
        <v>45</v>
      </c>
      <c r="D2614" t="s">
        <v>924</v>
      </c>
      <c r="E2614">
        <v>5</v>
      </c>
      <c r="F2614" t="s">
        <v>924</v>
      </c>
      <c r="G2614" t="s">
        <v>925</v>
      </c>
    </row>
    <row r="2615" spans="1:8" x14ac:dyDescent="0.3">
      <c r="A2615">
        <v>2619</v>
      </c>
      <c r="B2615">
        <v>2620</v>
      </c>
      <c r="C2615">
        <v>45</v>
      </c>
      <c r="D2615" t="s">
        <v>926</v>
      </c>
      <c r="E2615">
        <v>4</v>
      </c>
      <c r="F2615" t="s">
        <v>926</v>
      </c>
      <c r="G2615" t="s">
        <v>927</v>
      </c>
    </row>
    <row r="2616" spans="1:8" x14ac:dyDescent="0.3">
      <c r="A2616">
        <v>2620</v>
      </c>
      <c r="B2616">
        <v>2621</v>
      </c>
      <c r="C2616">
        <v>46</v>
      </c>
      <c r="D2616" t="s">
        <v>929</v>
      </c>
      <c r="E2616">
        <v>4</v>
      </c>
      <c r="F2616" t="s">
        <v>929</v>
      </c>
      <c r="G2616" t="s">
        <v>930</v>
      </c>
      <c r="H2616" t="s">
        <v>584</v>
      </c>
    </row>
    <row r="2617" spans="1:8" x14ac:dyDescent="0.3">
      <c r="A2617">
        <v>2621</v>
      </c>
      <c r="B2617">
        <v>2622</v>
      </c>
      <c r="C2617">
        <v>46</v>
      </c>
      <c r="D2617" t="s">
        <v>931</v>
      </c>
      <c r="E2617">
        <v>5</v>
      </c>
      <c r="F2617" t="s">
        <v>931</v>
      </c>
      <c r="G2617" t="s">
        <v>932</v>
      </c>
      <c r="H2617" t="s">
        <v>933</v>
      </c>
    </row>
    <row r="2618" spans="1:8" x14ac:dyDescent="0.3">
      <c r="A2618">
        <v>2622</v>
      </c>
      <c r="B2618">
        <v>2623</v>
      </c>
      <c r="C2618">
        <v>46</v>
      </c>
      <c r="D2618" t="s">
        <v>934</v>
      </c>
      <c r="E2618">
        <v>2</v>
      </c>
      <c r="F2618" t="s">
        <v>934</v>
      </c>
      <c r="G2618" t="s">
        <v>935</v>
      </c>
      <c r="H2618" t="s">
        <v>317</v>
      </c>
    </row>
    <row r="2619" spans="1:8" x14ac:dyDescent="0.3">
      <c r="A2619">
        <v>2623</v>
      </c>
      <c r="B2619">
        <v>2624</v>
      </c>
      <c r="C2619">
        <v>46</v>
      </c>
      <c r="D2619" t="s">
        <v>936</v>
      </c>
      <c r="E2619">
        <v>4</v>
      </c>
      <c r="F2619" t="s">
        <v>936</v>
      </c>
      <c r="G2619" t="s">
        <v>937</v>
      </c>
      <c r="H2619" t="s">
        <v>155</v>
      </c>
    </row>
    <row r="2620" spans="1:8" x14ac:dyDescent="0.3">
      <c r="A2620">
        <v>2624</v>
      </c>
      <c r="B2620">
        <v>2625</v>
      </c>
      <c r="C2620">
        <v>46</v>
      </c>
      <c r="D2620" t="s">
        <v>938</v>
      </c>
      <c r="E2620">
        <v>2</v>
      </c>
      <c r="F2620" t="s">
        <v>938</v>
      </c>
      <c r="G2620" t="s">
        <v>939</v>
      </c>
    </row>
    <row r="2621" spans="1:8" x14ac:dyDescent="0.3">
      <c r="A2621">
        <v>2625</v>
      </c>
      <c r="B2621">
        <v>2626</v>
      </c>
      <c r="C2621">
        <v>46</v>
      </c>
      <c r="D2621" t="s">
        <v>940</v>
      </c>
      <c r="E2621">
        <v>3</v>
      </c>
      <c r="F2621" t="s">
        <v>940</v>
      </c>
      <c r="G2621" t="s">
        <v>941</v>
      </c>
    </row>
    <row r="2622" spans="1:8" x14ac:dyDescent="0.3">
      <c r="A2622">
        <v>2626</v>
      </c>
      <c r="B2622">
        <v>2627</v>
      </c>
      <c r="C2622">
        <v>46</v>
      </c>
      <c r="D2622" t="s">
        <v>942</v>
      </c>
      <c r="E2622">
        <v>5</v>
      </c>
      <c r="F2622" t="s">
        <v>942</v>
      </c>
      <c r="G2622" t="s">
        <v>943</v>
      </c>
    </row>
    <row r="2623" spans="1:8" x14ac:dyDescent="0.3">
      <c r="A2623">
        <v>2627</v>
      </c>
      <c r="B2623">
        <v>2628</v>
      </c>
      <c r="C2623">
        <v>46</v>
      </c>
      <c r="D2623" t="s">
        <v>944</v>
      </c>
      <c r="E2623">
        <v>3</v>
      </c>
      <c r="F2623" t="s">
        <v>944</v>
      </c>
      <c r="G2623" t="s">
        <v>945</v>
      </c>
      <c r="H2623" t="s">
        <v>946</v>
      </c>
    </row>
    <row r="2624" spans="1:8" x14ac:dyDescent="0.3">
      <c r="A2624">
        <v>2628</v>
      </c>
      <c r="B2624">
        <v>2629</v>
      </c>
      <c r="C2624">
        <v>46</v>
      </c>
      <c r="D2624" t="s">
        <v>947</v>
      </c>
      <c r="E2624">
        <v>5</v>
      </c>
      <c r="F2624" t="s">
        <v>947</v>
      </c>
      <c r="G2624" t="s">
        <v>948</v>
      </c>
      <c r="H2624" t="s">
        <v>745</v>
      </c>
    </row>
    <row r="2625" spans="1:8" x14ac:dyDescent="0.3">
      <c r="A2625">
        <v>2629</v>
      </c>
      <c r="B2625">
        <v>2630</v>
      </c>
      <c r="C2625">
        <v>46</v>
      </c>
      <c r="D2625" t="s">
        <v>949</v>
      </c>
      <c r="E2625">
        <v>4</v>
      </c>
      <c r="F2625" t="s">
        <v>949</v>
      </c>
      <c r="G2625" t="s">
        <v>950</v>
      </c>
    </row>
    <row r="2626" spans="1:8" x14ac:dyDescent="0.3">
      <c r="A2626">
        <v>2630</v>
      </c>
      <c r="B2626">
        <v>2631</v>
      </c>
      <c r="C2626">
        <v>47</v>
      </c>
      <c r="D2626" t="s">
        <v>949</v>
      </c>
      <c r="E2626">
        <v>4</v>
      </c>
      <c r="F2626" t="s">
        <v>949</v>
      </c>
      <c r="G2626" t="s">
        <v>950</v>
      </c>
    </row>
    <row r="2627" spans="1:8" x14ac:dyDescent="0.3">
      <c r="A2627">
        <v>2631</v>
      </c>
      <c r="B2627">
        <v>2632</v>
      </c>
      <c r="C2627">
        <v>47</v>
      </c>
      <c r="D2627" t="s">
        <v>951</v>
      </c>
      <c r="E2627">
        <v>5</v>
      </c>
      <c r="F2627" t="s">
        <v>951</v>
      </c>
      <c r="G2627" t="s">
        <v>952</v>
      </c>
      <c r="H2627" t="s">
        <v>647</v>
      </c>
    </row>
    <row r="2628" spans="1:8" x14ac:dyDescent="0.3">
      <c r="A2628">
        <v>2632</v>
      </c>
      <c r="B2628">
        <v>2633</v>
      </c>
      <c r="C2628">
        <v>47</v>
      </c>
      <c r="D2628" t="s">
        <v>953</v>
      </c>
      <c r="E2628">
        <v>2</v>
      </c>
      <c r="F2628" t="s">
        <v>953</v>
      </c>
      <c r="G2628" t="s">
        <v>953</v>
      </c>
      <c r="H2628" t="s">
        <v>660</v>
      </c>
    </row>
    <row r="2629" spans="1:8" x14ac:dyDescent="0.3">
      <c r="A2629">
        <v>2633</v>
      </c>
      <c r="B2629">
        <v>2634</v>
      </c>
      <c r="C2629">
        <v>47</v>
      </c>
      <c r="D2629" t="s">
        <v>954</v>
      </c>
      <c r="E2629">
        <v>4</v>
      </c>
      <c r="F2629" t="s">
        <v>954</v>
      </c>
      <c r="G2629" t="s">
        <v>955</v>
      </c>
      <c r="H2629" t="s">
        <v>25</v>
      </c>
    </row>
    <row r="2630" spans="1:8" x14ac:dyDescent="0.3">
      <c r="A2630">
        <v>2634</v>
      </c>
      <c r="B2630">
        <v>2635</v>
      </c>
      <c r="C2630">
        <v>47</v>
      </c>
      <c r="D2630" t="s">
        <v>956</v>
      </c>
      <c r="E2630">
        <v>2</v>
      </c>
      <c r="F2630" t="s">
        <v>956</v>
      </c>
      <c r="G2630" t="s">
        <v>957</v>
      </c>
      <c r="H2630" t="s">
        <v>958</v>
      </c>
    </row>
    <row r="2631" spans="1:8" x14ac:dyDescent="0.3">
      <c r="A2631">
        <v>2635</v>
      </c>
      <c r="B2631">
        <v>2636</v>
      </c>
      <c r="C2631">
        <v>47</v>
      </c>
      <c r="D2631" t="s">
        <v>959</v>
      </c>
      <c r="E2631">
        <v>3</v>
      </c>
      <c r="F2631" t="s">
        <v>959</v>
      </c>
      <c r="G2631" t="s">
        <v>960</v>
      </c>
    </row>
    <row r="2632" spans="1:8" x14ac:dyDescent="0.3">
      <c r="A2632">
        <v>2636</v>
      </c>
      <c r="B2632">
        <v>2637</v>
      </c>
      <c r="C2632">
        <v>47</v>
      </c>
      <c r="D2632" t="s">
        <v>961</v>
      </c>
      <c r="E2632">
        <v>5</v>
      </c>
      <c r="F2632" t="s">
        <v>961</v>
      </c>
      <c r="G2632" t="s">
        <v>962</v>
      </c>
    </row>
    <row r="2633" spans="1:8" x14ac:dyDescent="0.3">
      <c r="A2633">
        <v>2637</v>
      </c>
      <c r="B2633">
        <v>2638</v>
      </c>
      <c r="C2633">
        <v>47</v>
      </c>
      <c r="D2633" t="s">
        <v>963</v>
      </c>
      <c r="E2633">
        <v>3</v>
      </c>
      <c r="F2633" t="s">
        <v>963</v>
      </c>
      <c r="G2633" t="s">
        <v>964</v>
      </c>
    </row>
    <row r="2634" spans="1:8" x14ac:dyDescent="0.3">
      <c r="A2634">
        <v>2638</v>
      </c>
      <c r="B2634">
        <v>2639</v>
      </c>
      <c r="C2634">
        <v>47</v>
      </c>
      <c r="D2634" t="s">
        <v>965</v>
      </c>
      <c r="E2634">
        <v>5</v>
      </c>
      <c r="F2634" t="s">
        <v>965</v>
      </c>
      <c r="G2634" t="s">
        <v>966</v>
      </c>
      <c r="H2634" t="s">
        <v>805</v>
      </c>
    </row>
    <row r="2635" spans="1:8" x14ac:dyDescent="0.3">
      <c r="A2635">
        <v>2639</v>
      </c>
      <c r="B2635">
        <v>2640</v>
      </c>
      <c r="C2635">
        <v>47</v>
      </c>
      <c r="D2635" t="s">
        <v>967</v>
      </c>
      <c r="E2635">
        <v>4</v>
      </c>
      <c r="F2635" t="s">
        <v>967</v>
      </c>
      <c r="G2635" t="s">
        <v>968</v>
      </c>
    </row>
    <row r="2636" spans="1:8" x14ac:dyDescent="0.3">
      <c r="A2636">
        <v>2640</v>
      </c>
      <c r="B2636">
        <v>2641</v>
      </c>
      <c r="C2636">
        <v>48</v>
      </c>
      <c r="D2636" t="s">
        <v>973</v>
      </c>
      <c r="E2636">
        <v>4</v>
      </c>
      <c r="F2636" t="s">
        <v>974</v>
      </c>
      <c r="G2636" t="s">
        <v>975</v>
      </c>
      <c r="H2636" t="s">
        <v>976</v>
      </c>
    </row>
    <row r="2637" spans="1:8" x14ac:dyDescent="0.3">
      <c r="A2637">
        <v>2641</v>
      </c>
      <c r="B2637">
        <v>2642</v>
      </c>
      <c r="C2637">
        <v>48</v>
      </c>
      <c r="D2637" t="s">
        <v>977</v>
      </c>
      <c r="E2637">
        <v>5</v>
      </c>
      <c r="F2637" t="s">
        <v>977</v>
      </c>
      <c r="G2637" t="s">
        <v>978</v>
      </c>
      <c r="H2637" t="s">
        <v>213</v>
      </c>
    </row>
    <row r="2638" spans="1:8" x14ac:dyDescent="0.3">
      <c r="A2638">
        <v>2642</v>
      </c>
      <c r="B2638">
        <v>2643</v>
      </c>
      <c r="C2638">
        <v>48</v>
      </c>
      <c r="D2638" t="s">
        <v>979</v>
      </c>
      <c r="E2638">
        <v>2</v>
      </c>
      <c r="F2638" t="s">
        <v>979</v>
      </c>
      <c r="G2638" t="s">
        <v>980</v>
      </c>
      <c r="H2638" t="s">
        <v>470</v>
      </c>
    </row>
    <row r="2639" spans="1:8" x14ac:dyDescent="0.3">
      <c r="A2639">
        <v>2643</v>
      </c>
      <c r="B2639">
        <v>2644</v>
      </c>
      <c r="C2639">
        <v>48</v>
      </c>
      <c r="D2639" t="s">
        <v>981</v>
      </c>
      <c r="E2639">
        <v>4</v>
      </c>
      <c r="F2639" t="s">
        <v>981</v>
      </c>
      <c r="G2639" t="s">
        <v>982</v>
      </c>
      <c r="H2639" t="s">
        <v>29</v>
      </c>
    </row>
    <row r="2640" spans="1:8" x14ac:dyDescent="0.3">
      <c r="A2640">
        <v>2644</v>
      </c>
      <c r="B2640">
        <v>2645</v>
      </c>
      <c r="C2640">
        <v>48</v>
      </c>
      <c r="D2640" t="s">
        <v>983</v>
      </c>
      <c r="E2640">
        <v>2</v>
      </c>
      <c r="F2640" t="s">
        <v>983</v>
      </c>
      <c r="G2640" t="s">
        <v>984</v>
      </c>
      <c r="H2640" t="s">
        <v>64</v>
      </c>
    </row>
    <row r="2641" spans="1:8" x14ac:dyDescent="0.3">
      <c r="A2641">
        <v>2645</v>
      </c>
      <c r="B2641">
        <v>2646</v>
      </c>
      <c r="C2641">
        <v>48</v>
      </c>
      <c r="D2641" t="s">
        <v>985</v>
      </c>
      <c r="E2641">
        <v>3</v>
      </c>
      <c r="F2641" t="s">
        <v>985</v>
      </c>
      <c r="G2641" t="s">
        <v>986</v>
      </c>
      <c r="H2641" t="s">
        <v>139</v>
      </c>
    </row>
    <row r="2642" spans="1:8" x14ac:dyDescent="0.3">
      <c r="A2642">
        <v>2646</v>
      </c>
      <c r="B2642">
        <v>2647</v>
      </c>
      <c r="C2642">
        <v>48</v>
      </c>
      <c r="D2642" t="s">
        <v>987</v>
      </c>
      <c r="E2642">
        <v>5</v>
      </c>
      <c r="F2642" t="s">
        <v>987</v>
      </c>
      <c r="G2642" t="s">
        <v>988</v>
      </c>
      <c r="H2642" t="s">
        <v>29</v>
      </c>
    </row>
    <row r="2643" spans="1:8" x14ac:dyDescent="0.3">
      <c r="A2643">
        <v>2647</v>
      </c>
      <c r="B2643">
        <v>2648</v>
      </c>
      <c r="C2643">
        <v>48</v>
      </c>
      <c r="D2643" t="s">
        <v>989</v>
      </c>
      <c r="E2643">
        <v>3</v>
      </c>
      <c r="F2643" t="s">
        <v>989</v>
      </c>
      <c r="G2643" t="s">
        <v>989</v>
      </c>
      <c r="H2643" t="s">
        <v>652</v>
      </c>
    </row>
    <row r="2644" spans="1:8" x14ac:dyDescent="0.3">
      <c r="A2644">
        <v>2648</v>
      </c>
      <c r="B2644">
        <v>2649</v>
      </c>
      <c r="C2644">
        <v>48</v>
      </c>
      <c r="D2644" t="s">
        <v>990</v>
      </c>
      <c r="E2644">
        <v>5</v>
      </c>
      <c r="F2644" t="s">
        <v>990</v>
      </c>
      <c r="G2644" t="s">
        <v>991</v>
      </c>
      <c r="H2644" t="s">
        <v>25</v>
      </c>
    </row>
    <row r="2645" spans="1:8" x14ac:dyDescent="0.3">
      <c r="A2645">
        <v>2649</v>
      </c>
      <c r="B2645">
        <v>2650</v>
      </c>
      <c r="C2645">
        <v>48</v>
      </c>
      <c r="D2645" t="s">
        <v>992</v>
      </c>
      <c r="E2645">
        <v>4</v>
      </c>
      <c r="F2645" t="s">
        <v>992</v>
      </c>
      <c r="G2645" t="s">
        <v>993</v>
      </c>
      <c r="H2645" t="s">
        <v>217</v>
      </c>
    </row>
    <row r="2646" spans="1:8" x14ac:dyDescent="0.3">
      <c r="A2646">
        <v>2650</v>
      </c>
      <c r="B2646">
        <v>2651</v>
      </c>
      <c r="C2646">
        <v>50</v>
      </c>
      <c r="D2646" t="s">
        <v>5041</v>
      </c>
      <c r="E2646">
        <v>4</v>
      </c>
      <c r="F2646" t="s">
        <v>5041</v>
      </c>
      <c r="G2646" t="s">
        <v>5042</v>
      </c>
      <c r="H2646" t="s">
        <v>17</v>
      </c>
    </row>
    <row r="2647" spans="1:8" x14ac:dyDescent="0.3">
      <c r="A2647">
        <v>2651</v>
      </c>
      <c r="B2647">
        <v>2652</v>
      </c>
      <c r="C2647">
        <v>50</v>
      </c>
      <c r="D2647" t="s">
        <v>1014</v>
      </c>
      <c r="E2647">
        <v>5</v>
      </c>
      <c r="F2647" t="s">
        <v>1014</v>
      </c>
      <c r="G2647" t="s">
        <v>1015</v>
      </c>
    </row>
    <row r="2648" spans="1:8" x14ac:dyDescent="0.3">
      <c r="A2648">
        <v>2652</v>
      </c>
      <c r="B2648">
        <v>2653</v>
      </c>
      <c r="C2648">
        <v>50</v>
      </c>
      <c r="D2648" t="s">
        <v>1016</v>
      </c>
      <c r="E2648">
        <v>2</v>
      </c>
      <c r="F2648" t="s">
        <v>1016</v>
      </c>
      <c r="G2648" t="s">
        <v>1017</v>
      </c>
      <c r="H2648" t="s">
        <v>1018</v>
      </c>
    </row>
    <row r="2649" spans="1:8" x14ac:dyDescent="0.3">
      <c r="A2649">
        <v>2653</v>
      </c>
      <c r="B2649">
        <v>2654</v>
      </c>
      <c r="C2649">
        <v>50</v>
      </c>
      <c r="D2649" t="s">
        <v>1019</v>
      </c>
      <c r="E2649">
        <v>4</v>
      </c>
      <c r="F2649" t="s">
        <v>1019</v>
      </c>
      <c r="G2649" t="s">
        <v>1020</v>
      </c>
      <c r="H2649" t="s">
        <v>20</v>
      </c>
    </row>
    <row r="2650" spans="1:8" x14ac:dyDescent="0.3">
      <c r="A2650">
        <v>2654</v>
      </c>
      <c r="B2650">
        <v>2655</v>
      </c>
      <c r="C2650">
        <v>50</v>
      </c>
      <c r="D2650" t="s">
        <v>1021</v>
      </c>
      <c r="E2650">
        <v>2</v>
      </c>
      <c r="F2650" t="s">
        <v>1021</v>
      </c>
      <c r="G2650" t="s">
        <v>1022</v>
      </c>
    </row>
    <row r="2651" spans="1:8" x14ac:dyDescent="0.3">
      <c r="A2651">
        <v>2655</v>
      </c>
      <c r="B2651">
        <v>2656</v>
      </c>
      <c r="C2651">
        <v>50</v>
      </c>
      <c r="D2651" t="s">
        <v>1023</v>
      </c>
      <c r="E2651">
        <v>3</v>
      </c>
      <c r="F2651" t="s">
        <v>1023</v>
      </c>
      <c r="G2651" t="s">
        <v>1024</v>
      </c>
      <c r="H2651" t="s">
        <v>1025</v>
      </c>
    </row>
    <row r="2652" spans="1:8" x14ac:dyDescent="0.3">
      <c r="A2652">
        <v>2656</v>
      </c>
      <c r="B2652">
        <v>2657</v>
      </c>
      <c r="C2652">
        <v>50</v>
      </c>
      <c r="D2652" t="s">
        <v>1026</v>
      </c>
      <c r="E2652">
        <v>5</v>
      </c>
      <c r="F2652" t="s">
        <v>1027</v>
      </c>
      <c r="G2652" t="s">
        <v>1028</v>
      </c>
    </row>
    <row r="2653" spans="1:8" x14ac:dyDescent="0.3">
      <c r="A2653">
        <v>2657</v>
      </c>
      <c r="B2653">
        <v>2658</v>
      </c>
      <c r="C2653">
        <v>50</v>
      </c>
      <c r="D2653" t="s">
        <v>1029</v>
      </c>
      <c r="E2653">
        <v>3</v>
      </c>
      <c r="F2653" t="s">
        <v>1029</v>
      </c>
      <c r="G2653" t="s">
        <v>1030</v>
      </c>
      <c r="H2653" t="s">
        <v>41</v>
      </c>
    </row>
    <row r="2654" spans="1:8" x14ac:dyDescent="0.3">
      <c r="A2654">
        <v>2658</v>
      </c>
      <c r="B2654">
        <v>2659</v>
      </c>
      <c r="C2654">
        <v>50</v>
      </c>
      <c r="D2654" t="s">
        <v>1031</v>
      </c>
      <c r="E2654">
        <v>5</v>
      </c>
      <c r="F2654" t="s">
        <v>1031</v>
      </c>
      <c r="G2654" t="s">
        <v>1032</v>
      </c>
    </row>
    <row r="2655" spans="1:8" x14ac:dyDescent="0.3">
      <c r="A2655">
        <v>2659</v>
      </c>
      <c r="B2655">
        <v>2660</v>
      </c>
      <c r="C2655">
        <v>50</v>
      </c>
      <c r="D2655" t="s">
        <v>1033</v>
      </c>
      <c r="E2655">
        <v>4</v>
      </c>
      <c r="F2655" t="s">
        <v>1033</v>
      </c>
      <c r="G2655" t="s">
        <v>1034</v>
      </c>
      <c r="H2655" t="s">
        <v>1035</v>
      </c>
    </row>
    <row r="2656" spans="1:8" x14ac:dyDescent="0.3">
      <c r="A2656">
        <v>2660</v>
      </c>
      <c r="B2656">
        <v>2661</v>
      </c>
      <c r="C2656">
        <v>52</v>
      </c>
      <c r="D2656" t="s">
        <v>1055</v>
      </c>
      <c r="E2656">
        <v>4</v>
      </c>
      <c r="F2656" t="s">
        <v>1055</v>
      </c>
      <c r="G2656" t="s">
        <v>1056</v>
      </c>
    </row>
    <row r="2657" spans="1:8" x14ac:dyDescent="0.3">
      <c r="A2657">
        <v>2661</v>
      </c>
      <c r="B2657">
        <v>2662</v>
      </c>
      <c r="C2657">
        <v>52</v>
      </c>
      <c r="D2657" t="s">
        <v>1057</v>
      </c>
      <c r="E2657">
        <v>5</v>
      </c>
      <c r="F2657" t="s">
        <v>1057</v>
      </c>
      <c r="G2657" t="s">
        <v>1058</v>
      </c>
      <c r="H2657" t="s">
        <v>261</v>
      </c>
    </row>
    <row r="2658" spans="1:8" x14ac:dyDescent="0.3">
      <c r="A2658">
        <v>2662</v>
      </c>
      <c r="B2658">
        <v>2663</v>
      </c>
      <c r="C2658">
        <v>52</v>
      </c>
      <c r="D2658" t="s">
        <v>1059</v>
      </c>
      <c r="E2658">
        <v>2</v>
      </c>
      <c r="F2658" t="s">
        <v>1059</v>
      </c>
      <c r="G2658" t="s">
        <v>1060</v>
      </c>
      <c r="H2658" t="s">
        <v>238</v>
      </c>
    </row>
    <row r="2659" spans="1:8" x14ac:dyDescent="0.3">
      <c r="A2659">
        <v>2663</v>
      </c>
      <c r="B2659">
        <v>2664</v>
      </c>
      <c r="C2659">
        <v>52</v>
      </c>
      <c r="D2659" t="s">
        <v>1061</v>
      </c>
      <c r="E2659">
        <v>4</v>
      </c>
      <c r="F2659" t="s">
        <v>1061</v>
      </c>
      <c r="G2659" t="s">
        <v>1062</v>
      </c>
      <c r="H2659" t="s">
        <v>805</v>
      </c>
    </row>
    <row r="2660" spans="1:8" x14ac:dyDescent="0.3">
      <c r="A2660">
        <v>2664</v>
      </c>
      <c r="B2660">
        <v>2665</v>
      </c>
      <c r="C2660">
        <v>52</v>
      </c>
      <c r="D2660" t="s">
        <v>1063</v>
      </c>
      <c r="E2660">
        <v>2</v>
      </c>
      <c r="F2660" t="s">
        <v>1063</v>
      </c>
      <c r="G2660" t="s">
        <v>1064</v>
      </c>
      <c r="H2660" t="s">
        <v>25</v>
      </c>
    </row>
    <row r="2661" spans="1:8" x14ac:dyDescent="0.3">
      <c r="A2661">
        <v>2665</v>
      </c>
      <c r="B2661">
        <v>2666</v>
      </c>
      <c r="C2661">
        <v>52</v>
      </c>
      <c r="D2661" t="s">
        <v>1065</v>
      </c>
      <c r="E2661">
        <v>3</v>
      </c>
      <c r="F2661" t="s">
        <v>1065</v>
      </c>
      <c r="G2661" t="s">
        <v>1066</v>
      </c>
      <c r="H2661" t="s">
        <v>29</v>
      </c>
    </row>
    <row r="2662" spans="1:8" x14ac:dyDescent="0.3">
      <c r="A2662">
        <v>2666</v>
      </c>
      <c r="B2662">
        <v>2667</v>
      </c>
      <c r="C2662">
        <v>52</v>
      </c>
      <c r="D2662" t="s">
        <v>1067</v>
      </c>
      <c r="E2662">
        <v>5</v>
      </c>
      <c r="F2662" t="s">
        <v>1067</v>
      </c>
      <c r="G2662" t="s">
        <v>1068</v>
      </c>
      <c r="H2662" t="s">
        <v>652</v>
      </c>
    </row>
    <row r="2663" spans="1:8" x14ac:dyDescent="0.3">
      <c r="A2663">
        <v>2667</v>
      </c>
      <c r="B2663">
        <v>2668</v>
      </c>
      <c r="C2663">
        <v>52</v>
      </c>
      <c r="D2663" t="s">
        <v>1069</v>
      </c>
      <c r="E2663">
        <v>3</v>
      </c>
      <c r="F2663" t="s">
        <v>1069</v>
      </c>
      <c r="G2663" t="s">
        <v>1070</v>
      </c>
      <c r="H2663" t="s">
        <v>317</v>
      </c>
    </row>
    <row r="2664" spans="1:8" x14ac:dyDescent="0.3">
      <c r="A2664">
        <v>2668</v>
      </c>
      <c r="B2664">
        <v>2669</v>
      </c>
      <c r="C2664">
        <v>52</v>
      </c>
      <c r="D2664" t="s">
        <v>1071</v>
      </c>
      <c r="E2664">
        <v>5</v>
      </c>
      <c r="F2664" t="s">
        <v>1071</v>
      </c>
      <c r="G2664" t="s">
        <v>1072</v>
      </c>
    </row>
    <row r="2665" spans="1:8" x14ac:dyDescent="0.3">
      <c r="A2665">
        <v>2669</v>
      </c>
      <c r="B2665">
        <v>2670</v>
      </c>
      <c r="C2665">
        <v>52</v>
      </c>
      <c r="D2665" t="s">
        <v>1073</v>
      </c>
      <c r="E2665">
        <v>4</v>
      </c>
      <c r="F2665" t="s">
        <v>1073</v>
      </c>
      <c r="G2665" t="s">
        <v>1074</v>
      </c>
      <c r="H2665" t="s">
        <v>29</v>
      </c>
    </row>
    <row r="2666" spans="1:8" x14ac:dyDescent="0.3">
      <c r="A2666">
        <v>2670</v>
      </c>
      <c r="B2666">
        <v>2671</v>
      </c>
      <c r="C2666">
        <v>53</v>
      </c>
      <c r="D2666" t="s">
        <v>1075</v>
      </c>
      <c r="E2666">
        <v>4</v>
      </c>
      <c r="F2666" t="s">
        <v>1075</v>
      </c>
      <c r="G2666" t="s">
        <v>1076</v>
      </c>
      <c r="H2666" t="s">
        <v>1077</v>
      </c>
    </row>
    <row r="2667" spans="1:8" x14ac:dyDescent="0.3">
      <c r="A2667">
        <v>2671</v>
      </c>
      <c r="B2667">
        <v>2672</v>
      </c>
      <c r="C2667">
        <v>53</v>
      </c>
      <c r="D2667" t="e">
        <f>- Multi-cultural, Diverse work force - Colleagues from all over the world speaking multiple languages - Travel opportunities - Transparent day-to-day experience which is hard to find elsewhere - Great office facilities</f>
        <v>#NAME?</v>
      </c>
      <c r="E2667">
        <v>5</v>
      </c>
      <c r="F2667" t="e">
        <f>- Multi-cultural, Diverse work force - Colleagues from all over the world speaking multiple languages - Travel opportunities - Transparent day-to-day experience which is hard to find elsewhere - Great office facilities</f>
        <v>#NAME?</v>
      </c>
      <c r="G2667" t="s">
        <v>1078</v>
      </c>
      <c r="H2667" t="s">
        <v>29</v>
      </c>
    </row>
    <row r="2668" spans="1:8" x14ac:dyDescent="0.3">
      <c r="A2668">
        <v>2672</v>
      </c>
      <c r="B2668">
        <v>2673</v>
      </c>
      <c r="C2668">
        <v>53</v>
      </c>
      <c r="D2668" t="s">
        <v>1079</v>
      </c>
      <c r="E2668">
        <v>2</v>
      </c>
      <c r="F2668" t="s">
        <v>1079</v>
      </c>
      <c r="G2668" t="s">
        <v>1080</v>
      </c>
      <c r="H2668" t="s">
        <v>299</v>
      </c>
    </row>
    <row r="2669" spans="1:8" x14ac:dyDescent="0.3">
      <c r="A2669">
        <v>2673</v>
      </c>
      <c r="B2669">
        <v>2674</v>
      </c>
      <c r="C2669">
        <v>53</v>
      </c>
      <c r="D2669" t="s">
        <v>1081</v>
      </c>
      <c r="E2669">
        <v>4</v>
      </c>
      <c r="F2669" t="s">
        <v>1081</v>
      </c>
      <c r="G2669" t="s">
        <v>1082</v>
      </c>
    </row>
    <row r="2670" spans="1:8" x14ac:dyDescent="0.3">
      <c r="A2670">
        <v>2674</v>
      </c>
      <c r="B2670">
        <v>2675</v>
      </c>
      <c r="C2670">
        <v>53</v>
      </c>
      <c r="D2670" t="s">
        <v>1083</v>
      </c>
      <c r="E2670">
        <v>2</v>
      </c>
      <c r="F2670" t="s">
        <v>1083</v>
      </c>
      <c r="G2670" t="s">
        <v>1084</v>
      </c>
      <c r="H2670" t="s">
        <v>9</v>
      </c>
    </row>
    <row r="2671" spans="1:8" x14ac:dyDescent="0.3">
      <c r="A2671">
        <v>2675</v>
      </c>
      <c r="B2671">
        <v>2676</v>
      </c>
      <c r="C2671">
        <v>53</v>
      </c>
      <c r="D2671" t="s">
        <v>1085</v>
      </c>
      <c r="E2671">
        <v>3</v>
      </c>
      <c r="F2671" t="s">
        <v>1085</v>
      </c>
      <c r="G2671" t="s">
        <v>1086</v>
      </c>
    </row>
    <row r="2672" spans="1:8" x14ac:dyDescent="0.3">
      <c r="A2672">
        <v>2676</v>
      </c>
      <c r="B2672">
        <v>2677</v>
      </c>
      <c r="C2672">
        <v>53</v>
      </c>
      <c r="D2672" t="s">
        <v>1087</v>
      </c>
      <c r="E2672">
        <v>5</v>
      </c>
      <c r="F2672" t="s">
        <v>1087</v>
      </c>
      <c r="G2672" t="s">
        <v>1088</v>
      </c>
      <c r="H2672" t="s">
        <v>217</v>
      </c>
    </row>
    <row r="2673" spans="1:8" x14ac:dyDescent="0.3">
      <c r="A2673">
        <v>2677</v>
      </c>
      <c r="B2673">
        <v>2678</v>
      </c>
      <c r="C2673">
        <v>53</v>
      </c>
      <c r="D2673" t="s">
        <v>1089</v>
      </c>
      <c r="E2673">
        <v>3</v>
      </c>
      <c r="F2673" t="s">
        <v>1090</v>
      </c>
      <c r="G2673" t="s">
        <v>1091</v>
      </c>
      <c r="H2673" t="s">
        <v>1092</v>
      </c>
    </row>
    <row r="2674" spans="1:8" x14ac:dyDescent="0.3">
      <c r="A2674">
        <v>2678</v>
      </c>
      <c r="B2674">
        <v>2679</v>
      </c>
      <c r="C2674">
        <v>53</v>
      </c>
      <c r="D2674" t="s">
        <v>1093</v>
      </c>
      <c r="E2674">
        <v>5</v>
      </c>
      <c r="F2674" t="s">
        <v>1093</v>
      </c>
      <c r="G2674" t="s">
        <v>1094</v>
      </c>
      <c r="H2674" t="s">
        <v>1095</v>
      </c>
    </row>
    <row r="2675" spans="1:8" x14ac:dyDescent="0.3">
      <c r="A2675">
        <v>2679</v>
      </c>
      <c r="B2675">
        <v>2680</v>
      </c>
      <c r="C2675">
        <v>53</v>
      </c>
      <c r="D2675" t="s">
        <v>1096</v>
      </c>
      <c r="E2675">
        <v>4</v>
      </c>
      <c r="F2675" t="s">
        <v>1096</v>
      </c>
      <c r="G2675" t="s">
        <v>1097</v>
      </c>
    </row>
    <row r="2676" spans="1:8" x14ac:dyDescent="0.3">
      <c r="A2676">
        <v>2680</v>
      </c>
      <c r="B2676">
        <v>2681</v>
      </c>
      <c r="C2676">
        <v>54</v>
      </c>
      <c r="D2676" t="s">
        <v>1098</v>
      </c>
      <c r="E2676">
        <v>4</v>
      </c>
      <c r="F2676" t="s">
        <v>1098</v>
      </c>
      <c r="G2676" t="s">
        <v>1099</v>
      </c>
      <c r="H2676" t="s">
        <v>660</v>
      </c>
    </row>
    <row r="2677" spans="1:8" x14ac:dyDescent="0.3">
      <c r="A2677">
        <v>2681</v>
      </c>
      <c r="B2677">
        <v>2682</v>
      </c>
      <c r="C2677">
        <v>54</v>
      </c>
      <c r="D2677" t="s">
        <v>1100</v>
      </c>
      <c r="E2677">
        <v>5</v>
      </c>
      <c r="F2677" t="s">
        <v>1100</v>
      </c>
      <c r="G2677" t="s">
        <v>1101</v>
      </c>
      <c r="H2677" t="s">
        <v>1102</v>
      </c>
    </row>
    <row r="2678" spans="1:8" x14ac:dyDescent="0.3">
      <c r="A2678">
        <v>2682</v>
      </c>
      <c r="B2678">
        <v>2683</v>
      </c>
      <c r="C2678">
        <v>54</v>
      </c>
      <c r="D2678" t="s">
        <v>1103</v>
      </c>
      <c r="E2678">
        <v>2</v>
      </c>
      <c r="F2678" t="s">
        <v>1103</v>
      </c>
      <c r="G2678" t="s">
        <v>1104</v>
      </c>
    </row>
    <row r="2679" spans="1:8" x14ac:dyDescent="0.3">
      <c r="A2679">
        <v>2683</v>
      </c>
      <c r="B2679">
        <v>2684</v>
      </c>
      <c r="C2679">
        <v>54</v>
      </c>
      <c r="D2679" t="s">
        <v>1105</v>
      </c>
      <c r="E2679">
        <v>4</v>
      </c>
      <c r="F2679" t="s">
        <v>1105</v>
      </c>
      <c r="G2679" t="s">
        <v>1106</v>
      </c>
      <c r="H2679" t="s">
        <v>261</v>
      </c>
    </row>
    <row r="2680" spans="1:8" x14ac:dyDescent="0.3">
      <c r="A2680">
        <v>2684</v>
      </c>
      <c r="B2680">
        <v>2685</v>
      </c>
      <c r="C2680">
        <v>54</v>
      </c>
      <c r="D2680" t="e">
        <f>- Invest massively in employees. - Fantastic offices. - Broad range of career opportunities.</f>
        <v>#NAME?</v>
      </c>
      <c r="E2680">
        <v>2</v>
      </c>
      <c r="F2680" t="e">
        <f>- Invest massively in employees. - Fantastic offices. - Broad range of career opportunities.</f>
        <v>#NAME?</v>
      </c>
      <c r="G2680" t="s">
        <v>1107</v>
      </c>
    </row>
    <row r="2681" spans="1:8" x14ac:dyDescent="0.3">
      <c r="A2681">
        <v>2685</v>
      </c>
      <c r="B2681">
        <v>2686</v>
      </c>
      <c r="C2681">
        <v>54</v>
      </c>
      <c r="D2681" t="s">
        <v>1108</v>
      </c>
      <c r="E2681">
        <v>3</v>
      </c>
      <c r="F2681" t="s">
        <v>1108</v>
      </c>
      <c r="G2681" t="s">
        <v>1109</v>
      </c>
      <c r="H2681" t="s">
        <v>64</v>
      </c>
    </row>
    <row r="2682" spans="1:8" x14ac:dyDescent="0.3">
      <c r="A2682">
        <v>2686</v>
      </c>
      <c r="B2682">
        <v>2687</v>
      </c>
      <c r="C2682">
        <v>54</v>
      </c>
      <c r="D2682" t="s">
        <v>1110</v>
      </c>
      <c r="E2682">
        <v>5</v>
      </c>
      <c r="F2682" t="s">
        <v>1110</v>
      </c>
      <c r="G2682" t="s">
        <v>1111</v>
      </c>
      <c r="H2682" t="s">
        <v>470</v>
      </c>
    </row>
    <row r="2683" spans="1:8" x14ac:dyDescent="0.3">
      <c r="A2683">
        <v>2687</v>
      </c>
      <c r="B2683">
        <v>2688</v>
      </c>
      <c r="C2683">
        <v>54</v>
      </c>
      <c r="D2683" t="s">
        <v>1112</v>
      </c>
      <c r="E2683">
        <v>3</v>
      </c>
      <c r="F2683" t="s">
        <v>1112</v>
      </c>
      <c r="G2683" t="s">
        <v>1113</v>
      </c>
      <c r="H2683" t="s">
        <v>1114</v>
      </c>
    </row>
    <row r="2684" spans="1:8" x14ac:dyDescent="0.3">
      <c r="A2684">
        <v>2688</v>
      </c>
      <c r="B2684">
        <v>2689</v>
      </c>
      <c r="C2684">
        <v>54</v>
      </c>
      <c r="D2684" t="s">
        <v>1115</v>
      </c>
      <c r="E2684">
        <v>5</v>
      </c>
      <c r="F2684" t="s">
        <v>1115</v>
      </c>
      <c r="G2684" t="s">
        <v>1116</v>
      </c>
    </row>
    <row r="2685" spans="1:8" x14ac:dyDescent="0.3">
      <c r="A2685">
        <v>2689</v>
      </c>
      <c r="B2685">
        <v>2690</v>
      </c>
      <c r="C2685">
        <v>54</v>
      </c>
      <c r="D2685" t="s">
        <v>1117</v>
      </c>
      <c r="E2685">
        <v>4</v>
      </c>
      <c r="F2685" t="s">
        <v>1117</v>
      </c>
      <c r="G2685" t="s">
        <v>1118</v>
      </c>
    </row>
    <row r="2686" spans="1:8" x14ac:dyDescent="0.3">
      <c r="A2686">
        <v>2690</v>
      </c>
      <c r="B2686">
        <v>2691</v>
      </c>
      <c r="C2686">
        <v>57</v>
      </c>
      <c r="D2686" t="s">
        <v>1164</v>
      </c>
      <c r="E2686">
        <v>4</v>
      </c>
      <c r="F2686" t="s">
        <v>1164</v>
      </c>
      <c r="G2686" t="s">
        <v>1165</v>
      </c>
    </row>
    <row r="2687" spans="1:8" x14ac:dyDescent="0.3">
      <c r="A2687">
        <v>2691</v>
      </c>
      <c r="B2687">
        <v>2692</v>
      </c>
      <c r="C2687">
        <v>57</v>
      </c>
      <c r="D2687" t="s">
        <v>1166</v>
      </c>
      <c r="E2687">
        <v>5</v>
      </c>
      <c r="F2687" t="s">
        <v>1166</v>
      </c>
      <c r="G2687" t="s">
        <v>1166</v>
      </c>
      <c r="H2687" t="s">
        <v>264</v>
      </c>
    </row>
    <row r="2688" spans="1:8" x14ac:dyDescent="0.3">
      <c r="A2688">
        <v>2692</v>
      </c>
      <c r="B2688">
        <v>2693</v>
      </c>
      <c r="C2688">
        <v>57</v>
      </c>
      <c r="D2688" t="s">
        <v>1167</v>
      </c>
      <c r="E2688">
        <v>2</v>
      </c>
      <c r="F2688" t="s">
        <v>1167</v>
      </c>
      <c r="G2688" t="s">
        <v>1168</v>
      </c>
      <c r="H2688" t="s">
        <v>717</v>
      </c>
    </row>
    <row r="2689" spans="1:8" x14ac:dyDescent="0.3">
      <c r="A2689">
        <v>2693</v>
      </c>
      <c r="B2689">
        <v>2694</v>
      </c>
      <c r="C2689">
        <v>57</v>
      </c>
      <c r="D2689" t="s">
        <v>1169</v>
      </c>
      <c r="E2689">
        <v>4</v>
      </c>
      <c r="F2689" t="s">
        <v>1169</v>
      </c>
      <c r="G2689" t="s">
        <v>1170</v>
      </c>
      <c r="H2689" t="s">
        <v>1171</v>
      </c>
    </row>
    <row r="2690" spans="1:8" x14ac:dyDescent="0.3">
      <c r="A2690">
        <v>2694</v>
      </c>
      <c r="B2690">
        <v>2695</v>
      </c>
      <c r="C2690">
        <v>57</v>
      </c>
      <c r="D2690" t="s">
        <v>1172</v>
      </c>
      <c r="E2690">
        <v>2</v>
      </c>
      <c r="F2690" t="s">
        <v>1172</v>
      </c>
      <c r="G2690" t="s">
        <v>1173</v>
      </c>
      <c r="H2690" t="s">
        <v>245</v>
      </c>
    </row>
    <row r="2691" spans="1:8" x14ac:dyDescent="0.3">
      <c r="A2691">
        <v>2695</v>
      </c>
      <c r="B2691">
        <v>2696</v>
      </c>
      <c r="C2691">
        <v>57</v>
      </c>
      <c r="D2691" t="s">
        <v>1174</v>
      </c>
      <c r="E2691">
        <v>3</v>
      </c>
      <c r="F2691" t="s">
        <v>1174</v>
      </c>
      <c r="G2691" t="s">
        <v>1175</v>
      </c>
      <c r="H2691" t="s">
        <v>526</v>
      </c>
    </row>
    <row r="2692" spans="1:8" x14ac:dyDescent="0.3">
      <c r="A2692">
        <v>2696</v>
      </c>
      <c r="B2692">
        <v>2697</v>
      </c>
      <c r="C2692">
        <v>57</v>
      </c>
      <c r="D2692" t="s">
        <v>1176</v>
      </c>
      <c r="E2692">
        <v>5</v>
      </c>
      <c r="F2692" t="s">
        <v>1176</v>
      </c>
      <c r="G2692" t="s">
        <v>1177</v>
      </c>
      <c r="H2692" t="s">
        <v>526</v>
      </c>
    </row>
    <row r="2693" spans="1:8" x14ac:dyDescent="0.3">
      <c r="A2693">
        <v>2697</v>
      </c>
      <c r="B2693">
        <v>2698</v>
      </c>
      <c r="C2693">
        <v>57</v>
      </c>
      <c r="D2693" t="s">
        <v>1178</v>
      </c>
      <c r="E2693">
        <v>3</v>
      </c>
      <c r="F2693" t="s">
        <v>1178</v>
      </c>
      <c r="G2693" t="s">
        <v>1179</v>
      </c>
      <c r="H2693" t="s">
        <v>17</v>
      </c>
    </row>
    <row r="2694" spans="1:8" x14ac:dyDescent="0.3">
      <c r="A2694">
        <v>2698</v>
      </c>
      <c r="B2694">
        <v>2699</v>
      </c>
      <c r="C2694">
        <v>57</v>
      </c>
      <c r="D2694" t="s">
        <v>1180</v>
      </c>
      <c r="E2694">
        <v>5</v>
      </c>
      <c r="F2694" t="s">
        <v>1180</v>
      </c>
      <c r="G2694" t="s">
        <v>1181</v>
      </c>
      <c r="H2694" t="s">
        <v>17</v>
      </c>
    </row>
    <row r="2695" spans="1:8" x14ac:dyDescent="0.3">
      <c r="A2695">
        <v>2699</v>
      </c>
      <c r="B2695">
        <v>2700</v>
      </c>
      <c r="C2695">
        <v>57</v>
      </c>
      <c r="D2695" t="e">
        <f>- Great office - Great international environment - good trainings - free snacks - good Perks - good reputation</f>
        <v>#NAME?</v>
      </c>
      <c r="E2695">
        <v>4</v>
      </c>
      <c r="F2695" t="e">
        <f>- Great office - Great international environment - good trainings - free snacks - good Perks - good reputation</f>
        <v>#NAME?</v>
      </c>
      <c r="G2695" t="s">
        <v>1182</v>
      </c>
      <c r="H2695" t="s">
        <v>1183</v>
      </c>
    </row>
    <row r="2696" spans="1:8" x14ac:dyDescent="0.3">
      <c r="A2696">
        <v>2700</v>
      </c>
      <c r="B2696">
        <v>2701</v>
      </c>
      <c r="C2696">
        <v>58</v>
      </c>
      <c r="D2696" t="s">
        <v>5043</v>
      </c>
      <c r="E2696">
        <v>4</v>
      </c>
      <c r="F2696" t="s">
        <v>5043</v>
      </c>
      <c r="G2696" t="s">
        <v>5044</v>
      </c>
      <c r="H2696" t="s">
        <v>20</v>
      </c>
    </row>
    <row r="2697" spans="1:8" x14ac:dyDescent="0.3">
      <c r="A2697">
        <v>2701</v>
      </c>
      <c r="B2697">
        <v>2702</v>
      </c>
      <c r="C2697">
        <v>58</v>
      </c>
      <c r="D2697" t="s">
        <v>1184</v>
      </c>
      <c r="E2697">
        <v>5</v>
      </c>
      <c r="F2697" t="s">
        <v>1184</v>
      </c>
      <c r="G2697" t="s">
        <v>1185</v>
      </c>
      <c r="H2697" t="s">
        <v>594</v>
      </c>
    </row>
    <row r="2698" spans="1:8" x14ac:dyDescent="0.3">
      <c r="A2698">
        <v>2702</v>
      </c>
      <c r="B2698">
        <v>2703</v>
      </c>
      <c r="C2698">
        <v>58</v>
      </c>
      <c r="D2698" t="s">
        <v>1186</v>
      </c>
      <c r="E2698">
        <v>2</v>
      </c>
      <c r="F2698" t="s">
        <v>1186</v>
      </c>
      <c r="G2698" t="s">
        <v>1186</v>
      </c>
    </row>
    <row r="2699" spans="1:8" x14ac:dyDescent="0.3">
      <c r="A2699">
        <v>2703</v>
      </c>
      <c r="B2699">
        <v>2704</v>
      </c>
      <c r="C2699">
        <v>58</v>
      </c>
      <c r="D2699" t="s">
        <v>1187</v>
      </c>
      <c r="E2699">
        <v>4</v>
      </c>
      <c r="F2699" t="s">
        <v>1187</v>
      </c>
      <c r="G2699" t="s">
        <v>1188</v>
      </c>
      <c r="H2699" t="s">
        <v>121</v>
      </c>
    </row>
    <row r="2700" spans="1:8" x14ac:dyDescent="0.3">
      <c r="A2700">
        <v>2704</v>
      </c>
      <c r="B2700">
        <v>2705</v>
      </c>
      <c r="C2700">
        <v>58</v>
      </c>
      <c r="D2700" t="s">
        <v>1189</v>
      </c>
      <c r="E2700">
        <v>2</v>
      </c>
      <c r="F2700" t="s">
        <v>1189</v>
      </c>
      <c r="G2700" t="s">
        <v>1190</v>
      </c>
      <c r="H2700" t="s">
        <v>29</v>
      </c>
    </row>
    <row r="2701" spans="1:8" x14ac:dyDescent="0.3">
      <c r="A2701">
        <v>2705</v>
      </c>
      <c r="B2701">
        <v>2706</v>
      </c>
      <c r="C2701">
        <v>58</v>
      </c>
      <c r="D2701" t="s">
        <v>1191</v>
      </c>
      <c r="E2701">
        <v>3</v>
      </c>
      <c r="F2701" t="s">
        <v>1191</v>
      </c>
      <c r="G2701" t="s">
        <v>1192</v>
      </c>
      <c r="H2701" t="s">
        <v>1193</v>
      </c>
    </row>
    <row r="2702" spans="1:8" x14ac:dyDescent="0.3">
      <c r="A2702">
        <v>2706</v>
      </c>
      <c r="B2702">
        <v>2707</v>
      </c>
      <c r="C2702">
        <v>58</v>
      </c>
      <c r="D2702" t="s">
        <v>1194</v>
      </c>
      <c r="E2702">
        <v>5</v>
      </c>
      <c r="F2702" t="s">
        <v>1194</v>
      </c>
      <c r="G2702" t="s">
        <v>1195</v>
      </c>
      <c r="H2702" t="s">
        <v>126</v>
      </c>
    </row>
    <row r="2703" spans="1:8" x14ac:dyDescent="0.3">
      <c r="A2703">
        <v>2707</v>
      </c>
      <c r="B2703">
        <v>2708</v>
      </c>
      <c r="C2703">
        <v>58</v>
      </c>
      <c r="D2703" t="s">
        <v>1196</v>
      </c>
      <c r="E2703">
        <v>3</v>
      </c>
      <c r="F2703" t="s">
        <v>1197</v>
      </c>
      <c r="G2703" t="s">
        <v>1198</v>
      </c>
      <c r="H2703" t="s">
        <v>118</v>
      </c>
    </row>
    <row r="2704" spans="1:8" x14ac:dyDescent="0.3">
      <c r="A2704">
        <v>2708</v>
      </c>
      <c r="B2704">
        <v>2709</v>
      </c>
      <c r="C2704">
        <v>58</v>
      </c>
      <c r="D2704" t="s">
        <v>1199</v>
      </c>
      <c r="E2704">
        <v>5</v>
      </c>
      <c r="F2704" t="s">
        <v>1199</v>
      </c>
      <c r="G2704" t="s">
        <v>1200</v>
      </c>
      <c r="H2704" t="s">
        <v>9</v>
      </c>
    </row>
    <row r="2705" spans="1:8" x14ac:dyDescent="0.3">
      <c r="A2705">
        <v>2709</v>
      </c>
      <c r="B2705">
        <v>2710</v>
      </c>
      <c r="C2705">
        <v>58</v>
      </c>
      <c r="D2705" t="s">
        <v>1201</v>
      </c>
      <c r="E2705">
        <v>4</v>
      </c>
      <c r="F2705" t="s">
        <v>1201</v>
      </c>
      <c r="G2705" t="s">
        <v>1202</v>
      </c>
      <c r="H2705" t="s">
        <v>89</v>
      </c>
    </row>
    <row r="2706" spans="1:8" x14ac:dyDescent="0.3">
      <c r="A2706">
        <v>2710</v>
      </c>
      <c r="B2706">
        <v>2711</v>
      </c>
      <c r="C2706">
        <v>59</v>
      </c>
      <c r="D2706" t="s">
        <v>1203</v>
      </c>
      <c r="E2706">
        <v>4</v>
      </c>
      <c r="F2706" t="s">
        <v>1203</v>
      </c>
      <c r="G2706" t="s">
        <v>1204</v>
      </c>
    </row>
    <row r="2707" spans="1:8" x14ac:dyDescent="0.3">
      <c r="A2707">
        <v>2711</v>
      </c>
      <c r="B2707">
        <v>2712</v>
      </c>
      <c r="C2707">
        <v>59</v>
      </c>
      <c r="D2707" t="s">
        <v>1205</v>
      </c>
      <c r="E2707">
        <v>5</v>
      </c>
      <c r="F2707" t="s">
        <v>1205</v>
      </c>
      <c r="G2707" t="s">
        <v>1206</v>
      </c>
    </row>
    <row r="2708" spans="1:8" x14ac:dyDescent="0.3">
      <c r="A2708">
        <v>2712</v>
      </c>
      <c r="B2708">
        <v>2713</v>
      </c>
      <c r="C2708">
        <v>59</v>
      </c>
      <c r="D2708" t="e">
        <f>- young crowd and will make lots of friends very quickly who will help/support you through thick and thin for Many years to come - tech vibe, open floor plan, easy-to-approach senior management - very structured work day and clear idea of what is expe</f>
        <v>#NAME?</v>
      </c>
      <c r="E2708">
        <v>2</v>
      </c>
      <c r="F2708" t="e">
        <f>- young crowd and will make lots of friends very quickly who will help/support you through thick and thin for Many years to come - tech vibe, open floor plan, easy-to-approach senior management - very structured work day and clear idea of what is expe</f>
        <v>#NAME?</v>
      </c>
      <c r="G2708" t="s">
        <v>1207</v>
      </c>
      <c r="H2708" t="s">
        <v>1208</v>
      </c>
    </row>
    <row r="2709" spans="1:8" x14ac:dyDescent="0.3">
      <c r="A2709">
        <v>2713</v>
      </c>
      <c r="B2709">
        <v>2714</v>
      </c>
      <c r="C2709">
        <v>59</v>
      </c>
      <c r="D2709" t="s">
        <v>989</v>
      </c>
      <c r="E2709">
        <v>4</v>
      </c>
      <c r="F2709" t="s">
        <v>989</v>
      </c>
      <c r="G2709" t="s">
        <v>989</v>
      </c>
      <c r="H2709" t="s">
        <v>652</v>
      </c>
    </row>
    <row r="2710" spans="1:8" x14ac:dyDescent="0.3">
      <c r="A2710">
        <v>2714</v>
      </c>
      <c r="B2710">
        <v>2715</v>
      </c>
      <c r="C2710">
        <v>59</v>
      </c>
      <c r="D2710" t="s">
        <v>1209</v>
      </c>
      <c r="E2710">
        <v>2</v>
      </c>
      <c r="F2710" t="s">
        <v>1209</v>
      </c>
      <c r="G2710" t="s">
        <v>1210</v>
      </c>
      <c r="H2710" t="s">
        <v>946</v>
      </c>
    </row>
    <row r="2711" spans="1:8" x14ac:dyDescent="0.3">
      <c r="A2711">
        <v>2715</v>
      </c>
      <c r="B2711">
        <v>2716</v>
      </c>
      <c r="C2711">
        <v>59</v>
      </c>
      <c r="D2711" t="s">
        <v>1211</v>
      </c>
      <c r="E2711">
        <v>3</v>
      </c>
      <c r="F2711" t="s">
        <v>1211</v>
      </c>
      <c r="G2711" t="s">
        <v>1212</v>
      </c>
    </row>
    <row r="2712" spans="1:8" x14ac:dyDescent="0.3">
      <c r="A2712">
        <v>2716</v>
      </c>
      <c r="B2712">
        <v>2717</v>
      </c>
      <c r="C2712">
        <v>59</v>
      </c>
      <c r="D2712" t="s">
        <v>1213</v>
      </c>
      <c r="E2712">
        <v>5</v>
      </c>
      <c r="F2712" t="s">
        <v>1213</v>
      </c>
      <c r="G2712" t="s">
        <v>1214</v>
      </c>
    </row>
    <row r="2713" spans="1:8" x14ac:dyDescent="0.3">
      <c r="A2713">
        <v>2717</v>
      </c>
      <c r="B2713">
        <v>2718</v>
      </c>
      <c r="C2713">
        <v>59</v>
      </c>
      <c r="D2713" t="s">
        <v>1215</v>
      </c>
      <c r="E2713">
        <v>3</v>
      </c>
      <c r="F2713" t="s">
        <v>1215</v>
      </c>
      <c r="G2713" t="s">
        <v>1216</v>
      </c>
      <c r="H2713" t="s">
        <v>261</v>
      </c>
    </row>
    <row r="2714" spans="1:8" x14ac:dyDescent="0.3">
      <c r="A2714">
        <v>2718</v>
      </c>
      <c r="B2714">
        <v>2719</v>
      </c>
      <c r="C2714">
        <v>59</v>
      </c>
      <c r="D2714" t="e">
        <f>- Excellent network on the client side - Collaborative environment</f>
        <v>#NAME?</v>
      </c>
      <c r="E2714">
        <v>5</v>
      </c>
      <c r="F2714" t="e">
        <f>- Excellent network on the client side - Collaborative environment</f>
        <v>#NAME?</v>
      </c>
      <c r="G2714" t="s">
        <v>1217</v>
      </c>
      <c r="H2714" t="s">
        <v>9</v>
      </c>
    </row>
    <row r="2715" spans="1:8" x14ac:dyDescent="0.3">
      <c r="A2715">
        <v>2719</v>
      </c>
      <c r="B2715">
        <v>2720</v>
      </c>
      <c r="C2715">
        <v>59</v>
      </c>
      <c r="D2715" t="s">
        <v>1218</v>
      </c>
      <c r="E2715">
        <v>4</v>
      </c>
      <c r="F2715" t="s">
        <v>1218</v>
      </c>
      <c r="G2715" t="s">
        <v>1219</v>
      </c>
    </row>
    <row r="2716" spans="1:8" x14ac:dyDescent="0.3">
      <c r="A2716">
        <v>2720</v>
      </c>
      <c r="B2716">
        <v>2721</v>
      </c>
      <c r="C2716">
        <v>61</v>
      </c>
      <c r="D2716" t="s">
        <v>1242</v>
      </c>
      <c r="E2716">
        <v>4</v>
      </c>
      <c r="F2716" t="s">
        <v>1242</v>
      </c>
      <c r="G2716" t="s">
        <v>1243</v>
      </c>
      <c r="H2716" t="s">
        <v>217</v>
      </c>
    </row>
    <row r="2717" spans="1:8" x14ac:dyDescent="0.3">
      <c r="A2717">
        <v>2721</v>
      </c>
      <c r="B2717">
        <v>2722</v>
      </c>
      <c r="C2717">
        <v>61</v>
      </c>
      <c r="D2717" t="s">
        <v>1244</v>
      </c>
      <c r="E2717">
        <v>5</v>
      </c>
      <c r="F2717" t="s">
        <v>1244</v>
      </c>
      <c r="G2717" t="s">
        <v>1245</v>
      </c>
      <c r="H2717" t="s">
        <v>1246</v>
      </c>
    </row>
    <row r="2718" spans="1:8" x14ac:dyDescent="0.3">
      <c r="A2718">
        <v>2722</v>
      </c>
      <c r="B2718">
        <v>2723</v>
      </c>
      <c r="C2718">
        <v>61</v>
      </c>
      <c r="D2718" t="s">
        <v>1247</v>
      </c>
      <c r="E2718">
        <v>2</v>
      </c>
      <c r="F2718" t="s">
        <v>1247</v>
      </c>
      <c r="G2718" t="s">
        <v>1248</v>
      </c>
    </row>
    <row r="2719" spans="1:8" x14ac:dyDescent="0.3">
      <c r="A2719">
        <v>2723</v>
      </c>
      <c r="B2719">
        <v>2724</v>
      </c>
      <c r="C2719">
        <v>61</v>
      </c>
      <c r="D2719" t="s">
        <v>1249</v>
      </c>
      <c r="E2719">
        <v>4</v>
      </c>
      <c r="F2719" t="s">
        <v>1250</v>
      </c>
      <c r="G2719" t="s">
        <v>1251</v>
      </c>
      <c r="H2719" t="s">
        <v>1252</v>
      </c>
    </row>
    <row r="2720" spans="1:8" x14ac:dyDescent="0.3">
      <c r="A2720">
        <v>2724</v>
      </c>
      <c r="B2720">
        <v>2725</v>
      </c>
      <c r="C2720">
        <v>61</v>
      </c>
      <c r="D2720" t="s">
        <v>1253</v>
      </c>
      <c r="E2720">
        <v>2</v>
      </c>
      <c r="F2720" t="s">
        <v>1253</v>
      </c>
      <c r="G2720" t="s">
        <v>1254</v>
      </c>
      <c r="H2720" t="s">
        <v>1255</v>
      </c>
    </row>
    <row r="2721" spans="1:8" x14ac:dyDescent="0.3">
      <c r="A2721">
        <v>2725</v>
      </c>
      <c r="B2721">
        <v>2726</v>
      </c>
      <c r="C2721">
        <v>61</v>
      </c>
      <c r="D2721" t="s">
        <v>1256</v>
      </c>
      <c r="E2721">
        <v>3</v>
      </c>
      <c r="F2721" t="s">
        <v>1256</v>
      </c>
      <c r="G2721" t="s">
        <v>1257</v>
      </c>
      <c r="H2721" t="s">
        <v>1258</v>
      </c>
    </row>
    <row r="2722" spans="1:8" x14ac:dyDescent="0.3">
      <c r="A2722">
        <v>2726</v>
      </c>
      <c r="B2722">
        <v>2727</v>
      </c>
      <c r="C2722">
        <v>61</v>
      </c>
      <c r="D2722" t="s">
        <v>1259</v>
      </c>
      <c r="E2722">
        <v>5</v>
      </c>
      <c r="F2722" t="s">
        <v>1259</v>
      </c>
      <c r="G2722" t="s">
        <v>1260</v>
      </c>
      <c r="H2722" t="s">
        <v>1261</v>
      </c>
    </row>
    <row r="2723" spans="1:8" x14ac:dyDescent="0.3">
      <c r="A2723">
        <v>2727</v>
      </c>
      <c r="B2723">
        <v>2728</v>
      </c>
      <c r="C2723">
        <v>61</v>
      </c>
      <c r="D2723" t="s">
        <v>1262</v>
      </c>
      <c r="E2723">
        <v>3</v>
      </c>
      <c r="F2723" t="s">
        <v>1262</v>
      </c>
      <c r="G2723" t="s">
        <v>1263</v>
      </c>
      <c r="H2723" t="s">
        <v>183</v>
      </c>
    </row>
    <row r="2724" spans="1:8" x14ac:dyDescent="0.3">
      <c r="A2724">
        <v>2728</v>
      </c>
      <c r="B2724">
        <v>2729</v>
      </c>
      <c r="C2724">
        <v>61</v>
      </c>
      <c r="D2724" t="e">
        <f>- pay was very competitive - reputable name - free Food in the pantry - modern office (London)</f>
        <v>#NAME?</v>
      </c>
      <c r="E2724">
        <v>5</v>
      </c>
      <c r="F2724" t="e">
        <f>- pay was very competitive - reputable name - free Food in the pantry - modern office (London)</f>
        <v>#NAME?</v>
      </c>
      <c r="G2724" t="s">
        <v>1264</v>
      </c>
      <c r="H2724" t="s">
        <v>1003</v>
      </c>
    </row>
    <row r="2725" spans="1:8" x14ac:dyDescent="0.3">
      <c r="A2725">
        <v>2729</v>
      </c>
      <c r="B2725">
        <v>2730</v>
      </c>
      <c r="C2725">
        <v>61</v>
      </c>
      <c r="D2725" t="s">
        <v>1265</v>
      </c>
      <c r="E2725">
        <v>4</v>
      </c>
      <c r="F2725" t="s">
        <v>1265</v>
      </c>
      <c r="G2725" t="s">
        <v>1266</v>
      </c>
    </row>
    <row r="2726" spans="1:8" x14ac:dyDescent="0.3">
      <c r="A2726">
        <v>2730</v>
      </c>
      <c r="B2726">
        <v>2731</v>
      </c>
      <c r="C2726">
        <v>63</v>
      </c>
      <c r="D2726" t="s">
        <v>1291</v>
      </c>
      <c r="E2726">
        <v>4</v>
      </c>
      <c r="F2726" t="s">
        <v>1291</v>
      </c>
      <c r="G2726" t="s">
        <v>1292</v>
      </c>
    </row>
    <row r="2727" spans="1:8" x14ac:dyDescent="0.3">
      <c r="A2727">
        <v>2731</v>
      </c>
      <c r="B2727">
        <v>2732</v>
      </c>
      <c r="C2727">
        <v>63</v>
      </c>
      <c r="D2727" t="s">
        <v>1293</v>
      </c>
      <c r="E2727">
        <v>5</v>
      </c>
      <c r="F2727" t="s">
        <v>1293</v>
      </c>
      <c r="G2727" t="s">
        <v>1293</v>
      </c>
      <c r="H2727" t="s">
        <v>1294</v>
      </c>
    </row>
    <row r="2728" spans="1:8" x14ac:dyDescent="0.3">
      <c r="A2728">
        <v>2732</v>
      </c>
      <c r="B2728">
        <v>2733</v>
      </c>
      <c r="C2728">
        <v>63</v>
      </c>
      <c r="D2728" t="s">
        <v>1295</v>
      </c>
      <c r="E2728">
        <v>2</v>
      </c>
      <c r="F2728" t="s">
        <v>1295</v>
      </c>
      <c r="G2728" t="s">
        <v>1296</v>
      </c>
      <c r="H2728" t="s">
        <v>1297</v>
      </c>
    </row>
    <row r="2729" spans="1:8" x14ac:dyDescent="0.3">
      <c r="A2729">
        <v>2733</v>
      </c>
      <c r="B2729">
        <v>2734</v>
      </c>
      <c r="C2729">
        <v>63</v>
      </c>
      <c r="D2729" t="s">
        <v>1298</v>
      </c>
      <c r="E2729">
        <v>4</v>
      </c>
      <c r="F2729" t="s">
        <v>1298</v>
      </c>
      <c r="G2729" t="s">
        <v>1299</v>
      </c>
      <c r="H2729" t="s">
        <v>380</v>
      </c>
    </row>
    <row r="2730" spans="1:8" x14ac:dyDescent="0.3">
      <c r="A2730">
        <v>2734</v>
      </c>
      <c r="B2730">
        <v>2735</v>
      </c>
      <c r="C2730">
        <v>63</v>
      </c>
      <c r="D2730" t="s">
        <v>1300</v>
      </c>
      <c r="E2730">
        <v>2</v>
      </c>
      <c r="F2730" t="s">
        <v>1300</v>
      </c>
      <c r="G2730" t="s">
        <v>1301</v>
      </c>
      <c r="H2730" t="s">
        <v>20</v>
      </c>
    </row>
    <row r="2731" spans="1:8" x14ac:dyDescent="0.3">
      <c r="A2731">
        <v>2736</v>
      </c>
      <c r="B2731">
        <v>2737</v>
      </c>
      <c r="C2731">
        <v>63</v>
      </c>
      <c r="D2731" t="s">
        <v>1302</v>
      </c>
      <c r="E2731">
        <v>5</v>
      </c>
      <c r="F2731" t="s">
        <v>1302</v>
      </c>
      <c r="G2731" t="s">
        <v>1303</v>
      </c>
      <c r="H2731" t="s">
        <v>146</v>
      </c>
    </row>
    <row r="2732" spans="1:8" x14ac:dyDescent="0.3">
      <c r="A2732">
        <v>2737</v>
      </c>
      <c r="B2732">
        <v>2738</v>
      </c>
      <c r="C2732">
        <v>63</v>
      </c>
      <c r="D2732" t="s">
        <v>1304</v>
      </c>
      <c r="E2732">
        <v>3</v>
      </c>
      <c r="F2732" t="s">
        <v>1304</v>
      </c>
      <c r="G2732" t="s">
        <v>1305</v>
      </c>
      <c r="H2732" t="s">
        <v>302</v>
      </c>
    </row>
    <row r="2733" spans="1:8" x14ac:dyDescent="0.3">
      <c r="A2733">
        <v>2738</v>
      </c>
      <c r="B2733">
        <v>2739</v>
      </c>
      <c r="C2733">
        <v>63</v>
      </c>
      <c r="D2733" t="s">
        <v>1306</v>
      </c>
      <c r="E2733">
        <v>5</v>
      </c>
      <c r="F2733" t="s">
        <v>1306</v>
      </c>
      <c r="G2733" t="s">
        <v>1307</v>
      </c>
      <c r="H2733" t="s">
        <v>1308</v>
      </c>
    </row>
    <row r="2734" spans="1:8" x14ac:dyDescent="0.3">
      <c r="A2734">
        <v>2739</v>
      </c>
      <c r="B2734">
        <v>2740</v>
      </c>
      <c r="C2734">
        <v>63</v>
      </c>
      <c r="D2734" t="s">
        <v>1309</v>
      </c>
      <c r="E2734">
        <v>4</v>
      </c>
      <c r="F2734" t="s">
        <v>1309</v>
      </c>
      <c r="G2734" t="s">
        <v>1310</v>
      </c>
    </row>
    <row r="2735" spans="1:8" x14ac:dyDescent="0.3">
      <c r="A2735">
        <v>2740</v>
      </c>
      <c r="B2735">
        <v>2741</v>
      </c>
      <c r="C2735">
        <v>64</v>
      </c>
      <c r="D2735" t="s">
        <v>1311</v>
      </c>
      <c r="E2735">
        <v>4</v>
      </c>
      <c r="F2735" t="s">
        <v>1311</v>
      </c>
      <c r="G2735" t="s">
        <v>1312</v>
      </c>
      <c r="H2735" t="s">
        <v>299</v>
      </c>
    </row>
    <row r="2736" spans="1:8" x14ac:dyDescent="0.3">
      <c r="A2736">
        <v>2741</v>
      </c>
      <c r="B2736">
        <v>2742</v>
      </c>
      <c r="C2736">
        <v>64</v>
      </c>
      <c r="D2736" t="s">
        <v>1313</v>
      </c>
      <c r="E2736">
        <v>5</v>
      </c>
      <c r="F2736" t="s">
        <v>1313</v>
      </c>
      <c r="G2736" t="s">
        <v>1314</v>
      </c>
      <c r="H2736" t="s">
        <v>1315</v>
      </c>
    </row>
    <row r="2737" spans="1:8" x14ac:dyDescent="0.3">
      <c r="A2737">
        <v>2742</v>
      </c>
      <c r="B2737">
        <v>2743</v>
      </c>
      <c r="C2737">
        <v>64</v>
      </c>
      <c r="D2737" t="s">
        <v>1316</v>
      </c>
      <c r="E2737">
        <v>2</v>
      </c>
      <c r="F2737" t="s">
        <v>1316</v>
      </c>
      <c r="G2737" t="s">
        <v>1317</v>
      </c>
    </row>
    <row r="2738" spans="1:8" x14ac:dyDescent="0.3">
      <c r="A2738">
        <v>2743</v>
      </c>
      <c r="B2738">
        <v>2744</v>
      </c>
      <c r="C2738">
        <v>64</v>
      </c>
      <c r="D2738" t="e">
        <f>-Strong exposure to clients and interaction with multiple functions within financial services institution -Provides a holistic overview of key subjects such as regulations -Creates a very good base to move to banks, asset managers...</f>
        <v>#NAME?</v>
      </c>
      <c r="E2738">
        <v>4</v>
      </c>
      <c r="F2738" t="e">
        <f>-Strong exposure to clients and interaction with multiple functions within financial services institution -Provides a holistic overview of key subjects such as regulations -Creates a very good base to move to banks, asset managers...</f>
        <v>#NAME?</v>
      </c>
      <c r="G2738" t="s">
        <v>1318</v>
      </c>
    </row>
    <row r="2739" spans="1:8" x14ac:dyDescent="0.3">
      <c r="A2739">
        <v>2744</v>
      </c>
      <c r="B2739">
        <v>2745</v>
      </c>
      <c r="C2739">
        <v>64</v>
      </c>
      <c r="D2739" t="s">
        <v>1319</v>
      </c>
      <c r="E2739">
        <v>2</v>
      </c>
      <c r="F2739" t="s">
        <v>1319</v>
      </c>
      <c r="G2739" t="s">
        <v>1320</v>
      </c>
      <c r="H2739" t="s">
        <v>29</v>
      </c>
    </row>
    <row r="2740" spans="1:8" x14ac:dyDescent="0.3">
      <c r="A2740">
        <v>2745</v>
      </c>
      <c r="B2740">
        <v>2746</v>
      </c>
      <c r="C2740">
        <v>64</v>
      </c>
      <c r="D2740" t="s">
        <v>1321</v>
      </c>
      <c r="E2740">
        <v>3</v>
      </c>
      <c r="F2740" t="s">
        <v>1321</v>
      </c>
      <c r="G2740" t="s">
        <v>1322</v>
      </c>
      <c r="H2740" t="s">
        <v>1323</v>
      </c>
    </row>
    <row r="2741" spans="1:8" x14ac:dyDescent="0.3">
      <c r="A2741">
        <v>2746</v>
      </c>
      <c r="B2741">
        <v>2747</v>
      </c>
      <c r="C2741">
        <v>64</v>
      </c>
      <c r="D2741" t="s">
        <v>1324</v>
      </c>
      <c r="E2741">
        <v>5</v>
      </c>
      <c r="F2741" t="s">
        <v>1324</v>
      </c>
      <c r="G2741" t="s">
        <v>1325</v>
      </c>
      <c r="H2741" t="s">
        <v>1129</v>
      </c>
    </row>
    <row r="2742" spans="1:8" x14ac:dyDescent="0.3">
      <c r="A2742">
        <v>2747</v>
      </c>
      <c r="B2742">
        <v>2748</v>
      </c>
      <c r="C2742">
        <v>64</v>
      </c>
      <c r="D2742" t="s">
        <v>1326</v>
      </c>
      <c r="E2742">
        <v>3</v>
      </c>
      <c r="F2742" t="s">
        <v>1326</v>
      </c>
      <c r="G2742" t="s">
        <v>1327</v>
      </c>
      <c r="H2742" t="s">
        <v>29</v>
      </c>
    </row>
    <row r="2743" spans="1:8" x14ac:dyDescent="0.3">
      <c r="A2743">
        <v>2748</v>
      </c>
      <c r="B2743">
        <v>2749</v>
      </c>
      <c r="C2743">
        <v>64</v>
      </c>
      <c r="D2743" t="s">
        <v>1328</v>
      </c>
      <c r="E2743">
        <v>5</v>
      </c>
      <c r="F2743" t="s">
        <v>1328</v>
      </c>
      <c r="G2743" t="s">
        <v>1329</v>
      </c>
      <c r="H2743" t="s">
        <v>25</v>
      </c>
    </row>
    <row r="2744" spans="1:8" x14ac:dyDescent="0.3">
      <c r="A2744">
        <v>2749</v>
      </c>
      <c r="B2744">
        <v>2750</v>
      </c>
      <c r="C2744">
        <v>64</v>
      </c>
      <c r="D2744" t="s">
        <v>1330</v>
      </c>
      <c r="E2744">
        <v>4</v>
      </c>
      <c r="F2744" t="s">
        <v>1330</v>
      </c>
      <c r="G2744" t="s">
        <v>1331</v>
      </c>
      <c r="H2744" t="s">
        <v>1332</v>
      </c>
    </row>
    <row r="2745" spans="1:8" x14ac:dyDescent="0.3">
      <c r="A2745">
        <v>2750</v>
      </c>
      <c r="B2745">
        <v>2751</v>
      </c>
      <c r="C2745">
        <v>65</v>
      </c>
      <c r="D2745" t="s">
        <v>1335</v>
      </c>
      <c r="E2745">
        <v>4</v>
      </c>
      <c r="F2745" t="s">
        <v>1335</v>
      </c>
      <c r="G2745" t="s">
        <v>1336</v>
      </c>
    </row>
    <row r="2746" spans="1:8" x14ac:dyDescent="0.3">
      <c r="A2746">
        <v>2751</v>
      </c>
      <c r="B2746">
        <v>2752</v>
      </c>
      <c r="C2746">
        <v>65</v>
      </c>
      <c r="D2746" t="s">
        <v>1337</v>
      </c>
      <c r="E2746">
        <v>5</v>
      </c>
      <c r="F2746" t="s">
        <v>1337</v>
      </c>
      <c r="G2746" t="s">
        <v>1338</v>
      </c>
      <c r="H2746" t="s">
        <v>54</v>
      </c>
    </row>
    <row r="2747" spans="1:8" x14ac:dyDescent="0.3">
      <c r="A2747">
        <v>2752</v>
      </c>
      <c r="B2747">
        <v>2753</v>
      </c>
      <c r="C2747">
        <v>65</v>
      </c>
      <c r="D2747" t="s">
        <v>1339</v>
      </c>
      <c r="E2747">
        <v>2</v>
      </c>
      <c r="F2747" t="s">
        <v>1339</v>
      </c>
      <c r="G2747" t="s">
        <v>1340</v>
      </c>
      <c r="H2747" t="s">
        <v>1341</v>
      </c>
    </row>
    <row r="2748" spans="1:8" x14ac:dyDescent="0.3">
      <c r="A2748">
        <v>2753</v>
      </c>
      <c r="B2748">
        <v>2754</v>
      </c>
      <c r="C2748">
        <v>65</v>
      </c>
      <c r="D2748" t="s">
        <v>1342</v>
      </c>
      <c r="E2748">
        <v>4</v>
      </c>
      <c r="F2748" t="s">
        <v>1342</v>
      </c>
      <c r="G2748" t="s">
        <v>1343</v>
      </c>
      <c r="H2748" t="s">
        <v>1344</v>
      </c>
    </row>
    <row r="2749" spans="1:8" x14ac:dyDescent="0.3">
      <c r="A2749">
        <v>2754</v>
      </c>
      <c r="B2749">
        <v>2755</v>
      </c>
      <c r="C2749">
        <v>65</v>
      </c>
      <c r="D2749" t="s">
        <v>1345</v>
      </c>
      <c r="E2749">
        <v>2</v>
      </c>
      <c r="F2749" t="s">
        <v>1345</v>
      </c>
      <c r="G2749" t="s">
        <v>1346</v>
      </c>
      <c r="H2749" t="s">
        <v>261</v>
      </c>
    </row>
    <row r="2750" spans="1:8" x14ac:dyDescent="0.3">
      <c r="A2750">
        <v>2755</v>
      </c>
      <c r="B2750">
        <v>2756</v>
      </c>
      <c r="C2750">
        <v>65</v>
      </c>
      <c r="D2750" t="s">
        <v>1347</v>
      </c>
      <c r="E2750">
        <v>3</v>
      </c>
      <c r="F2750" t="s">
        <v>1347</v>
      </c>
      <c r="G2750" t="s">
        <v>1348</v>
      </c>
      <c r="H2750" t="s">
        <v>1129</v>
      </c>
    </row>
    <row r="2751" spans="1:8" x14ac:dyDescent="0.3">
      <c r="A2751">
        <v>2756</v>
      </c>
      <c r="B2751">
        <v>2757</v>
      </c>
      <c r="C2751">
        <v>65</v>
      </c>
      <c r="D2751" t="s">
        <v>1349</v>
      </c>
      <c r="E2751">
        <v>5</v>
      </c>
      <c r="F2751" t="s">
        <v>1349</v>
      </c>
      <c r="G2751" t="s">
        <v>1350</v>
      </c>
      <c r="H2751" t="s">
        <v>25</v>
      </c>
    </row>
    <row r="2752" spans="1:8" x14ac:dyDescent="0.3">
      <c r="A2752">
        <v>2757</v>
      </c>
      <c r="B2752">
        <v>2758</v>
      </c>
      <c r="C2752">
        <v>65</v>
      </c>
      <c r="D2752" t="s">
        <v>1351</v>
      </c>
      <c r="E2752">
        <v>3</v>
      </c>
      <c r="F2752" t="s">
        <v>1352</v>
      </c>
      <c r="G2752" t="s">
        <v>1353</v>
      </c>
      <c r="H2752" t="s">
        <v>1354</v>
      </c>
    </row>
    <row r="2753" spans="1:8" x14ac:dyDescent="0.3">
      <c r="A2753">
        <v>2758</v>
      </c>
      <c r="B2753">
        <v>2759</v>
      </c>
      <c r="C2753">
        <v>65</v>
      </c>
      <c r="D2753" t="s">
        <v>1355</v>
      </c>
      <c r="E2753">
        <v>5</v>
      </c>
      <c r="F2753" t="s">
        <v>1356</v>
      </c>
      <c r="G2753" t="s">
        <v>1357</v>
      </c>
      <c r="H2753" t="s">
        <v>1358</v>
      </c>
    </row>
    <row r="2754" spans="1:8" x14ac:dyDescent="0.3">
      <c r="A2754">
        <v>2759</v>
      </c>
      <c r="B2754">
        <v>2760</v>
      </c>
      <c r="C2754">
        <v>65</v>
      </c>
      <c r="D2754" t="s">
        <v>5045</v>
      </c>
      <c r="E2754">
        <v>4</v>
      </c>
      <c r="F2754" t="s">
        <v>5045</v>
      </c>
      <c r="G2754" t="s">
        <v>5046</v>
      </c>
      <c r="H2754" t="s">
        <v>5047</v>
      </c>
    </row>
    <row r="2755" spans="1:8" x14ac:dyDescent="0.3">
      <c r="A2755">
        <v>2760</v>
      </c>
      <c r="B2755">
        <v>2761</v>
      </c>
      <c r="C2755">
        <v>66</v>
      </c>
      <c r="D2755" t="s">
        <v>5045</v>
      </c>
      <c r="E2755">
        <v>4</v>
      </c>
      <c r="F2755" t="s">
        <v>5045</v>
      </c>
      <c r="G2755" t="s">
        <v>5046</v>
      </c>
      <c r="H2755" t="s">
        <v>5047</v>
      </c>
    </row>
    <row r="2756" spans="1:8" x14ac:dyDescent="0.3">
      <c r="A2756">
        <v>2761</v>
      </c>
      <c r="B2756">
        <v>2762</v>
      </c>
      <c r="C2756">
        <v>66</v>
      </c>
      <c r="D2756" t="s">
        <v>1359</v>
      </c>
      <c r="E2756">
        <v>5</v>
      </c>
      <c r="F2756" t="s">
        <v>1359</v>
      </c>
      <c r="G2756" t="s">
        <v>1360</v>
      </c>
    </row>
    <row r="2757" spans="1:8" x14ac:dyDescent="0.3">
      <c r="A2757">
        <v>2762</v>
      </c>
      <c r="B2757">
        <v>2763</v>
      </c>
      <c r="C2757">
        <v>66</v>
      </c>
      <c r="D2757" t="s">
        <v>1361</v>
      </c>
      <c r="E2757">
        <v>2</v>
      </c>
      <c r="F2757" t="s">
        <v>1361</v>
      </c>
      <c r="G2757" t="s">
        <v>1362</v>
      </c>
      <c r="H2757" t="s">
        <v>17</v>
      </c>
    </row>
    <row r="2758" spans="1:8" x14ac:dyDescent="0.3">
      <c r="A2758">
        <v>2763</v>
      </c>
      <c r="B2758">
        <v>2764</v>
      </c>
      <c r="C2758">
        <v>66</v>
      </c>
      <c r="D2758" t="s">
        <v>1363</v>
      </c>
      <c r="E2758">
        <v>4</v>
      </c>
      <c r="F2758" t="s">
        <v>1363</v>
      </c>
      <c r="G2758" t="s">
        <v>1364</v>
      </c>
    </row>
    <row r="2759" spans="1:8" x14ac:dyDescent="0.3">
      <c r="A2759">
        <v>2764</v>
      </c>
      <c r="B2759">
        <v>2765</v>
      </c>
      <c r="C2759">
        <v>66</v>
      </c>
      <c r="D2759" t="s">
        <v>1365</v>
      </c>
      <c r="E2759">
        <v>2</v>
      </c>
      <c r="F2759" t="s">
        <v>1365</v>
      </c>
      <c r="G2759" t="s">
        <v>1366</v>
      </c>
    </row>
    <row r="2760" spans="1:8" x14ac:dyDescent="0.3">
      <c r="A2760">
        <v>2765</v>
      </c>
      <c r="B2760">
        <v>2766</v>
      </c>
      <c r="C2760">
        <v>66</v>
      </c>
      <c r="D2760" t="s">
        <v>1367</v>
      </c>
      <c r="E2760">
        <v>3</v>
      </c>
      <c r="F2760" t="s">
        <v>1367</v>
      </c>
      <c r="G2760" t="s">
        <v>1367</v>
      </c>
      <c r="H2760" t="s">
        <v>1368</v>
      </c>
    </row>
    <row r="2761" spans="1:8" x14ac:dyDescent="0.3">
      <c r="A2761">
        <v>2766</v>
      </c>
      <c r="B2761">
        <v>2767</v>
      </c>
      <c r="C2761">
        <v>66</v>
      </c>
      <c r="D2761" t="s">
        <v>1369</v>
      </c>
      <c r="E2761">
        <v>5</v>
      </c>
      <c r="F2761" t="s">
        <v>1369</v>
      </c>
      <c r="G2761" t="s">
        <v>1370</v>
      </c>
    </row>
    <row r="2762" spans="1:8" x14ac:dyDescent="0.3">
      <c r="A2762">
        <v>2767</v>
      </c>
      <c r="B2762">
        <v>2768</v>
      </c>
      <c r="C2762">
        <v>66</v>
      </c>
      <c r="D2762" t="e">
        <f>- nice benefits - nice pantry</f>
        <v>#NAME?</v>
      </c>
      <c r="E2762">
        <v>3</v>
      </c>
      <c r="F2762" t="e">
        <f>- nice benefits - nice pantry</f>
        <v>#NAME?</v>
      </c>
      <c r="G2762" t="s">
        <v>1371</v>
      </c>
    </row>
    <row r="2763" spans="1:8" x14ac:dyDescent="0.3">
      <c r="A2763">
        <v>2768</v>
      </c>
      <c r="B2763">
        <v>2769</v>
      </c>
      <c r="C2763">
        <v>66</v>
      </c>
      <c r="D2763" t="s">
        <v>1372</v>
      </c>
      <c r="E2763">
        <v>5</v>
      </c>
      <c r="F2763" t="s">
        <v>1372</v>
      </c>
      <c r="G2763" t="s">
        <v>1373</v>
      </c>
      <c r="H2763" t="s">
        <v>17</v>
      </c>
    </row>
    <row r="2764" spans="1:8" x14ac:dyDescent="0.3">
      <c r="A2764">
        <v>2769</v>
      </c>
      <c r="B2764">
        <v>2770</v>
      </c>
      <c r="C2764">
        <v>66</v>
      </c>
      <c r="D2764" t="s">
        <v>1374</v>
      </c>
      <c r="E2764">
        <v>4</v>
      </c>
      <c r="F2764" t="s">
        <v>1374</v>
      </c>
      <c r="G2764" t="s">
        <v>1374</v>
      </c>
      <c r="H2764" t="s">
        <v>9</v>
      </c>
    </row>
    <row r="2765" spans="1:8" x14ac:dyDescent="0.3">
      <c r="A2765">
        <v>2770</v>
      </c>
      <c r="B2765">
        <v>2771</v>
      </c>
      <c r="C2765">
        <v>68</v>
      </c>
      <c r="D2765" t="s">
        <v>1398</v>
      </c>
      <c r="E2765">
        <v>4</v>
      </c>
      <c r="F2765" t="s">
        <v>1398</v>
      </c>
      <c r="G2765" t="s">
        <v>1399</v>
      </c>
      <c r="H2765" t="s">
        <v>9</v>
      </c>
    </row>
    <row r="2766" spans="1:8" x14ac:dyDescent="0.3">
      <c r="A2766">
        <v>2771</v>
      </c>
      <c r="B2766">
        <v>2772</v>
      </c>
      <c r="C2766">
        <v>68</v>
      </c>
      <c r="D2766" t="s">
        <v>1400</v>
      </c>
      <c r="E2766">
        <v>5</v>
      </c>
      <c r="F2766" t="s">
        <v>1400</v>
      </c>
      <c r="G2766" t="s">
        <v>1401</v>
      </c>
      <c r="H2766" t="s">
        <v>672</v>
      </c>
    </row>
    <row r="2767" spans="1:8" x14ac:dyDescent="0.3">
      <c r="A2767">
        <v>2772</v>
      </c>
      <c r="B2767">
        <v>2773</v>
      </c>
      <c r="C2767">
        <v>68</v>
      </c>
      <c r="D2767" t="e">
        <f>- free lunch - time flexibility - younger Colleagues - work - life balance</f>
        <v>#NAME?</v>
      </c>
      <c r="E2767">
        <v>2</v>
      </c>
      <c r="F2767" t="e">
        <f>- free lunch - time flexibility - younger Colleagues - work - life balance</f>
        <v>#NAME?</v>
      </c>
      <c r="G2767" t="s">
        <v>1402</v>
      </c>
      <c r="H2767" t="s">
        <v>647</v>
      </c>
    </row>
    <row r="2768" spans="1:8" x14ac:dyDescent="0.3">
      <c r="A2768">
        <v>2773</v>
      </c>
      <c r="B2768">
        <v>2774</v>
      </c>
      <c r="C2768">
        <v>68</v>
      </c>
      <c r="D2768" t="s">
        <v>1403</v>
      </c>
      <c r="E2768">
        <v>4</v>
      </c>
      <c r="F2768" t="s">
        <v>1403</v>
      </c>
      <c r="G2768" t="s">
        <v>1404</v>
      </c>
      <c r="H2768" t="s">
        <v>1388</v>
      </c>
    </row>
    <row r="2769" spans="1:8" x14ac:dyDescent="0.3">
      <c r="A2769">
        <v>2774</v>
      </c>
      <c r="B2769">
        <v>2775</v>
      </c>
      <c r="C2769">
        <v>68</v>
      </c>
      <c r="D2769" t="s">
        <v>1405</v>
      </c>
      <c r="E2769">
        <v>2</v>
      </c>
      <c r="F2769" t="s">
        <v>1405</v>
      </c>
      <c r="G2769" t="s">
        <v>1406</v>
      </c>
      <c r="H2769" t="s">
        <v>217</v>
      </c>
    </row>
    <row r="2770" spans="1:8" x14ac:dyDescent="0.3">
      <c r="A2770">
        <v>2775</v>
      </c>
      <c r="B2770">
        <v>2776</v>
      </c>
      <c r="C2770">
        <v>68</v>
      </c>
      <c r="D2770" t="s">
        <v>1407</v>
      </c>
      <c r="E2770">
        <v>3</v>
      </c>
      <c r="F2770" t="s">
        <v>1407</v>
      </c>
      <c r="G2770" t="s">
        <v>1408</v>
      </c>
      <c r="H2770" t="s">
        <v>25</v>
      </c>
    </row>
    <row r="2771" spans="1:8" x14ac:dyDescent="0.3">
      <c r="A2771">
        <v>2776</v>
      </c>
      <c r="B2771">
        <v>2777</v>
      </c>
      <c r="C2771">
        <v>68</v>
      </c>
      <c r="D2771" t="e">
        <f>- Exciting technical problems in the midst of client driven requests - Smart co-workers who want to build Great software - healthcare benefits</f>
        <v>#NAME?</v>
      </c>
      <c r="E2771">
        <v>5</v>
      </c>
      <c r="F2771" t="e">
        <f>- Exciting technical problems in the midst of client driven requests - Smart co-workers who want to build Great software - healthcare benefits</f>
        <v>#NAME?</v>
      </c>
      <c r="G2771" t="s">
        <v>1409</v>
      </c>
      <c r="H2771" t="s">
        <v>126</v>
      </c>
    </row>
    <row r="2772" spans="1:8" x14ac:dyDescent="0.3">
      <c r="A2772">
        <v>2777</v>
      </c>
      <c r="B2772">
        <v>2778</v>
      </c>
      <c r="C2772">
        <v>68</v>
      </c>
      <c r="D2772" t="s">
        <v>1410</v>
      </c>
      <c r="E2772">
        <v>3</v>
      </c>
      <c r="F2772" t="s">
        <v>1410</v>
      </c>
      <c r="G2772" t="s">
        <v>1411</v>
      </c>
      <c r="H2772" t="s">
        <v>25</v>
      </c>
    </row>
    <row r="2773" spans="1:8" x14ac:dyDescent="0.3">
      <c r="A2773">
        <v>2778</v>
      </c>
      <c r="B2773">
        <v>2779</v>
      </c>
      <c r="C2773">
        <v>68</v>
      </c>
      <c r="D2773" t="s">
        <v>1412</v>
      </c>
      <c r="E2773">
        <v>5</v>
      </c>
      <c r="F2773" t="s">
        <v>1412</v>
      </c>
      <c r="G2773" t="s">
        <v>1413</v>
      </c>
      <c r="H2773" t="s">
        <v>1414</v>
      </c>
    </row>
    <row r="2774" spans="1:8" x14ac:dyDescent="0.3">
      <c r="A2774">
        <v>2779</v>
      </c>
      <c r="B2774">
        <v>2780</v>
      </c>
      <c r="C2774">
        <v>68</v>
      </c>
      <c r="D2774" t="s">
        <v>1415</v>
      </c>
      <c r="E2774">
        <v>4</v>
      </c>
      <c r="F2774" t="s">
        <v>1415</v>
      </c>
      <c r="G2774" t="s">
        <v>1416</v>
      </c>
      <c r="H2774" t="s">
        <v>317</v>
      </c>
    </row>
    <row r="2775" spans="1:8" x14ac:dyDescent="0.3">
      <c r="A2775">
        <v>2780</v>
      </c>
      <c r="B2775">
        <v>2781</v>
      </c>
      <c r="C2775">
        <v>69</v>
      </c>
      <c r="D2775" t="e">
        <f>- good benefits - work life balance</f>
        <v>#NAME?</v>
      </c>
      <c r="E2775">
        <v>4</v>
      </c>
      <c r="F2775" t="e">
        <f>- good benefits - work life balance</f>
        <v>#NAME?</v>
      </c>
      <c r="G2775" t="s">
        <v>1417</v>
      </c>
      <c r="H2775" t="s">
        <v>1418</v>
      </c>
    </row>
    <row r="2776" spans="1:8" x14ac:dyDescent="0.3">
      <c r="A2776">
        <v>2781</v>
      </c>
      <c r="B2776">
        <v>2782</v>
      </c>
      <c r="C2776">
        <v>69</v>
      </c>
      <c r="D2776" t="s">
        <v>1419</v>
      </c>
      <c r="E2776">
        <v>5</v>
      </c>
      <c r="F2776" t="s">
        <v>1419</v>
      </c>
      <c r="G2776" t="s">
        <v>1420</v>
      </c>
      <c r="H2776" t="s">
        <v>261</v>
      </c>
    </row>
    <row r="2777" spans="1:8" x14ac:dyDescent="0.3">
      <c r="A2777">
        <v>2782</v>
      </c>
      <c r="B2777">
        <v>2783</v>
      </c>
      <c r="C2777">
        <v>69</v>
      </c>
      <c r="D2777" t="s">
        <v>1421</v>
      </c>
      <c r="E2777">
        <v>2</v>
      </c>
      <c r="F2777" t="s">
        <v>1421</v>
      </c>
      <c r="G2777" t="s">
        <v>1422</v>
      </c>
      <c r="H2777" t="s">
        <v>17</v>
      </c>
    </row>
    <row r="2778" spans="1:8" x14ac:dyDescent="0.3">
      <c r="A2778">
        <v>2783</v>
      </c>
      <c r="B2778">
        <v>2784</v>
      </c>
      <c r="C2778">
        <v>69</v>
      </c>
      <c r="D2778" t="s">
        <v>1423</v>
      </c>
      <c r="E2778">
        <v>4</v>
      </c>
      <c r="F2778" t="s">
        <v>1423</v>
      </c>
      <c r="G2778" t="s">
        <v>1424</v>
      </c>
    </row>
    <row r="2779" spans="1:8" x14ac:dyDescent="0.3">
      <c r="A2779">
        <v>2784</v>
      </c>
      <c r="B2779">
        <v>2785</v>
      </c>
      <c r="C2779">
        <v>69</v>
      </c>
      <c r="D2779" t="s">
        <v>1425</v>
      </c>
      <c r="E2779">
        <v>2</v>
      </c>
      <c r="F2779" t="s">
        <v>1425</v>
      </c>
      <c r="G2779" t="s">
        <v>1426</v>
      </c>
      <c r="H2779" t="s">
        <v>745</v>
      </c>
    </row>
    <row r="2780" spans="1:8" x14ac:dyDescent="0.3">
      <c r="A2780">
        <v>2785</v>
      </c>
      <c r="B2780">
        <v>2786</v>
      </c>
      <c r="C2780">
        <v>69</v>
      </c>
      <c r="D2780" t="s">
        <v>1427</v>
      </c>
      <c r="E2780">
        <v>3</v>
      </c>
      <c r="F2780" t="s">
        <v>1427</v>
      </c>
      <c r="G2780" t="s">
        <v>1428</v>
      </c>
    </row>
    <row r="2781" spans="1:8" x14ac:dyDescent="0.3">
      <c r="A2781">
        <v>2786</v>
      </c>
      <c r="B2781">
        <v>2787</v>
      </c>
      <c r="C2781">
        <v>69</v>
      </c>
      <c r="D2781" t="s">
        <v>1429</v>
      </c>
      <c r="E2781">
        <v>5</v>
      </c>
      <c r="F2781" t="s">
        <v>1429</v>
      </c>
      <c r="G2781" t="s">
        <v>1430</v>
      </c>
      <c r="H2781" t="s">
        <v>64</v>
      </c>
    </row>
    <row r="2782" spans="1:8" x14ac:dyDescent="0.3">
      <c r="A2782">
        <v>2787</v>
      </c>
      <c r="B2782">
        <v>2788</v>
      </c>
      <c r="C2782">
        <v>69</v>
      </c>
      <c r="D2782" t="s">
        <v>1431</v>
      </c>
      <c r="E2782">
        <v>3</v>
      </c>
      <c r="F2782" t="s">
        <v>1431</v>
      </c>
      <c r="G2782" t="s">
        <v>1432</v>
      </c>
      <c r="H2782" t="s">
        <v>25</v>
      </c>
    </row>
    <row r="2783" spans="1:8" x14ac:dyDescent="0.3">
      <c r="A2783">
        <v>2788</v>
      </c>
      <c r="B2783">
        <v>2789</v>
      </c>
      <c r="C2783">
        <v>69</v>
      </c>
      <c r="D2783" t="s">
        <v>1433</v>
      </c>
      <c r="E2783">
        <v>5</v>
      </c>
      <c r="F2783" t="s">
        <v>1434</v>
      </c>
      <c r="G2783" t="s">
        <v>1435</v>
      </c>
      <c r="H2783" t="s">
        <v>1436</v>
      </c>
    </row>
    <row r="2784" spans="1:8" x14ac:dyDescent="0.3">
      <c r="A2784">
        <v>2789</v>
      </c>
      <c r="B2784">
        <v>2790</v>
      </c>
      <c r="C2784">
        <v>69</v>
      </c>
      <c r="D2784" t="s">
        <v>1437</v>
      </c>
      <c r="E2784">
        <v>4</v>
      </c>
      <c r="F2784" t="s">
        <v>1437</v>
      </c>
      <c r="G2784" t="s">
        <v>1438</v>
      </c>
    </row>
    <row r="2785" spans="1:8" x14ac:dyDescent="0.3">
      <c r="A2785">
        <v>2790</v>
      </c>
      <c r="B2785">
        <v>2791</v>
      </c>
      <c r="C2785">
        <v>70</v>
      </c>
      <c r="D2785" t="s">
        <v>1439</v>
      </c>
      <c r="E2785">
        <v>4</v>
      </c>
      <c r="F2785" t="s">
        <v>1439</v>
      </c>
      <c r="G2785" t="s">
        <v>1440</v>
      </c>
      <c r="H2785" t="s">
        <v>29</v>
      </c>
    </row>
    <row r="2786" spans="1:8" x14ac:dyDescent="0.3">
      <c r="A2786">
        <v>2791</v>
      </c>
      <c r="B2786">
        <v>2792</v>
      </c>
      <c r="C2786">
        <v>70</v>
      </c>
      <c r="D2786" t="s">
        <v>1441</v>
      </c>
      <c r="E2786">
        <v>5</v>
      </c>
      <c r="F2786" t="s">
        <v>1441</v>
      </c>
      <c r="G2786" t="s">
        <v>1442</v>
      </c>
      <c r="H2786" t="s">
        <v>1443</v>
      </c>
    </row>
    <row r="2787" spans="1:8" x14ac:dyDescent="0.3">
      <c r="A2787">
        <v>2792</v>
      </c>
      <c r="B2787">
        <v>2793</v>
      </c>
      <c r="C2787">
        <v>70</v>
      </c>
      <c r="D2787" t="s">
        <v>1444</v>
      </c>
      <c r="E2787">
        <v>2</v>
      </c>
      <c r="F2787" t="s">
        <v>1444</v>
      </c>
      <c r="G2787" t="s">
        <v>1445</v>
      </c>
      <c r="H2787" t="s">
        <v>505</v>
      </c>
    </row>
    <row r="2788" spans="1:8" x14ac:dyDescent="0.3">
      <c r="A2788">
        <v>2793</v>
      </c>
      <c r="B2788">
        <v>2794</v>
      </c>
      <c r="C2788">
        <v>70</v>
      </c>
      <c r="D2788" t="s">
        <v>1446</v>
      </c>
      <c r="E2788">
        <v>4</v>
      </c>
      <c r="F2788" t="s">
        <v>1446</v>
      </c>
      <c r="G2788" t="s">
        <v>1447</v>
      </c>
      <c r="H2788" t="s">
        <v>1448</v>
      </c>
    </row>
    <row r="2789" spans="1:8" x14ac:dyDescent="0.3">
      <c r="A2789">
        <v>2794</v>
      </c>
      <c r="B2789">
        <v>2795</v>
      </c>
      <c r="C2789">
        <v>70</v>
      </c>
      <c r="D2789" t="s">
        <v>1449</v>
      </c>
      <c r="E2789">
        <v>2</v>
      </c>
      <c r="F2789" t="s">
        <v>1449</v>
      </c>
      <c r="G2789" t="s">
        <v>1450</v>
      </c>
    </row>
    <row r="2790" spans="1:8" x14ac:dyDescent="0.3">
      <c r="A2790">
        <v>2795</v>
      </c>
      <c r="B2790">
        <v>2796</v>
      </c>
      <c r="C2790">
        <v>70</v>
      </c>
      <c r="D2790" t="s">
        <v>1451</v>
      </c>
      <c r="E2790">
        <v>3</v>
      </c>
      <c r="F2790" t="s">
        <v>1451</v>
      </c>
      <c r="G2790" t="s">
        <v>1452</v>
      </c>
    </row>
    <row r="2791" spans="1:8" x14ac:dyDescent="0.3">
      <c r="A2791">
        <v>2796</v>
      </c>
      <c r="B2791">
        <v>2797</v>
      </c>
      <c r="C2791">
        <v>70</v>
      </c>
      <c r="D2791" t="s">
        <v>1453</v>
      </c>
      <c r="E2791">
        <v>5</v>
      </c>
      <c r="F2791" t="s">
        <v>1453</v>
      </c>
      <c r="G2791" t="s">
        <v>1454</v>
      </c>
      <c r="H2791" t="s">
        <v>1455</v>
      </c>
    </row>
    <row r="2792" spans="1:8" x14ac:dyDescent="0.3">
      <c r="A2792">
        <v>2797</v>
      </c>
      <c r="B2792">
        <v>2798</v>
      </c>
      <c r="C2792">
        <v>70</v>
      </c>
      <c r="D2792" t="s">
        <v>1456</v>
      </c>
      <c r="E2792">
        <v>3</v>
      </c>
      <c r="F2792" t="s">
        <v>1456</v>
      </c>
      <c r="G2792" t="s">
        <v>1457</v>
      </c>
      <c r="H2792" t="s">
        <v>1458</v>
      </c>
    </row>
    <row r="2793" spans="1:8" x14ac:dyDescent="0.3">
      <c r="A2793">
        <v>2798</v>
      </c>
      <c r="B2793">
        <v>2799</v>
      </c>
      <c r="C2793">
        <v>70</v>
      </c>
      <c r="D2793" t="s">
        <v>1459</v>
      </c>
      <c r="E2793">
        <v>5</v>
      </c>
      <c r="F2793" t="s">
        <v>1459</v>
      </c>
      <c r="G2793" t="s">
        <v>1460</v>
      </c>
      <c r="H2793" t="s">
        <v>1461</v>
      </c>
    </row>
    <row r="2794" spans="1:8" x14ac:dyDescent="0.3">
      <c r="A2794">
        <v>2799</v>
      </c>
      <c r="B2794">
        <v>2800</v>
      </c>
      <c r="C2794">
        <v>70</v>
      </c>
      <c r="D2794" t="s">
        <v>1462</v>
      </c>
      <c r="E2794">
        <v>4</v>
      </c>
      <c r="F2794" t="s">
        <v>1462</v>
      </c>
      <c r="G2794" t="s">
        <v>1463</v>
      </c>
    </row>
    <row r="2795" spans="1:8" x14ac:dyDescent="0.3">
      <c r="A2795">
        <v>2800</v>
      </c>
      <c r="B2795">
        <v>2801</v>
      </c>
      <c r="C2795">
        <v>71</v>
      </c>
      <c r="D2795" t="s">
        <v>5048</v>
      </c>
      <c r="E2795">
        <v>4</v>
      </c>
      <c r="F2795" t="s">
        <v>5048</v>
      </c>
      <c r="G2795" t="s">
        <v>5049</v>
      </c>
      <c r="H2795" t="s">
        <v>594</v>
      </c>
    </row>
    <row r="2796" spans="1:8" x14ac:dyDescent="0.3">
      <c r="A2796">
        <v>2801</v>
      </c>
      <c r="B2796">
        <v>2802</v>
      </c>
      <c r="C2796">
        <v>71</v>
      </c>
      <c r="D2796" t="s">
        <v>5050</v>
      </c>
      <c r="E2796">
        <v>5</v>
      </c>
      <c r="F2796" t="s">
        <v>5050</v>
      </c>
      <c r="G2796" t="s">
        <v>5051</v>
      </c>
      <c r="H2796" t="s">
        <v>1003</v>
      </c>
    </row>
    <row r="2797" spans="1:8" x14ac:dyDescent="0.3">
      <c r="A2797">
        <v>2802</v>
      </c>
      <c r="B2797">
        <v>2803</v>
      </c>
      <c r="C2797">
        <v>71</v>
      </c>
      <c r="D2797" t="s">
        <v>5052</v>
      </c>
      <c r="E2797">
        <v>2</v>
      </c>
      <c r="F2797" t="s">
        <v>5053</v>
      </c>
      <c r="G2797" t="s">
        <v>5054</v>
      </c>
      <c r="H2797" t="s">
        <v>146</v>
      </c>
    </row>
    <row r="2798" spans="1:8" x14ac:dyDescent="0.3">
      <c r="A2798">
        <v>2803</v>
      </c>
      <c r="B2798">
        <v>2804</v>
      </c>
      <c r="C2798">
        <v>71</v>
      </c>
      <c r="D2798" t="s">
        <v>5055</v>
      </c>
      <c r="E2798">
        <v>4</v>
      </c>
      <c r="F2798" t="s">
        <v>5055</v>
      </c>
      <c r="G2798" t="s">
        <v>5056</v>
      </c>
      <c r="H2798" t="s">
        <v>660</v>
      </c>
    </row>
    <row r="2799" spans="1:8" x14ac:dyDescent="0.3">
      <c r="A2799">
        <v>2804</v>
      </c>
      <c r="B2799">
        <v>2805</v>
      </c>
      <c r="C2799">
        <v>71</v>
      </c>
      <c r="D2799" t="s">
        <v>5057</v>
      </c>
      <c r="E2799">
        <v>2</v>
      </c>
      <c r="F2799" t="s">
        <v>5057</v>
      </c>
      <c r="G2799" t="s">
        <v>5058</v>
      </c>
      <c r="H2799" t="s">
        <v>217</v>
      </c>
    </row>
    <row r="2800" spans="1:8" x14ac:dyDescent="0.3">
      <c r="A2800">
        <v>2805</v>
      </c>
      <c r="B2800">
        <v>2806</v>
      </c>
      <c r="C2800">
        <v>71</v>
      </c>
      <c r="D2800" t="s">
        <v>5059</v>
      </c>
      <c r="E2800">
        <v>3</v>
      </c>
      <c r="F2800" t="s">
        <v>5059</v>
      </c>
      <c r="G2800" t="s">
        <v>5060</v>
      </c>
      <c r="H2800" t="s">
        <v>118</v>
      </c>
    </row>
    <row r="2801" spans="1:8" x14ac:dyDescent="0.3">
      <c r="A2801">
        <v>2806</v>
      </c>
      <c r="B2801">
        <v>2807</v>
      </c>
      <c r="C2801">
        <v>71</v>
      </c>
      <c r="D2801" t="s">
        <v>5061</v>
      </c>
      <c r="E2801">
        <v>5</v>
      </c>
      <c r="F2801" t="s">
        <v>5061</v>
      </c>
      <c r="G2801" t="s">
        <v>5061</v>
      </c>
    </row>
    <row r="2802" spans="1:8" x14ac:dyDescent="0.3">
      <c r="A2802">
        <v>2807</v>
      </c>
      <c r="B2802">
        <v>2808</v>
      </c>
      <c r="C2802">
        <v>71</v>
      </c>
      <c r="D2802" t="s">
        <v>5062</v>
      </c>
      <c r="E2802">
        <v>3</v>
      </c>
      <c r="F2802" t="s">
        <v>5063</v>
      </c>
      <c r="G2802" t="s">
        <v>5064</v>
      </c>
      <c r="H2802" t="s">
        <v>118</v>
      </c>
    </row>
    <row r="2803" spans="1:8" x14ac:dyDescent="0.3">
      <c r="A2803">
        <v>2808</v>
      </c>
      <c r="B2803">
        <v>2809</v>
      </c>
      <c r="C2803">
        <v>71</v>
      </c>
      <c r="D2803" t="s">
        <v>5065</v>
      </c>
      <c r="E2803">
        <v>5</v>
      </c>
      <c r="F2803" t="s">
        <v>5065</v>
      </c>
      <c r="G2803" t="s">
        <v>5066</v>
      </c>
      <c r="H2803" t="s">
        <v>217</v>
      </c>
    </row>
    <row r="2804" spans="1:8" x14ac:dyDescent="0.3">
      <c r="A2804">
        <v>2809</v>
      </c>
      <c r="B2804">
        <v>2810</v>
      </c>
      <c r="C2804">
        <v>71</v>
      </c>
      <c r="D2804" t="s">
        <v>5067</v>
      </c>
      <c r="E2804">
        <v>4</v>
      </c>
      <c r="F2804" t="s">
        <v>5067</v>
      </c>
      <c r="G2804" t="s">
        <v>5068</v>
      </c>
    </row>
    <row r="2805" spans="1:8" x14ac:dyDescent="0.3">
      <c r="A2805">
        <v>2810</v>
      </c>
      <c r="B2805">
        <v>2811</v>
      </c>
      <c r="C2805">
        <v>72</v>
      </c>
      <c r="D2805" t="s">
        <v>1464</v>
      </c>
      <c r="E2805">
        <v>4</v>
      </c>
      <c r="F2805" t="s">
        <v>1464</v>
      </c>
      <c r="G2805" t="s">
        <v>1465</v>
      </c>
      <c r="H2805" t="s">
        <v>1466</v>
      </c>
    </row>
    <row r="2806" spans="1:8" x14ac:dyDescent="0.3">
      <c r="A2806">
        <v>2811</v>
      </c>
      <c r="B2806">
        <v>2812</v>
      </c>
      <c r="C2806">
        <v>72</v>
      </c>
      <c r="D2806" t="s">
        <v>1467</v>
      </c>
      <c r="E2806">
        <v>5</v>
      </c>
      <c r="F2806" t="s">
        <v>1467</v>
      </c>
      <c r="G2806" t="s">
        <v>1468</v>
      </c>
    </row>
    <row r="2807" spans="1:8" x14ac:dyDescent="0.3">
      <c r="A2807">
        <v>2812</v>
      </c>
      <c r="B2807">
        <v>2813</v>
      </c>
      <c r="C2807">
        <v>72</v>
      </c>
      <c r="D2807" t="s">
        <v>1469</v>
      </c>
      <c r="E2807">
        <v>2</v>
      </c>
      <c r="F2807" t="s">
        <v>1470</v>
      </c>
      <c r="G2807" t="s">
        <v>1471</v>
      </c>
      <c r="H2807" t="s">
        <v>394</v>
      </c>
    </row>
    <row r="2808" spans="1:8" x14ac:dyDescent="0.3">
      <c r="A2808">
        <v>2813</v>
      </c>
      <c r="B2808">
        <v>2814</v>
      </c>
      <c r="C2808">
        <v>72</v>
      </c>
      <c r="D2808" t="s">
        <v>1472</v>
      </c>
      <c r="E2808">
        <v>4</v>
      </c>
      <c r="F2808" t="s">
        <v>1472</v>
      </c>
      <c r="G2808" t="s">
        <v>1473</v>
      </c>
    </row>
    <row r="2809" spans="1:8" x14ac:dyDescent="0.3">
      <c r="A2809">
        <v>2814</v>
      </c>
      <c r="B2809">
        <v>2815</v>
      </c>
      <c r="C2809">
        <v>72</v>
      </c>
      <c r="D2809" t="s">
        <v>1474</v>
      </c>
      <c r="E2809">
        <v>2</v>
      </c>
      <c r="F2809" t="s">
        <v>1474</v>
      </c>
      <c r="G2809" t="s">
        <v>1474</v>
      </c>
      <c r="H2809" t="s">
        <v>1475</v>
      </c>
    </row>
    <row r="2810" spans="1:8" x14ac:dyDescent="0.3">
      <c r="A2810">
        <v>2815</v>
      </c>
      <c r="B2810">
        <v>2816</v>
      </c>
      <c r="C2810">
        <v>72</v>
      </c>
      <c r="D2810" t="e">
        <f>+ Great Culture. Performance is all that matters to achieve your goals. + Great benefits</f>
        <v>#NAME?</v>
      </c>
      <c r="E2810">
        <v>3</v>
      </c>
      <c r="F2810" t="e">
        <f>+ Great Culture. Performance is all that matters to achieve your goals. + Great benefits</f>
        <v>#NAME?</v>
      </c>
      <c r="G2810" t="s">
        <v>1476</v>
      </c>
    </row>
    <row r="2811" spans="1:8" x14ac:dyDescent="0.3">
      <c r="A2811">
        <v>2816</v>
      </c>
      <c r="B2811">
        <v>2817</v>
      </c>
      <c r="C2811">
        <v>72</v>
      </c>
      <c r="D2811" t="s">
        <v>1477</v>
      </c>
      <c r="E2811">
        <v>5</v>
      </c>
      <c r="F2811" t="s">
        <v>1477</v>
      </c>
      <c r="G2811" t="s">
        <v>1478</v>
      </c>
      <c r="H2811" t="s">
        <v>1479</v>
      </c>
    </row>
    <row r="2812" spans="1:8" x14ac:dyDescent="0.3">
      <c r="A2812">
        <v>2817</v>
      </c>
      <c r="B2812">
        <v>2818</v>
      </c>
      <c r="C2812">
        <v>72</v>
      </c>
      <c r="D2812" t="s">
        <v>1480</v>
      </c>
      <c r="E2812">
        <v>3</v>
      </c>
      <c r="F2812" t="s">
        <v>1480</v>
      </c>
      <c r="G2812" t="s">
        <v>1481</v>
      </c>
    </row>
    <row r="2813" spans="1:8" x14ac:dyDescent="0.3">
      <c r="A2813">
        <v>2818</v>
      </c>
      <c r="B2813">
        <v>2819</v>
      </c>
      <c r="C2813">
        <v>72</v>
      </c>
      <c r="D2813" t="s">
        <v>1482</v>
      </c>
      <c r="E2813">
        <v>5</v>
      </c>
      <c r="F2813" t="s">
        <v>1482</v>
      </c>
      <c r="G2813" t="s">
        <v>1483</v>
      </c>
    </row>
    <row r="2814" spans="1:8" x14ac:dyDescent="0.3">
      <c r="A2814">
        <v>2819</v>
      </c>
      <c r="B2814">
        <v>2820</v>
      </c>
      <c r="C2814">
        <v>72</v>
      </c>
      <c r="D2814" t="s">
        <v>1484</v>
      </c>
      <c r="E2814">
        <v>4</v>
      </c>
      <c r="F2814" t="s">
        <v>1484</v>
      </c>
      <c r="G2814" t="s">
        <v>1485</v>
      </c>
      <c r="H2814" t="s">
        <v>1486</v>
      </c>
    </row>
    <row r="2815" spans="1:8" x14ac:dyDescent="0.3">
      <c r="A2815">
        <v>2820</v>
      </c>
      <c r="B2815">
        <v>2821</v>
      </c>
      <c r="C2815">
        <v>73</v>
      </c>
      <c r="D2815" t="s">
        <v>1484</v>
      </c>
      <c r="E2815">
        <v>4</v>
      </c>
      <c r="F2815" t="s">
        <v>1484</v>
      </c>
      <c r="G2815" t="s">
        <v>1485</v>
      </c>
      <c r="H2815" t="s">
        <v>1486</v>
      </c>
    </row>
    <row r="2816" spans="1:8" x14ac:dyDescent="0.3">
      <c r="A2816">
        <v>2821</v>
      </c>
      <c r="B2816">
        <v>2822</v>
      </c>
      <c r="C2816">
        <v>73</v>
      </c>
      <c r="D2816" t="s">
        <v>1487</v>
      </c>
      <c r="E2816">
        <v>5</v>
      </c>
      <c r="F2816" t="s">
        <v>1487</v>
      </c>
      <c r="G2816" t="s">
        <v>1488</v>
      </c>
    </row>
    <row r="2817" spans="1:8" x14ac:dyDescent="0.3">
      <c r="A2817">
        <v>2822</v>
      </c>
      <c r="B2817">
        <v>2823</v>
      </c>
      <c r="C2817">
        <v>73</v>
      </c>
      <c r="D2817" t="e">
        <f>- nice pantry - nice Picnic - Basic software training - Basic finance training - best finance software company</f>
        <v>#NAME?</v>
      </c>
      <c r="E2817">
        <v>2</v>
      </c>
      <c r="F2817" t="e">
        <f>- nice pantry - nice Picnic - Basic software training - Basic finance training - best finance software company</f>
        <v>#NAME?</v>
      </c>
      <c r="G2817" t="s">
        <v>1489</v>
      </c>
      <c r="H2817" t="s">
        <v>217</v>
      </c>
    </row>
    <row r="2818" spans="1:8" x14ac:dyDescent="0.3">
      <c r="A2818">
        <v>2823</v>
      </c>
      <c r="B2818">
        <v>2824</v>
      </c>
      <c r="C2818">
        <v>73</v>
      </c>
      <c r="D2818" t="s">
        <v>1490</v>
      </c>
      <c r="E2818">
        <v>4</v>
      </c>
      <c r="F2818" t="s">
        <v>1490</v>
      </c>
      <c r="G2818" t="s">
        <v>1491</v>
      </c>
      <c r="H2818" t="s">
        <v>245</v>
      </c>
    </row>
    <row r="2819" spans="1:8" x14ac:dyDescent="0.3">
      <c r="A2819">
        <v>2824</v>
      </c>
      <c r="B2819">
        <v>2825</v>
      </c>
      <c r="C2819">
        <v>73</v>
      </c>
      <c r="D2819" t="s">
        <v>1492</v>
      </c>
      <c r="E2819">
        <v>2</v>
      </c>
      <c r="F2819" t="s">
        <v>1492</v>
      </c>
      <c r="G2819" t="s">
        <v>1493</v>
      </c>
      <c r="H2819" t="s">
        <v>134</v>
      </c>
    </row>
    <row r="2820" spans="1:8" x14ac:dyDescent="0.3">
      <c r="A2820">
        <v>2825</v>
      </c>
      <c r="B2820">
        <v>2826</v>
      </c>
      <c r="C2820">
        <v>73</v>
      </c>
      <c r="D2820" t="s">
        <v>1494</v>
      </c>
      <c r="E2820">
        <v>3</v>
      </c>
      <c r="F2820" t="e">
        <f>- is strictly observed Great education &amp; training opportunities ability to develop Multi-asset Knowledge</f>
        <v>#NAME?</v>
      </c>
      <c r="G2820" t="s">
        <v>1495</v>
      </c>
    </row>
    <row r="2821" spans="1:8" x14ac:dyDescent="0.3">
      <c r="A2821">
        <v>2826</v>
      </c>
      <c r="B2821">
        <v>2827</v>
      </c>
      <c r="C2821">
        <v>73</v>
      </c>
      <c r="D2821" t="s">
        <v>1496</v>
      </c>
      <c r="E2821">
        <v>5</v>
      </c>
      <c r="F2821" t="s">
        <v>1496</v>
      </c>
      <c r="G2821" t="s">
        <v>1497</v>
      </c>
    </row>
    <row r="2822" spans="1:8" x14ac:dyDescent="0.3">
      <c r="A2822">
        <v>2827</v>
      </c>
      <c r="B2822">
        <v>2828</v>
      </c>
      <c r="C2822">
        <v>73</v>
      </c>
      <c r="D2822" t="s">
        <v>1498</v>
      </c>
      <c r="E2822">
        <v>3</v>
      </c>
      <c r="F2822" t="s">
        <v>1498</v>
      </c>
      <c r="G2822" t="s">
        <v>1499</v>
      </c>
    </row>
    <row r="2823" spans="1:8" x14ac:dyDescent="0.3">
      <c r="A2823">
        <v>2828</v>
      </c>
      <c r="B2823">
        <v>2829</v>
      </c>
      <c r="C2823">
        <v>73</v>
      </c>
      <c r="D2823" t="s">
        <v>1500</v>
      </c>
      <c r="E2823">
        <v>5</v>
      </c>
      <c r="F2823" t="s">
        <v>1500</v>
      </c>
      <c r="G2823" t="s">
        <v>1500</v>
      </c>
      <c r="H2823" t="s">
        <v>1501</v>
      </c>
    </row>
    <row r="2824" spans="1:8" x14ac:dyDescent="0.3">
      <c r="A2824">
        <v>2829</v>
      </c>
      <c r="B2824">
        <v>2830</v>
      </c>
      <c r="C2824">
        <v>73</v>
      </c>
      <c r="D2824" t="s">
        <v>1502</v>
      </c>
      <c r="E2824">
        <v>4</v>
      </c>
      <c r="F2824" t="s">
        <v>1502</v>
      </c>
      <c r="G2824" t="s">
        <v>1503</v>
      </c>
    </row>
    <row r="2825" spans="1:8" x14ac:dyDescent="0.3">
      <c r="A2825">
        <v>2830</v>
      </c>
      <c r="B2825">
        <v>2831</v>
      </c>
      <c r="C2825">
        <v>74</v>
      </c>
      <c r="D2825" t="s">
        <v>1504</v>
      </c>
      <c r="E2825">
        <v>4</v>
      </c>
      <c r="F2825" t="s">
        <v>1504</v>
      </c>
      <c r="G2825" t="s">
        <v>1505</v>
      </c>
    </row>
    <row r="2826" spans="1:8" x14ac:dyDescent="0.3">
      <c r="A2826">
        <v>2831</v>
      </c>
      <c r="B2826">
        <v>2832</v>
      </c>
      <c r="C2826">
        <v>74</v>
      </c>
      <c r="D2826" t="s">
        <v>1506</v>
      </c>
      <c r="E2826">
        <v>5</v>
      </c>
      <c r="F2826" t="s">
        <v>1506</v>
      </c>
      <c r="G2826" t="s">
        <v>1507</v>
      </c>
      <c r="H2826" t="s">
        <v>1508</v>
      </c>
    </row>
    <row r="2827" spans="1:8" x14ac:dyDescent="0.3">
      <c r="A2827">
        <v>2832</v>
      </c>
      <c r="B2827">
        <v>2833</v>
      </c>
      <c r="C2827">
        <v>74</v>
      </c>
      <c r="D2827" t="s">
        <v>1509</v>
      </c>
      <c r="E2827">
        <v>2</v>
      </c>
      <c r="F2827" t="s">
        <v>1509</v>
      </c>
      <c r="G2827" t="s">
        <v>1510</v>
      </c>
    </row>
    <row r="2828" spans="1:8" x14ac:dyDescent="0.3">
      <c r="A2828">
        <v>2833</v>
      </c>
      <c r="B2828">
        <v>2834</v>
      </c>
      <c r="C2828">
        <v>74</v>
      </c>
      <c r="D2828" t="s">
        <v>1511</v>
      </c>
      <c r="E2828">
        <v>4</v>
      </c>
      <c r="F2828" t="s">
        <v>1512</v>
      </c>
      <c r="G2828" t="s">
        <v>1513</v>
      </c>
      <c r="H2828" t="s">
        <v>1479</v>
      </c>
    </row>
    <row r="2829" spans="1:8" x14ac:dyDescent="0.3">
      <c r="A2829">
        <v>2834</v>
      </c>
      <c r="B2829">
        <v>2835</v>
      </c>
      <c r="C2829">
        <v>74</v>
      </c>
      <c r="D2829" t="s">
        <v>1514</v>
      </c>
      <c r="E2829">
        <v>2</v>
      </c>
      <c r="F2829" t="s">
        <v>1514</v>
      </c>
      <c r="G2829" t="s">
        <v>1515</v>
      </c>
      <c r="H2829" t="s">
        <v>1516</v>
      </c>
    </row>
    <row r="2830" spans="1:8" x14ac:dyDescent="0.3">
      <c r="A2830">
        <v>2835</v>
      </c>
      <c r="B2830">
        <v>2836</v>
      </c>
      <c r="C2830">
        <v>74</v>
      </c>
      <c r="D2830" t="s">
        <v>1517</v>
      </c>
      <c r="E2830">
        <v>3</v>
      </c>
      <c r="F2830" t="s">
        <v>1517</v>
      </c>
      <c r="G2830" t="s">
        <v>1518</v>
      </c>
      <c r="H2830" t="s">
        <v>64</v>
      </c>
    </row>
    <row r="2831" spans="1:8" x14ac:dyDescent="0.3">
      <c r="A2831">
        <v>2836</v>
      </c>
      <c r="B2831">
        <v>2837</v>
      </c>
      <c r="C2831">
        <v>74</v>
      </c>
      <c r="D2831" t="s">
        <v>1519</v>
      </c>
      <c r="E2831">
        <v>5</v>
      </c>
      <c r="F2831" t="s">
        <v>1519</v>
      </c>
      <c r="G2831" t="s">
        <v>1520</v>
      </c>
      <c r="H2831" t="s">
        <v>1171</v>
      </c>
    </row>
    <row r="2832" spans="1:8" x14ac:dyDescent="0.3">
      <c r="A2832">
        <v>2837</v>
      </c>
      <c r="B2832">
        <v>2838</v>
      </c>
      <c r="C2832">
        <v>74</v>
      </c>
      <c r="D2832" t="s">
        <v>1521</v>
      </c>
      <c r="E2832">
        <v>3</v>
      </c>
      <c r="F2832" t="s">
        <v>1521</v>
      </c>
      <c r="G2832" t="s">
        <v>1521</v>
      </c>
      <c r="H2832" t="s">
        <v>652</v>
      </c>
    </row>
    <row r="2833" spans="1:8" x14ac:dyDescent="0.3">
      <c r="A2833">
        <v>2838</v>
      </c>
      <c r="B2833">
        <v>2839</v>
      </c>
      <c r="C2833">
        <v>74</v>
      </c>
      <c r="D2833" t="s">
        <v>1522</v>
      </c>
      <c r="E2833">
        <v>5</v>
      </c>
      <c r="F2833" t="s">
        <v>1522</v>
      </c>
      <c r="G2833" t="s">
        <v>1523</v>
      </c>
    </row>
    <row r="2834" spans="1:8" x14ac:dyDescent="0.3">
      <c r="A2834">
        <v>2839</v>
      </c>
      <c r="B2834">
        <v>2840</v>
      </c>
      <c r="C2834">
        <v>74</v>
      </c>
      <c r="D2834" t="s">
        <v>1524</v>
      </c>
      <c r="E2834">
        <v>4</v>
      </c>
      <c r="F2834" t="s">
        <v>1524</v>
      </c>
      <c r="G2834" t="s">
        <v>1524</v>
      </c>
      <c r="H2834" t="s">
        <v>1525</v>
      </c>
    </row>
    <row r="2835" spans="1:8" x14ac:dyDescent="0.3">
      <c r="A2835">
        <v>2840</v>
      </c>
      <c r="B2835">
        <v>2841</v>
      </c>
      <c r="C2835">
        <v>75</v>
      </c>
      <c r="D2835" t="s">
        <v>1526</v>
      </c>
      <c r="E2835">
        <v>4</v>
      </c>
      <c r="F2835" t="s">
        <v>1526</v>
      </c>
      <c r="G2835" t="s">
        <v>1527</v>
      </c>
      <c r="H2835" t="s">
        <v>647</v>
      </c>
    </row>
    <row r="2836" spans="1:8" x14ac:dyDescent="0.3">
      <c r="A2836">
        <v>2841</v>
      </c>
      <c r="B2836">
        <v>2842</v>
      </c>
      <c r="C2836">
        <v>75</v>
      </c>
      <c r="D2836" t="s">
        <v>1528</v>
      </c>
      <c r="E2836">
        <v>5</v>
      </c>
      <c r="F2836" t="s">
        <v>1528</v>
      </c>
      <c r="G2836" t="s">
        <v>1529</v>
      </c>
    </row>
    <row r="2837" spans="1:8" x14ac:dyDescent="0.3">
      <c r="A2837">
        <v>2842</v>
      </c>
      <c r="B2837">
        <v>2843</v>
      </c>
      <c r="C2837">
        <v>75</v>
      </c>
      <c r="D2837" t="s">
        <v>1530</v>
      </c>
      <c r="E2837">
        <v>2</v>
      </c>
      <c r="F2837" t="s">
        <v>1530</v>
      </c>
      <c r="G2837" t="s">
        <v>1531</v>
      </c>
    </row>
    <row r="2838" spans="1:8" x14ac:dyDescent="0.3">
      <c r="A2838">
        <v>2843</v>
      </c>
      <c r="B2838">
        <v>2844</v>
      </c>
      <c r="C2838">
        <v>75</v>
      </c>
      <c r="D2838" t="s">
        <v>1532</v>
      </c>
      <c r="E2838">
        <v>4</v>
      </c>
      <c r="F2838" t="s">
        <v>1532</v>
      </c>
      <c r="G2838" t="s">
        <v>1533</v>
      </c>
      <c r="H2838" t="s">
        <v>217</v>
      </c>
    </row>
    <row r="2839" spans="1:8" x14ac:dyDescent="0.3">
      <c r="A2839">
        <v>2844</v>
      </c>
      <c r="B2839">
        <v>2845</v>
      </c>
      <c r="C2839">
        <v>75</v>
      </c>
      <c r="D2839" t="e">
        <f>+Great benefits + friendly Colleagues +free pantry +forward-thinking +innovative</f>
        <v>#NAME?</v>
      </c>
      <c r="E2839">
        <v>2</v>
      </c>
      <c r="F2839" t="e">
        <f>+Great benefits + friendly Colleagues +free pantry +forward-thinking +innovative</f>
        <v>#NAME?</v>
      </c>
      <c r="G2839" t="s">
        <v>1534</v>
      </c>
      <c r="H2839" t="s">
        <v>1114</v>
      </c>
    </row>
    <row r="2840" spans="1:8" x14ac:dyDescent="0.3">
      <c r="A2840">
        <v>2845</v>
      </c>
      <c r="B2840">
        <v>2846</v>
      </c>
      <c r="C2840">
        <v>75</v>
      </c>
      <c r="D2840" t="s">
        <v>1535</v>
      </c>
      <c r="E2840">
        <v>3</v>
      </c>
      <c r="F2840" t="s">
        <v>1535</v>
      </c>
      <c r="G2840" t="s">
        <v>1536</v>
      </c>
      <c r="H2840" t="s">
        <v>29</v>
      </c>
    </row>
    <row r="2841" spans="1:8" x14ac:dyDescent="0.3">
      <c r="A2841">
        <v>2846</v>
      </c>
      <c r="B2841">
        <v>2847</v>
      </c>
      <c r="C2841">
        <v>75</v>
      </c>
      <c r="D2841" t="s">
        <v>1537</v>
      </c>
      <c r="E2841">
        <v>5</v>
      </c>
      <c r="F2841" t="s">
        <v>1537</v>
      </c>
      <c r="G2841" t="s">
        <v>1538</v>
      </c>
      <c r="H2841" t="s">
        <v>1539</v>
      </c>
    </row>
    <row r="2842" spans="1:8" x14ac:dyDescent="0.3">
      <c r="A2842">
        <v>2847</v>
      </c>
      <c r="B2842">
        <v>2848</v>
      </c>
      <c r="C2842">
        <v>75</v>
      </c>
      <c r="D2842" t="s">
        <v>1540</v>
      </c>
      <c r="E2842">
        <v>3</v>
      </c>
      <c r="F2842" t="s">
        <v>1540</v>
      </c>
      <c r="G2842" t="s">
        <v>1541</v>
      </c>
      <c r="H2842" t="s">
        <v>299</v>
      </c>
    </row>
    <row r="2843" spans="1:8" x14ac:dyDescent="0.3">
      <c r="A2843">
        <v>2848</v>
      </c>
      <c r="B2843">
        <v>2849</v>
      </c>
      <c r="C2843">
        <v>75</v>
      </c>
      <c r="D2843" t="s">
        <v>1542</v>
      </c>
      <c r="E2843">
        <v>5</v>
      </c>
      <c r="F2843" t="s">
        <v>1542</v>
      </c>
      <c r="G2843" t="s">
        <v>1543</v>
      </c>
      <c r="H2843" t="s">
        <v>1544</v>
      </c>
    </row>
    <row r="2844" spans="1:8" x14ac:dyDescent="0.3">
      <c r="A2844">
        <v>2849</v>
      </c>
      <c r="B2844">
        <v>2850</v>
      </c>
      <c r="C2844">
        <v>75</v>
      </c>
      <c r="D2844" t="s">
        <v>1545</v>
      </c>
      <c r="E2844">
        <v>4</v>
      </c>
      <c r="F2844" t="s">
        <v>1545</v>
      </c>
      <c r="G2844" t="s">
        <v>1546</v>
      </c>
      <c r="H2844" t="s">
        <v>1525</v>
      </c>
    </row>
    <row r="2845" spans="1:8" x14ac:dyDescent="0.3">
      <c r="A2845">
        <v>2850</v>
      </c>
      <c r="B2845">
        <v>2851</v>
      </c>
      <c r="C2845">
        <v>76</v>
      </c>
      <c r="D2845" t="e">
        <f>- full pantry at all times - Laid back feel, while still challenging - Committed to volunteering and giving back - Hundreds of offices around the work to work at - Few vertical management layers. they encourage communication.</f>
        <v>#NAME?</v>
      </c>
      <c r="E2845">
        <v>4</v>
      </c>
      <c r="F2845" t="e">
        <f>- full pantry at all times - Laid back feel, while still challenging - Committed to volunteering and giving back - Hundreds of offices around the work to work at - Few vertical management layers. they encourage communication.</f>
        <v>#NAME?</v>
      </c>
      <c r="G2845" t="s">
        <v>1547</v>
      </c>
      <c r="H2845" t="s">
        <v>1548</v>
      </c>
    </row>
    <row r="2846" spans="1:8" x14ac:dyDescent="0.3">
      <c r="A2846">
        <v>2851</v>
      </c>
      <c r="B2846">
        <v>2852</v>
      </c>
      <c r="C2846">
        <v>76</v>
      </c>
      <c r="D2846" t="s">
        <v>1549</v>
      </c>
      <c r="E2846">
        <v>5</v>
      </c>
      <c r="F2846" t="s">
        <v>1549</v>
      </c>
      <c r="G2846" t="s">
        <v>1550</v>
      </c>
      <c r="H2846" t="s">
        <v>1551</v>
      </c>
    </row>
    <row r="2847" spans="1:8" x14ac:dyDescent="0.3">
      <c r="A2847">
        <v>2852</v>
      </c>
      <c r="B2847">
        <v>2853</v>
      </c>
      <c r="C2847">
        <v>76</v>
      </c>
      <c r="D2847" t="s">
        <v>1552</v>
      </c>
      <c r="E2847">
        <v>2</v>
      </c>
      <c r="F2847" t="s">
        <v>1553</v>
      </c>
      <c r="G2847" t="s">
        <v>1554</v>
      </c>
    </row>
    <row r="2848" spans="1:8" x14ac:dyDescent="0.3">
      <c r="A2848">
        <v>2853</v>
      </c>
      <c r="B2848">
        <v>2854</v>
      </c>
      <c r="C2848">
        <v>76</v>
      </c>
      <c r="D2848" t="s">
        <v>1555</v>
      </c>
      <c r="E2848">
        <v>4</v>
      </c>
      <c r="F2848" t="s">
        <v>1555</v>
      </c>
      <c r="G2848" t="s">
        <v>1556</v>
      </c>
    </row>
    <row r="2849" spans="1:8" x14ac:dyDescent="0.3">
      <c r="A2849">
        <v>2854</v>
      </c>
      <c r="B2849">
        <v>2855</v>
      </c>
      <c r="C2849">
        <v>76</v>
      </c>
      <c r="D2849" t="s">
        <v>1557</v>
      </c>
      <c r="E2849">
        <v>2</v>
      </c>
      <c r="F2849" t="s">
        <v>1558</v>
      </c>
      <c r="G2849" t="s">
        <v>1559</v>
      </c>
      <c r="H2849" t="s">
        <v>34</v>
      </c>
    </row>
    <row r="2850" spans="1:8" x14ac:dyDescent="0.3">
      <c r="A2850">
        <v>2855</v>
      </c>
      <c r="B2850">
        <v>2856</v>
      </c>
      <c r="C2850">
        <v>76</v>
      </c>
      <c r="D2850" t="s">
        <v>1560</v>
      </c>
      <c r="E2850">
        <v>3</v>
      </c>
      <c r="F2850" t="s">
        <v>1560</v>
      </c>
      <c r="G2850" t="s">
        <v>1561</v>
      </c>
      <c r="H2850" t="s">
        <v>317</v>
      </c>
    </row>
    <row r="2851" spans="1:8" x14ac:dyDescent="0.3">
      <c r="A2851">
        <v>2856</v>
      </c>
      <c r="B2851">
        <v>2857</v>
      </c>
      <c r="C2851">
        <v>76</v>
      </c>
      <c r="D2851" t="s">
        <v>1562</v>
      </c>
      <c r="E2851">
        <v>5</v>
      </c>
      <c r="F2851" t="s">
        <v>1562</v>
      </c>
      <c r="G2851" t="s">
        <v>1563</v>
      </c>
      <c r="H2851" t="s">
        <v>1564</v>
      </c>
    </row>
    <row r="2852" spans="1:8" x14ac:dyDescent="0.3">
      <c r="A2852">
        <v>2857</v>
      </c>
      <c r="B2852">
        <v>2858</v>
      </c>
      <c r="C2852">
        <v>76</v>
      </c>
      <c r="D2852" t="s">
        <v>1565</v>
      </c>
      <c r="E2852">
        <v>3</v>
      </c>
      <c r="F2852" t="s">
        <v>1565</v>
      </c>
      <c r="G2852" t="s">
        <v>1566</v>
      </c>
    </row>
    <row r="2853" spans="1:8" x14ac:dyDescent="0.3">
      <c r="A2853">
        <v>2858</v>
      </c>
      <c r="B2853">
        <v>2859</v>
      </c>
      <c r="C2853">
        <v>76</v>
      </c>
      <c r="D2853" t="s">
        <v>1567</v>
      </c>
      <c r="E2853">
        <v>5</v>
      </c>
      <c r="F2853" t="s">
        <v>1568</v>
      </c>
      <c r="G2853" t="s">
        <v>1569</v>
      </c>
      <c r="H2853" t="s">
        <v>1570</v>
      </c>
    </row>
    <row r="2854" spans="1:8" x14ac:dyDescent="0.3">
      <c r="A2854">
        <v>2859</v>
      </c>
      <c r="B2854">
        <v>2860</v>
      </c>
      <c r="C2854">
        <v>76</v>
      </c>
      <c r="D2854" t="s">
        <v>1571</v>
      </c>
      <c r="E2854">
        <v>4</v>
      </c>
      <c r="F2854" t="s">
        <v>1571</v>
      </c>
      <c r="G2854" t="s">
        <v>1572</v>
      </c>
    </row>
    <row r="2855" spans="1:8" x14ac:dyDescent="0.3">
      <c r="A2855">
        <v>2860</v>
      </c>
      <c r="B2855">
        <v>2861</v>
      </c>
      <c r="C2855">
        <v>77</v>
      </c>
      <c r="D2855" t="s">
        <v>5069</v>
      </c>
      <c r="E2855">
        <v>4</v>
      </c>
      <c r="F2855" t="s">
        <v>5069</v>
      </c>
      <c r="G2855" t="s">
        <v>5070</v>
      </c>
    </row>
    <row r="2856" spans="1:8" x14ac:dyDescent="0.3">
      <c r="A2856">
        <v>2861</v>
      </c>
      <c r="B2856">
        <v>2862</v>
      </c>
      <c r="C2856">
        <v>77</v>
      </c>
      <c r="D2856" t="s">
        <v>5071</v>
      </c>
      <c r="E2856">
        <v>5</v>
      </c>
      <c r="F2856" t="s">
        <v>5071</v>
      </c>
      <c r="G2856" t="s">
        <v>5072</v>
      </c>
      <c r="H2856" t="s">
        <v>41</v>
      </c>
    </row>
    <row r="2857" spans="1:8" x14ac:dyDescent="0.3">
      <c r="A2857">
        <v>2862</v>
      </c>
      <c r="B2857">
        <v>2863</v>
      </c>
      <c r="C2857">
        <v>77</v>
      </c>
      <c r="D2857" t="s">
        <v>5073</v>
      </c>
      <c r="E2857">
        <v>2</v>
      </c>
      <c r="F2857" t="s">
        <v>5073</v>
      </c>
      <c r="G2857" t="s">
        <v>5074</v>
      </c>
      <c r="H2857" t="s">
        <v>5075</v>
      </c>
    </row>
    <row r="2858" spans="1:8" x14ac:dyDescent="0.3">
      <c r="A2858">
        <v>2863</v>
      </c>
      <c r="B2858">
        <v>2864</v>
      </c>
      <c r="C2858">
        <v>77</v>
      </c>
      <c r="D2858" t="s">
        <v>5076</v>
      </c>
      <c r="E2858">
        <v>4</v>
      </c>
      <c r="F2858" t="s">
        <v>5076</v>
      </c>
      <c r="G2858" t="s">
        <v>5077</v>
      </c>
      <c r="H2858" t="s">
        <v>29</v>
      </c>
    </row>
    <row r="2859" spans="1:8" x14ac:dyDescent="0.3">
      <c r="A2859">
        <v>2864</v>
      </c>
      <c r="B2859">
        <v>2865</v>
      </c>
      <c r="C2859">
        <v>77</v>
      </c>
      <c r="D2859" t="s">
        <v>5078</v>
      </c>
      <c r="E2859">
        <v>2</v>
      </c>
      <c r="F2859" t="s">
        <v>5078</v>
      </c>
      <c r="G2859" t="s">
        <v>5079</v>
      </c>
      <c r="H2859" t="s">
        <v>564</v>
      </c>
    </row>
    <row r="2860" spans="1:8" x14ac:dyDescent="0.3">
      <c r="A2860">
        <v>2865</v>
      </c>
      <c r="B2860">
        <v>2866</v>
      </c>
      <c r="C2860">
        <v>77</v>
      </c>
      <c r="D2860" t="s">
        <v>5080</v>
      </c>
      <c r="E2860">
        <v>3</v>
      </c>
      <c r="F2860" t="s">
        <v>5080</v>
      </c>
      <c r="G2860" t="s">
        <v>5081</v>
      </c>
    </row>
    <row r="2861" spans="1:8" x14ac:dyDescent="0.3">
      <c r="A2861">
        <v>2866</v>
      </c>
      <c r="B2861">
        <v>2867</v>
      </c>
      <c r="C2861">
        <v>77</v>
      </c>
      <c r="D2861" t="s">
        <v>5082</v>
      </c>
      <c r="E2861">
        <v>5</v>
      </c>
      <c r="F2861" t="s">
        <v>5083</v>
      </c>
      <c r="G2861" t="s">
        <v>5084</v>
      </c>
      <c r="H2861" t="s">
        <v>317</v>
      </c>
    </row>
    <row r="2862" spans="1:8" x14ac:dyDescent="0.3">
      <c r="A2862">
        <v>2867</v>
      </c>
      <c r="B2862">
        <v>2868</v>
      </c>
      <c r="C2862">
        <v>77</v>
      </c>
      <c r="D2862" t="s">
        <v>5085</v>
      </c>
      <c r="E2862">
        <v>3</v>
      </c>
      <c r="F2862" t="s">
        <v>5085</v>
      </c>
      <c r="G2862" t="s">
        <v>5086</v>
      </c>
      <c r="H2862" t="s">
        <v>5087</v>
      </c>
    </row>
    <row r="2863" spans="1:8" x14ac:dyDescent="0.3">
      <c r="A2863">
        <v>2868</v>
      </c>
      <c r="B2863">
        <v>2869</v>
      </c>
      <c r="C2863">
        <v>77</v>
      </c>
      <c r="D2863" t="s">
        <v>5088</v>
      </c>
      <c r="E2863">
        <v>5</v>
      </c>
      <c r="F2863" t="s">
        <v>5088</v>
      </c>
      <c r="G2863" t="s">
        <v>5089</v>
      </c>
    </row>
    <row r="2864" spans="1:8" x14ac:dyDescent="0.3">
      <c r="A2864">
        <v>2869</v>
      </c>
      <c r="B2864">
        <v>2870</v>
      </c>
      <c r="C2864">
        <v>77</v>
      </c>
      <c r="D2864" t="s">
        <v>5090</v>
      </c>
      <c r="E2864">
        <v>4</v>
      </c>
      <c r="F2864" t="s">
        <v>5090</v>
      </c>
      <c r="G2864" t="s">
        <v>5091</v>
      </c>
    </row>
    <row r="2865" spans="1:8" x14ac:dyDescent="0.3">
      <c r="A2865">
        <v>2870</v>
      </c>
      <c r="B2865">
        <v>2871</v>
      </c>
      <c r="C2865">
        <v>78</v>
      </c>
      <c r="D2865" t="s">
        <v>5092</v>
      </c>
      <c r="E2865">
        <v>4</v>
      </c>
      <c r="F2865" t="s">
        <v>5092</v>
      </c>
      <c r="G2865" t="s">
        <v>5093</v>
      </c>
      <c r="H2865" t="s">
        <v>5094</v>
      </c>
    </row>
    <row r="2866" spans="1:8" x14ac:dyDescent="0.3">
      <c r="A2866">
        <v>2871</v>
      </c>
      <c r="B2866">
        <v>2872</v>
      </c>
      <c r="C2866">
        <v>78</v>
      </c>
      <c r="D2866" t="s">
        <v>5095</v>
      </c>
      <c r="E2866">
        <v>5</v>
      </c>
      <c r="F2866" t="s">
        <v>5095</v>
      </c>
      <c r="G2866" t="s">
        <v>5096</v>
      </c>
      <c r="H2866" t="s">
        <v>5097</v>
      </c>
    </row>
    <row r="2867" spans="1:8" x14ac:dyDescent="0.3">
      <c r="A2867">
        <v>2872</v>
      </c>
      <c r="B2867">
        <v>2873</v>
      </c>
      <c r="C2867">
        <v>78</v>
      </c>
      <c r="D2867" t="s">
        <v>5098</v>
      </c>
      <c r="E2867">
        <v>2</v>
      </c>
      <c r="F2867" t="s">
        <v>5098</v>
      </c>
      <c r="G2867" t="s">
        <v>5099</v>
      </c>
    </row>
    <row r="2868" spans="1:8" x14ac:dyDescent="0.3">
      <c r="A2868">
        <v>2873</v>
      </c>
      <c r="B2868">
        <v>2874</v>
      </c>
      <c r="C2868">
        <v>78</v>
      </c>
      <c r="D2868" t="s">
        <v>5100</v>
      </c>
      <c r="E2868">
        <v>4</v>
      </c>
      <c r="F2868" t="s">
        <v>5100</v>
      </c>
      <c r="G2868" t="s">
        <v>5100</v>
      </c>
    </row>
    <row r="2869" spans="1:8" x14ac:dyDescent="0.3">
      <c r="A2869">
        <v>2874</v>
      </c>
      <c r="B2869">
        <v>2875</v>
      </c>
      <c r="C2869">
        <v>78</v>
      </c>
      <c r="D2869" t="s">
        <v>5101</v>
      </c>
      <c r="E2869">
        <v>2</v>
      </c>
      <c r="F2869" t="s">
        <v>5101</v>
      </c>
      <c r="G2869" t="s">
        <v>5102</v>
      </c>
    </row>
    <row r="2870" spans="1:8" x14ac:dyDescent="0.3">
      <c r="A2870">
        <v>2875</v>
      </c>
      <c r="B2870">
        <v>2876</v>
      </c>
      <c r="C2870">
        <v>78</v>
      </c>
      <c r="D2870" t="s">
        <v>5103</v>
      </c>
      <c r="E2870">
        <v>3</v>
      </c>
      <c r="F2870" t="s">
        <v>5103</v>
      </c>
      <c r="G2870" t="s">
        <v>5104</v>
      </c>
      <c r="H2870" t="s">
        <v>594</v>
      </c>
    </row>
    <row r="2871" spans="1:8" x14ac:dyDescent="0.3">
      <c r="A2871">
        <v>2876</v>
      </c>
      <c r="B2871">
        <v>2877</v>
      </c>
      <c r="C2871">
        <v>78</v>
      </c>
      <c r="D2871" t="s">
        <v>5105</v>
      </c>
      <c r="E2871">
        <v>5</v>
      </c>
      <c r="F2871" t="s">
        <v>5105</v>
      </c>
      <c r="G2871" t="s">
        <v>5106</v>
      </c>
      <c r="H2871" t="s">
        <v>5107</v>
      </c>
    </row>
    <row r="2872" spans="1:8" x14ac:dyDescent="0.3">
      <c r="A2872">
        <v>2877</v>
      </c>
      <c r="B2872">
        <v>2878</v>
      </c>
      <c r="C2872">
        <v>78</v>
      </c>
      <c r="D2872" t="s">
        <v>5108</v>
      </c>
      <c r="E2872">
        <v>3</v>
      </c>
      <c r="F2872" t="s">
        <v>5108</v>
      </c>
      <c r="G2872" t="s">
        <v>5109</v>
      </c>
      <c r="H2872" t="s">
        <v>594</v>
      </c>
    </row>
    <row r="2873" spans="1:8" x14ac:dyDescent="0.3">
      <c r="A2873">
        <v>2878</v>
      </c>
      <c r="B2873">
        <v>2879</v>
      </c>
      <c r="C2873">
        <v>78</v>
      </c>
      <c r="D2873" t="s">
        <v>5110</v>
      </c>
      <c r="E2873">
        <v>5</v>
      </c>
      <c r="F2873" t="s">
        <v>5110</v>
      </c>
      <c r="G2873" t="s">
        <v>5111</v>
      </c>
      <c r="H2873" t="s">
        <v>20</v>
      </c>
    </row>
    <row r="2874" spans="1:8" x14ac:dyDescent="0.3">
      <c r="A2874">
        <v>2879</v>
      </c>
      <c r="B2874">
        <v>2880</v>
      </c>
      <c r="C2874">
        <v>78</v>
      </c>
      <c r="D2874" t="s">
        <v>5112</v>
      </c>
      <c r="E2874">
        <v>4</v>
      </c>
      <c r="F2874" t="s">
        <v>5113</v>
      </c>
      <c r="G2874" t="s">
        <v>5114</v>
      </c>
      <c r="H2874" t="s">
        <v>217</v>
      </c>
    </row>
    <row r="2875" spans="1:8" x14ac:dyDescent="0.3">
      <c r="A2875">
        <v>2880</v>
      </c>
      <c r="B2875">
        <v>2881</v>
      </c>
      <c r="C2875">
        <v>79</v>
      </c>
      <c r="D2875" t="s">
        <v>1575</v>
      </c>
      <c r="E2875">
        <v>4</v>
      </c>
      <c r="F2875" t="s">
        <v>1575</v>
      </c>
      <c r="G2875" t="s">
        <v>1576</v>
      </c>
      <c r="H2875" t="s">
        <v>1577</v>
      </c>
    </row>
    <row r="2876" spans="1:8" x14ac:dyDescent="0.3">
      <c r="A2876">
        <v>2881</v>
      </c>
      <c r="B2876">
        <v>2882</v>
      </c>
      <c r="C2876">
        <v>79</v>
      </c>
      <c r="D2876" t="s">
        <v>1578</v>
      </c>
      <c r="E2876">
        <v>5</v>
      </c>
      <c r="F2876" t="s">
        <v>1578</v>
      </c>
      <c r="G2876" t="s">
        <v>1579</v>
      </c>
      <c r="H2876" t="s">
        <v>1580</v>
      </c>
    </row>
    <row r="2877" spans="1:8" x14ac:dyDescent="0.3">
      <c r="A2877">
        <v>2882</v>
      </c>
      <c r="B2877">
        <v>2883</v>
      </c>
      <c r="C2877">
        <v>79</v>
      </c>
      <c r="D2877" t="s">
        <v>1581</v>
      </c>
      <c r="E2877">
        <v>2</v>
      </c>
      <c r="F2877" t="s">
        <v>1581</v>
      </c>
      <c r="G2877" t="s">
        <v>1582</v>
      </c>
      <c r="H2877" t="s">
        <v>264</v>
      </c>
    </row>
    <row r="2878" spans="1:8" x14ac:dyDescent="0.3">
      <c r="A2878">
        <v>2883</v>
      </c>
      <c r="B2878">
        <v>2884</v>
      </c>
      <c r="C2878">
        <v>79</v>
      </c>
      <c r="D2878" t="s">
        <v>1583</v>
      </c>
      <c r="E2878">
        <v>4</v>
      </c>
      <c r="F2878" t="s">
        <v>1583</v>
      </c>
      <c r="G2878" t="s">
        <v>1584</v>
      </c>
      <c r="H2878" t="s">
        <v>1585</v>
      </c>
    </row>
    <row r="2879" spans="1:8" x14ac:dyDescent="0.3">
      <c r="A2879">
        <v>2884</v>
      </c>
      <c r="B2879">
        <v>2885</v>
      </c>
      <c r="C2879">
        <v>79</v>
      </c>
      <c r="D2879" t="s">
        <v>911</v>
      </c>
      <c r="E2879">
        <v>2</v>
      </c>
      <c r="F2879" t="s">
        <v>911</v>
      </c>
      <c r="G2879" t="s">
        <v>912</v>
      </c>
      <c r="H2879" t="s">
        <v>64</v>
      </c>
    </row>
    <row r="2880" spans="1:8" x14ac:dyDescent="0.3">
      <c r="A2880">
        <v>2885</v>
      </c>
      <c r="B2880">
        <v>2886</v>
      </c>
      <c r="C2880">
        <v>79</v>
      </c>
      <c r="D2880" t="s">
        <v>1586</v>
      </c>
      <c r="E2880">
        <v>3</v>
      </c>
      <c r="F2880" t="s">
        <v>1587</v>
      </c>
      <c r="G2880" t="s">
        <v>1588</v>
      </c>
    </row>
    <row r="2881" spans="1:8" x14ac:dyDescent="0.3">
      <c r="A2881">
        <v>2886</v>
      </c>
      <c r="B2881">
        <v>2887</v>
      </c>
      <c r="C2881">
        <v>79</v>
      </c>
      <c r="D2881" t="s">
        <v>1589</v>
      </c>
      <c r="E2881">
        <v>5</v>
      </c>
      <c r="F2881" t="s">
        <v>1589</v>
      </c>
      <c r="G2881" t="s">
        <v>1590</v>
      </c>
      <c r="H2881" t="s">
        <v>25</v>
      </c>
    </row>
    <row r="2882" spans="1:8" x14ac:dyDescent="0.3">
      <c r="A2882">
        <v>2887</v>
      </c>
      <c r="B2882">
        <v>2888</v>
      </c>
      <c r="C2882">
        <v>79</v>
      </c>
      <c r="D2882" t="s">
        <v>1591</v>
      </c>
      <c r="E2882">
        <v>3</v>
      </c>
      <c r="F2882" t="s">
        <v>1591</v>
      </c>
      <c r="G2882" t="s">
        <v>1592</v>
      </c>
      <c r="H2882" t="s">
        <v>1593</v>
      </c>
    </row>
    <row r="2883" spans="1:8" x14ac:dyDescent="0.3">
      <c r="A2883">
        <v>2888</v>
      </c>
      <c r="B2883">
        <v>2889</v>
      </c>
      <c r="C2883">
        <v>79</v>
      </c>
      <c r="D2883" t="s">
        <v>1594</v>
      </c>
      <c r="E2883">
        <v>5</v>
      </c>
      <c r="F2883" t="s">
        <v>1594</v>
      </c>
      <c r="G2883" t="s">
        <v>1595</v>
      </c>
      <c r="H2883" t="s">
        <v>1596</v>
      </c>
    </row>
    <row r="2884" spans="1:8" x14ac:dyDescent="0.3">
      <c r="A2884">
        <v>2889</v>
      </c>
      <c r="B2884">
        <v>2890</v>
      </c>
      <c r="C2884">
        <v>79</v>
      </c>
      <c r="D2884" t="s">
        <v>5115</v>
      </c>
      <c r="E2884">
        <v>4</v>
      </c>
      <c r="F2884" t="s">
        <v>5115</v>
      </c>
      <c r="G2884" t="s">
        <v>5116</v>
      </c>
      <c r="H2884" t="s">
        <v>299</v>
      </c>
    </row>
    <row r="2885" spans="1:8" x14ac:dyDescent="0.3">
      <c r="A2885">
        <v>2890</v>
      </c>
      <c r="B2885">
        <v>2891</v>
      </c>
      <c r="C2885">
        <v>80</v>
      </c>
      <c r="D2885" t="s">
        <v>1597</v>
      </c>
      <c r="E2885">
        <v>4</v>
      </c>
      <c r="F2885" t="s">
        <v>1598</v>
      </c>
      <c r="G2885" t="s">
        <v>1599</v>
      </c>
      <c r="H2885" t="s">
        <v>1383</v>
      </c>
    </row>
    <row r="2886" spans="1:8" x14ac:dyDescent="0.3">
      <c r="A2886">
        <v>2891</v>
      </c>
      <c r="B2886">
        <v>2892</v>
      </c>
      <c r="C2886">
        <v>80</v>
      </c>
      <c r="D2886" t="s">
        <v>1600</v>
      </c>
      <c r="E2886">
        <v>5</v>
      </c>
      <c r="F2886" t="s">
        <v>1600</v>
      </c>
      <c r="G2886" t="s">
        <v>1601</v>
      </c>
      <c r="H2886" t="s">
        <v>1602</v>
      </c>
    </row>
    <row r="2887" spans="1:8" x14ac:dyDescent="0.3">
      <c r="A2887">
        <v>2892</v>
      </c>
      <c r="B2887">
        <v>2893</v>
      </c>
      <c r="C2887">
        <v>80</v>
      </c>
      <c r="D2887" t="s">
        <v>1603</v>
      </c>
      <c r="E2887">
        <v>2</v>
      </c>
      <c r="F2887" t="s">
        <v>1603</v>
      </c>
      <c r="G2887" t="s">
        <v>1604</v>
      </c>
    </row>
    <row r="2888" spans="1:8" x14ac:dyDescent="0.3">
      <c r="A2888">
        <v>2893</v>
      </c>
      <c r="B2888">
        <v>2894</v>
      </c>
      <c r="C2888">
        <v>80</v>
      </c>
      <c r="D2888" t="s">
        <v>1605</v>
      </c>
      <c r="E2888">
        <v>4</v>
      </c>
      <c r="F2888" t="s">
        <v>1605</v>
      </c>
      <c r="G2888" t="s">
        <v>1606</v>
      </c>
    </row>
    <row r="2889" spans="1:8" x14ac:dyDescent="0.3">
      <c r="A2889">
        <v>2894</v>
      </c>
      <c r="B2889">
        <v>2895</v>
      </c>
      <c r="C2889">
        <v>80</v>
      </c>
      <c r="D2889" t="s">
        <v>1607</v>
      </c>
      <c r="E2889">
        <v>2</v>
      </c>
      <c r="F2889" t="s">
        <v>1607</v>
      </c>
      <c r="G2889" t="s">
        <v>1608</v>
      </c>
      <c r="H2889" t="s">
        <v>20</v>
      </c>
    </row>
    <row r="2890" spans="1:8" x14ac:dyDescent="0.3">
      <c r="A2890">
        <v>2895</v>
      </c>
      <c r="B2890">
        <v>2896</v>
      </c>
      <c r="C2890">
        <v>80</v>
      </c>
      <c r="D2890" t="s">
        <v>1609</v>
      </c>
      <c r="E2890">
        <v>3</v>
      </c>
      <c r="F2890" t="s">
        <v>1609</v>
      </c>
      <c r="G2890" t="s">
        <v>1610</v>
      </c>
      <c r="H2890" t="s">
        <v>217</v>
      </c>
    </row>
    <row r="2891" spans="1:8" x14ac:dyDescent="0.3">
      <c r="A2891">
        <v>2896</v>
      </c>
      <c r="B2891">
        <v>2897</v>
      </c>
      <c r="C2891">
        <v>80</v>
      </c>
      <c r="D2891" t="s">
        <v>1611</v>
      </c>
      <c r="E2891">
        <v>5</v>
      </c>
      <c r="F2891" t="s">
        <v>1611</v>
      </c>
      <c r="G2891" t="s">
        <v>1612</v>
      </c>
      <c r="H2891" t="s">
        <v>217</v>
      </c>
    </row>
    <row r="2892" spans="1:8" x14ac:dyDescent="0.3">
      <c r="A2892">
        <v>2897</v>
      </c>
      <c r="B2892">
        <v>2898</v>
      </c>
      <c r="C2892">
        <v>80</v>
      </c>
      <c r="D2892" t="s">
        <v>1613</v>
      </c>
      <c r="E2892">
        <v>3</v>
      </c>
      <c r="F2892" t="s">
        <v>1613</v>
      </c>
      <c r="G2892" t="s">
        <v>1614</v>
      </c>
      <c r="H2892" t="s">
        <v>317</v>
      </c>
    </row>
    <row r="2893" spans="1:8" x14ac:dyDescent="0.3">
      <c r="A2893">
        <v>2898</v>
      </c>
      <c r="B2893">
        <v>2899</v>
      </c>
      <c r="C2893">
        <v>80</v>
      </c>
      <c r="D2893" t="s">
        <v>1615</v>
      </c>
      <c r="E2893">
        <v>5</v>
      </c>
      <c r="F2893" t="s">
        <v>1615</v>
      </c>
      <c r="G2893" t="s">
        <v>1616</v>
      </c>
    </row>
    <row r="2894" spans="1:8" x14ac:dyDescent="0.3">
      <c r="A2894">
        <v>2899</v>
      </c>
      <c r="B2894">
        <v>2900</v>
      </c>
      <c r="C2894">
        <v>80</v>
      </c>
      <c r="D2894" t="e">
        <f>-Michael Bloomberg -good PTO -philanthropy opportunities -free healthcare -snacks</f>
        <v>#NAME?</v>
      </c>
      <c r="E2894">
        <v>4</v>
      </c>
      <c r="F2894" t="e">
        <f>-Michael Bloomberg -good PTO -philanthropy opportunities -free healthcare -snacks</f>
        <v>#NAME?</v>
      </c>
      <c r="G2894" t="s">
        <v>1617</v>
      </c>
    </row>
    <row r="2895" spans="1:8" x14ac:dyDescent="0.3">
      <c r="A2895">
        <v>2900</v>
      </c>
      <c r="B2895">
        <v>2901</v>
      </c>
      <c r="C2895">
        <v>81</v>
      </c>
      <c r="D2895" t="e">
        <f>-Michael Bloomberg -good PTO -philanthropy opportunities -free healthcare -snacks</f>
        <v>#NAME?</v>
      </c>
      <c r="E2895">
        <v>4</v>
      </c>
      <c r="F2895" t="e">
        <f>-Michael Bloomberg -good PTO -philanthropy opportunities -free healthcare -snacks</f>
        <v>#NAME?</v>
      </c>
      <c r="G2895" t="s">
        <v>1617</v>
      </c>
    </row>
    <row r="2896" spans="1:8" x14ac:dyDescent="0.3">
      <c r="A2896">
        <v>2901</v>
      </c>
      <c r="B2896">
        <v>2902</v>
      </c>
      <c r="C2896">
        <v>81</v>
      </c>
      <c r="D2896" t="s">
        <v>1618</v>
      </c>
      <c r="E2896">
        <v>5</v>
      </c>
      <c r="F2896" t="s">
        <v>1618</v>
      </c>
      <c r="G2896" t="s">
        <v>1619</v>
      </c>
      <c r="H2896" t="s">
        <v>299</v>
      </c>
    </row>
    <row r="2897" spans="1:8" x14ac:dyDescent="0.3">
      <c r="A2897">
        <v>2902</v>
      </c>
      <c r="B2897">
        <v>2903</v>
      </c>
      <c r="C2897">
        <v>81</v>
      </c>
      <c r="D2897" t="s">
        <v>1620</v>
      </c>
      <c r="E2897">
        <v>2</v>
      </c>
      <c r="F2897" t="s">
        <v>1620</v>
      </c>
      <c r="G2897" t="s">
        <v>1621</v>
      </c>
      <c r="H2897" t="s">
        <v>814</v>
      </c>
    </row>
    <row r="2898" spans="1:8" x14ac:dyDescent="0.3">
      <c r="A2898">
        <v>2903</v>
      </c>
      <c r="B2898">
        <v>2904</v>
      </c>
      <c r="C2898">
        <v>81</v>
      </c>
      <c r="D2898" t="s">
        <v>1622</v>
      </c>
      <c r="E2898">
        <v>4</v>
      </c>
      <c r="F2898" t="s">
        <v>1622</v>
      </c>
      <c r="G2898" t="s">
        <v>1623</v>
      </c>
      <c r="H2898" t="s">
        <v>497</v>
      </c>
    </row>
    <row r="2899" spans="1:8" x14ac:dyDescent="0.3">
      <c r="A2899">
        <v>2904</v>
      </c>
      <c r="B2899">
        <v>2905</v>
      </c>
      <c r="C2899">
        <v>81</v>
      </c>
      <c r="D2899" t="s">
        <v>1624</v>
      </c>
      <c r="E2899">
        <v>2</v>
      </c>
      <c r="F2899" t="s">
        <v>1624</v>
      </c>
      <c r="G2899" t="s">
        <v>1625</v>
      </c>
    </row>
    <row r="2900" spans="1:8" x14ac:dyDescent="0.3">
      <c r="A2900">
        <v>2905</v>
      </c>
      <c r="B2900">
        <v>2906</v>
      </c>
      <c r="C2900">
        <v>81</v>
      </c>
      <c r="D2900" t="s">
        <v>1626</v>
      </c>
      <c r="E2900">
        <v>3</v>
      </c>
      <c r="F2900" t="s">
        <v>1626</v>
      </c>
      <c r="G2900" t="s">
        <v>1627</v>
      </c>
      <c r="H2900" t="s">
        <v>25</v>
      </c>
    </row>
    <row r="2901" spans="1:8" x14ac:dyDescent="0.3">
      <c r="A2901">
        <v>2906</v>
      </c>
      <c r="B2901">
        <v>2907</v>
      </c>
      <c r="C2901">
        <v>81</v>
      </c>
      <c r="D2901" t="s">
        <v>1628</v>
      </c>
      <c r="E2901">
        <v>5</v>
      </c>
      <c r="F2901" t="s">
        <v>1628</v>
      </c>
      <c r="G2901" t="s">
        <v>1629</v>
      </c>
    </row>
    <row r="2902" spans="1:8" x14ac:dyDescent="0.3">
      <c r="A2902">
        <v>2907</v>
      </c>
      <c r="B2902">
        <v>2908</v>
      </c>
      <c r="C2902">
        <v>81</v>
      </c>
      <c r="D2902" t="s">
        <v>1630</v>
      </c>
      <c r="E2902">
        <v>3</v>
      </c>
      <c r="F2902" t="s">
        <v>1630</v>
      </c>
      <c r="G2902" t="s">
        <v>1631</v>
      </c>
      <c r="H2902" t="s">
        <v>814</v>
      </c>
    </row>
    <row r="2903" spans="1:8" x14ac:dyDescent="0.3">
      <c r="A2903">
        <v>2908</v>
      </c>
      <c r="B2903">
        <v>2909</v>
      </c>
      <c r="C2903">
        <v>81</v>
      </c>
      <c r="D2903" t="s">
        <v>1632</v>
      </c>
      <c r="E2903">
        <v>5</v>
      </c>
      <c r="F2903" t="s">
        <v>1632</v>
      </c>
      <c r="G2903" t="s">
        <v>1633</v>
      </c>
      <c r="H2903" t="s">
        <v>302</v>
      </c>
    </row>
    <row r="2904" spans="1:8" x14ac:dyDescent="0.3">
      <c r="A2904">
        <v>2909</v>
      </c>
      <c r="B2904">
        <v>2910</v>
      </c>
      <c r="C2904">
        <v>81</v>
      </c>
      <c r="D2904" t="s">
        <v>1634</v>
      </c>
      <c r="E2904">
        <v>4</v>
      </c>
      <c r="F2904" t="s">
        <v>1634</v>
      </c>
      <c r="G2904" t="s">
        <v>1635</v>
      </c>
    </row>
    <row r="2905" spans="1:8" x14ac:dyDescent="0.3">
      <c r="A2905">
        <v>2910</v>
      </c>
      <c r="B2905">
        <v>2911</v>
      </c>
      <c r="C2905">
        <v>82</v>
      </c>
      <c r="D2905" t="s">
        <v>1636</v>
      </c>
      <c r="E2905">
        <v>4</v>
      </c>
      <c r="F2905" t="s">
        <v>1636</v>
      </c>
      <c r="G2905" t="s">
        <v>1637</v>
      </c>
    </row>
    <row r="2906" spans="1:8" x14ac:dyDescent="0.3">
      <c r="A2906">
        <v>2911</v>
      </c>
      <c r="B2906">
        <v>2912</v>
      </c>
      <c r="C2906">
        <v>82</v>
      </c>
      <c r="D2906" t="s">
        <v>1638</v>
      </c>
      <c r="E2906">
        <v>5</v>
      </c>
      <c r="F2906" t="s">
        <v>1638</v>
      </c>
      <c r="G2906" t="s">
        <v>1639</v>
      </c>
      <c r="H2906" t="s">
        <v>9</v>
      </c>
    </row>
    <row r="2907" spans="1:8" x14ac:dyDescent="0.3">
      <c r="A2907">
        <v>2912</v>
      </c>
      <c r="B2907">
        <v>2913</v>
      </c>
      <c r="C2907">
        <v>82</v>
      </c>
      <c r="D2907" t="s">
        <v>1640</v>
      </c>
      <c r="E2907">
        <v>2</v>
      </c>
      <c r="F2907" t="s">
        <v>1640</v>
      </c>
      <c r="G2907" t="s">
        <v>1641</v>
      </c>
      <c r="H2907" t="s">
        <v>470</v>
      </c>
    </row>
    <row r="2908" spans="1:8" x14ac:dyDescent="0.3">
      <c r="A2908">
        <v>2913</v>
      </c>
      <c r="B2908">
        <v>2914</v>
      </c>
      <c r="C2908">
        <v>82</v>
      </c>
      <c r="D2908" t="s">
        <v>1642</v>
      </c>
      <c r="E2908">
        <v>4</v>
      </c>
      <c r="F2908" t="s">
        <v>1642</v>
      </c>
      <c r="G2908" t="s">
        <v>1643</v>
      </c>
    </row>
    <row r="2909" spans="1:8" x14ac:dyDescent="0.3">
      <c r="A2909">
        <v>2914</v>
      </c>
      <c r="B2909">
        <v>2915</v>
      </c>
      <c r="C2909">
        <v>82</v>
      </c>
      <c r="D2909" t="s">
        <v>1644</v>
      </c>
      <c r="E2909">
        <v>2</v>
      </c>
      <c r="F2909" t="s">
        <v>1644</v>
      </c>
      <c r="G2909" t="s">
        <v>1645</v>
      </c>
      <c r="H2909" t="s">
        <v>1646</v>
      </c>
    </row>
    <row r="2910" spans="1:8" x14ac:dyDescent="0.3">
      <c r="A2910">
        <v>2915</v>
      </c>
      <c r="B2910">
        <v>2916</v>
      </c>
      <c r="C2910">
        <v>82</v>
      </c>
      <c r="D2910" t="s">
        <v>1647</v>
      </c>
      <c r="E2910">
        <v>3</v>
      </c>
      <c r="F2910" t="s">
        <v>1647</v>
      </c>
      <c r="G2910" t="s">
        <v>1648</v>
      </c>
      <c r="H2910" t="s">
        <v>261</v>
      </c>
    </row>
    <row r="2911" spans="1:8" x14ac:dyDescent="0.3">
      <c r="A2911">
        <v>2916</v>
      </c>
      <c r="B2911">
        <v>2917</v>
      </c>
      <c r="C2911">
        <v>82</v>
      </c>
      <c r="D2911" t="s">
        <v>1649</v>
      </c>
      <c r="E2911">
        <v>5</v>
      </c>
      <c r="F2911" t="s">
        <v>1649</v>
      </c>
      <c r="G2911" t="s">
        <v>1650</v>
      </c>
      <c r="H2911" t="s">
        <v>322</v>
      </c>
    </row>
    <row r="2912" spans="1:8" x14ac:dyDescent="0.3">
      <c r="A2912">
        <v>2917</v>
      </c>
      <c r="B2912">
        <v>2918</v>
      </c>
      <c r="C2912">
        <v>82</v>
      </c>
      <c r="D2912" t="s">
        <v>1651</v>
      </c>
      <c r="E2912">
        <v>3</v>
      </c>
      <c r="F2912" t="s">
        <v>1651</v>
      </c>
      <c r="G2912" t="s">
        <v>1652</v>
      </c>
    </row>
    <row r="2913" spans="1:8" x14ac:dyDescent="0.3">
      <c r="A2913">
        <v>2918</v>
      </c>
      <c r="B2913">
        <v>2919</v>
      </c>
      <c r="C2913">
        <v>82</v>
      </c>
      <c r="D2913" t="s">
        <v>1653</v>
      </c>
      <c r="E2913">
        <v>5</v>
      </c>
      <c r="F2913" t="s">
        <v>1653</v>
      </c>
      <c r="G2913" t="s">
        <v>1654</v>
      </c>
      <c r="H2913" t="s">
        <v>1655</v>
      </c>
    </row>
    <row r="2914" spans="1:8" x14ac:dyDescent="0.3">
      <c r="A2914">
        <v>2919</v>
      </c>
      <c r="B2914">
        <v>2920</v>
      </c>
      <c r="C2914">
        <v>82</v>
      </c>
      <c r="D2914" t="s">
        <v>1656</v>
      </c>
      <c r="E2914">
        <v>4</v>
      </c>
      <c r="F2914" t="s">
        <v>1656</v>
      </c>
      <c r="G2914" t="s">
        <v>1657</v>
      </c>
    </row>
    <row r="2915" spans="1:8" x14ac:dyDescent="0.3">
      <c r="A2915">
        <v>2920</v>
      </c>
      <c r="B2915">
        <v>2921</v>
      </c>
      <c r="C2915">
        <v>83</v>
      </c>
      <c r="D2915" t="s">
        <v>1658</v>
      </c>
      <c r="E2915">
        <v>4</v>
      </c>
      <c r="F2915" t="s">
        <v>1658</v>
      </c>
      <c r="G2915" t="s">
        <v>1659</v>
      </c>
      <c r="H2915" t="s">
        <v>299</v>
      </c>
    </row>
    <row r="2916" spans="1:8" x14ac:dyDescent="0.3">
      <c r="A2916">
        <v>2921</v>
      </c>
      <c r="B2916">
        <v>2922</v>
      </c>
      <c r="C2916">
        <v>83</v>
      </c>
      <c r="D2916" t="s">
        <v>1660</v>
      </c>
      <c r="E2916">
        <v>5</v>
      </c>
      <c r="F2916" t="s">
        <v>1660</v>
      </c>
      <c r="G2916" t="s">
        <v>1661</v>
      </c>
    </row>
    <row r="2917" spans="1:8" x14ac:dyDescent="0.3">
      <c r="A2917">
        <v>2922</v>
      </c>
      <c r="B2917">
        <v>2923</v>
      </c>
      <c r="C2917">
        <v>83</v>
      </c>
      <c r="D2917" t="s">
        <v>1662</v>
      </c>
      <c r="E2917">
        <v>2</v>
      </c>
      <c r="F2917" t="s">
        <v>1662</v>
      </c>
      <c r="G2917" t="s">
        <v>1663</v>
      </c>
    </row>
    <row r="2918" spans="1:8" x14ac:dyDescent="0.3">
      <c r="A2918">
        <v>2923</v>
      </c>
      <c r="B2918">
        <v>2924</v>
      </c>
      <c r="C2918">
        <v>83</v>
      </c>
      <c r="D2918" t="s">
        <v>1664</v>
      </c>
      <c r="E2918">
        <v>4</v>
      </c>
      <c r="F2918" t="s">
        <v>1664</v>
      </c>
      <c r="G2918" t="s">
        <v>1665</v>
      </c>
      <c r="H2918" t="s">
        <v>25</v>
      </c>
    </row>
    <row r="2919" spans="1:8" x14ac:dyDescent="0.3">
      <c r="A2919">
        <v>2924</v>
      </c>
      <c r="B2919">
        <v>2925</v>
      </c>
      <c r="C2919">
        <v>83</v>
      </c>
      <c r="D2919" t="s">
        <v>1666</v>
      </c>
      <c r="E2919">
        <v>2</v>
      </c>
      <c r="F2919" t="s">
        <v>1666</v>
      </c>
      <c r="G2919" t="s">
        <v>1667</v>
      </c>
    </row>
    <row r="2920" spans="1:8" x14ac:dyDescent="0.3">
      <c r="A2920">
        <v>2925</v>
      </c>
      <c r="B2920">
        <v>2926</v>
      </c>
      <c r="C2920">
        <v>83</v>
      </c>
      <c r="D2920" t="s">
        <v>1668</v>
      </c>
      <c r="E2920">
        <v>3</v>
      </c>
      <c r="F2920" t="s">
        <v>1668</v>
      </c>
      <c r="G2920" t="s">
        <v>1669</v>
      </c>
      <c r="H2920" t="s">
        <v>121</v>
      </c>
    </row>
    <row r="2921" spans="1:8" x14ac:dyDescent="0.3">
      <c r="A2921">
        <v>2926</v>
      </c>
      <c r="B2921">
        <v>2927</v>
      </c>
      <c r="C2921">
        <v>83</v>
      </c>
      <c r="D2921" t="s">
        <v>1670</v>
      </c>
      <c r="E2921">
        <v>5</v>
      </c>
      <c r="F2921" t="s">
        <v>1670</v>
      </c>
      <c r="G2921" t="s">
        <v>1671</v>
      </c>
      <c r="H2921" t="s">
        <v>660</v>
      </c>
    </row>
    <row r="2922" spans="1:8" x14ac:dyDescent="0.3">
      <c r="A2922">
        <v>2927</v>
      </c>
      <c r="B2922">
        <v>2928</v>
      </c>
      <c r="C2922">
        <v>83</v>
      </c>
      <c r="D2922" t="s">
        <v>1672</v>
      </c>
      <c r="E2922">
        <v>3</v>
      </c>
      <c r="F2922" t="s">
        <v>1672</v>
      </c>
      <c r="G2922" t="s">
        <v>1672</v>
      </c>
      <c r="H2922" t="s">
        <v>433</v>
      </c>
    </row>
    <row r="2923" spans="1:8" x14ac:dyDescent="0.3">
      <c r="A2923">
        <v>2928</v>
      </c>
      <c r="B2923">
        <v>2929</v>
      </c>
      <c r="C2923">
        <v>83</v>
      </c>
      <c r="D2923" t="s">
        <v>1673</v>
      </c>
      <c r="E2923">
        <v>5</v>
      </c>
      <c r="F2923" t="s">
        <v>1673</v>
      </c>
      <c r="G2923" t="s">
        <v>1674</v>
      </c>
      <c r="H2923" t="s">
        <v>1675</v>
      </c>
    </row>
    <row r="2924" spans="1:8" x14ac:dyDescent="0.3">
      <c r="A2924">
        <v>2929</v>
      </c>
      <c r="B2924">
        <v>2930</v>
      </c>
      <c r="C2924">
        <v>83</v>
      </c>
      <c r="D2924" t="s">
        <v>1676</v>
      </c>
      <c r="E2924">
        <v>4</v>
      </c>
      <c r="F2924" t="s">
        <v>1677</v>
      </c>
      <c r="G2924" t="s">
        <v>1678</v>
      </c>
      <c r="H2924" t="s">
        <v>1679</v>
      </c>
    </row>
    <row r="2925" spans="1:8" x14ac:dyDescent="0.3">
      <c r="A2925">
        <v>2930</v>
      </c>
      <c r="B2925">
        <v>2931</v>
      </c>
      <c r="C2925">
        <v>84</v>
      </c>
      <c r="D2925" t="s">
        <v>1680</v>
      </c>
      <c r="E2925">
        <v>4</v>
      </c>
      <c r="F2925" t="s">
        <v>1680</v>
      </c>
      <c r="G2925" t="s">
        <v>1680</v>
      </c>
      <c r="H2925" t="s">
        <v>433</v>
      </c>
    </row>
    <row r="2926" spans="1:8" x14ac:dyDescent="0.3">
      <c r="A2926">
        <v>2931</v>
      </c>
      <c r="B2926">
        <v>2932</v>
      </c>
      <c r="C2926">
        <v>84</v>
      </c>
      <c r="D2926" t="s">
        <v>1681</v>
      </c>
      <c r="E2926">
        <v>5</v>
      </c>
      <c r="F2926" t="s">
        <v>1681</v>
      </c>
      <c r="G2926" t="s">
        <v>1682</v>
      </c>
      <c r="H2926" t="s">
        <v>317</v>
      </c>
    </row>
    <row r="2927" spans="1:8" x14ac:dyDescent="0.3">
      <c r="A2927">
        <v>2932</v>
      </c>
      <c r="B2927">
        <v>2933</v>
      </c>
      <c r="C2927">
        <v>84</v>
      </c>
      <c r="D2927" t="s">
        <v>1683</v>
      </c>
      <c r="E2927">
        <v>2</v>
      </c>
      <c r="F2927" t="s">
        <v>1683</v>
      </c>
      <c r="G2927" t="s">
        <v>1684</v>
      </c>
      <c r="H2927" t="s">
        <v>1685</v>
      </c>
    </row>
    <row r="2928" spans="1:8" x14ac:dyDescent="0.3">
      <c r="A2928">
        <v>2933</v>
      </c>
      <c r="B2928">
        <v>2934</v>
      </c>
      <c r="C2928">
        <v>84</v>
      </c>
      <c r="D2928" t="e">
        <f>-generous compensation -Amazing benefits -friendly, collegial Culture</f>
        <v>#NAME?</v>
      </c>
      <c r="E2928">
        <v>4</v>
      </c>
      <c r="F2928" t="e">
        <f>-generous compensation -Amazing benefits -friendly, collegial Culture</f>
        <v>#NAME?</v>
      </c>
      <c r="G2928" t="s">
        <v>1686</v>
      </c>
      <c r="H2928" t="s">
        <v>1687</v>
      </c>
    </row>
    <row r="2929" spans="1:8" x14ac:dyDescent="0.3">
      <c r="A2929">
        <v>2934</v>
      </c>
      <c r="B2929">
        <v>2935</v>
      </c>
      <c r="C2929">
        <v>84</v>
      </c>
      <c r="D2929" t="s">
        <v>1688</v>
      </c>
      <c r="E2929">
        <v>2</v>
      </c>
      <c r="F2929" t="s">
        <v>1688</v>
      </c>
      <c r="G2929" t="s">
        <v>1689</v>
      </c>
    </row>
    <row r="2930" spans="1:8" x14ac:dyDescent="0.3">
      <c r="A2930">
        <v>2935</v>
      </c>
      <c r="B2930">
        <v>2936</v>
      </c>
      <c r="C2930">
        <v>84</v>
      </c>
      <c r="D2930" t="s">
        <v>1690</v>
      </c>
      <c r="E2930">
        <v>3</v>
      </c>
      <c r="F2930" t="s">
        <v>1691</v>
      </c>
      <c r="G2930" t="s">
        <v>1692</v>
      </c>
      <c r="H2930" t="s">
        <v>25</v>
      </c>
    </row>
    <row r="2931" spans="1:8" x14ac:dyDescent="0.3">
      <c r="A2931">
        <v>2936</v>
      </c>
      <c r="B2931">
        <v>2937</v>
      </c>
      <c r="C2931">
        <v>84</v>
      </c>
      <c r="D2931" t="s">
        <v>1693</v>
      </c>
      <c r="E2931">
        <v>5</v>
      </c>
      <c r="F2931" t="s">
        <v>1693</v>
      </c>
      <c r="G2931" t="s">
        <v>1694</v>
      </c>
      <c r="H2931" t="s">
        <v>1695</v>
      </c>
    </row>
    <row r="2932" spans="1:8" x14ac:dyDescent="0.3">
      <c r="A2932">
        <v>2937</v>
      </c>
      <c r="B2932">
        <v>2938</v>
      </c>
      <c r="C2932">
        <v>84</v>
      </c>
      <c r="D2932" t="s">
        <v>1696</v>
      </c>
      <c r="E2932">
        <v>3</v>
      </c>
      <c r="F2932" t="s">
        <v>1696</v>
      </c>
      <c r="G2932" t="s">
        <v>1697</v>
      </c>
    </row>
    <row r="2933" spans="1:8" x14ac:dyDescent="0.3">
      <c r="A2933">
        <v>2938</v>
      </c>
      <c r="B2933">
        <v>2939</v>
      </c>
      <c r="C2933">
        <v>84</v>
      </c>
      <c r="D2933" t="s">
        <v>1698</v>
      </c>
      <c r="E2933">
        <v>5</v>
      </c>
      <c r="F2933" t="s">
        <v>1698</v>
      </c>
      <c r="G2933" t="s">
        <v>1699</v>
      </c>
      <c r="H2933" t="s">
        <v>155</v>
      </c>
    </row>
    <row r="2934" spans="1:8" x14ac:dyDescent="0.3">
      <c r="A2934">
        <v>2939</v>
      </c>
      <c r="B2934">
        <v>2940</v>
      </c>
      <c r="C2934">
        <v>84</v>
      </c>
      <c r="D2934" t="s">
        <v>1700</v>
      </c>
      <c r="E2934">
        <v>4</v>
      </c>
      <c r="F2934" t="s">
        <v>1700</v>
      </c>
      <c r="G2934" t="s">
        <v>1701</v>
      </c>
      <c r="H2934" t="s">
        <v>1702</v>
      </c>
    </row>
    <row r="2935" spans="1:8" x14ac:dyDescent="0.3">
      <c r="A2935">
        <v>2940</v>
      </c>
      <c r="B2935">
        <v>2941</v>
      </c>
      <c r="C2935">
        <v>85</v>
      </c>
      <c r="D2935" t="s">
        <v>1703</v>
      </c>
      <c r="E2935">
        <v>4</v>
      </c>
      <c r="F2935" t="s">
        <v>1703</v>
      </c>
      <c r="G2935" t="s">
        <v>1704</v>
      </c>
      <c r="H2935" t="s">
        <v>1222</v>
      </c>
    </row>
    <row r="2936" spans="1:8" x14ac:dyDescent="0.3">
      <c r="A2936">
        <v>2941</v>
      </c>
      <c r="B2936">
        <v>2942</v>
      </c>
      <c r="C2936">
        <v>85</v>
      </c>
      <c r="D2936" t="s">
        <v>1705</v>
      </c>
      <c r="E2936">
        <v>5</v>
      </c>
      <c r="F2936" t="s">
        <v>1705</v>
      </c>
      <c r="G2936" t="s">
        <v>1706</v>
      </c>
      <c r="H2936" t="s">
        <v>584</v>
      </c>
    </row>
    <row r="2937" spans="1:8" x14ac:dyDescent="0.3">
      <c r="A2937">
        <v>2942</v>
      </c>
      <c r="B2937">
        <v>2943</v>
      </c>
      <c r="C2937">
        <v>85</v>
      </c>
      <c r="D2937" t="s">
        <v>1707</v>
      </c>
      <c r="E2937">
        <v>2</v>
      </c>
      <c r="F2937" t="s">
        <v>1707</v>
      </c>
      <c r="G2937" t="s">
        <v>1708</v>
      </c>
      <c r="H2937" t="s">
        <v>1709</v>
      </c>
    </row>
    <row r="2938" spans="1:8" x14ac:dyDescent="0.3">
      <c r="A2938">
        <v>2943</v>
      </c>
      <c r="B2938">
        <v>2944</v>
      </c>
      <c r="C2938">
        <v>85</v>
      </c>
      <c r="D2938" t="s">
        <v>1710</v>
      </c>
      <c r="E2938">
        <v>4</v>
      </c>
      <c r="F2938" t="s">
        <v>1710</v>
      </c>
      <c r="G2938" t="s">
        <v>1711</v>
      </c>
      <c r="H2938" t="s">
        <v>1712</v>
      </c>
    </row>
    <row r="2939" spans="1:8" x14ac:dyDescent="0.3">
      <c r="A2939">
        <v>2944</v>
      </c>
      <c r="B2939">
        <v>2945</v>
      </c>
      <c r="C2939">
        <v>85</v>
      </c>
      <c r="D2939" t="s">
        <v>1713</v>
      </c>
      <c r="E2939">
        <v>2</v>
      </c>
      <c r="F2939" t="s">
        <v>1713</v>
      </c>
      <c r="G2939" t="s">
        <v>1714</v>
      </c>
      <c r="H2939" t="s">
        <v>25</v>
      </c>
    </row>
    <row r="2940" spans="1:8" x14ac:dyDescent="0.3">
      <c r="A2940">
        <v>2945</v>
      </c>
      <c r="B2940">
        <v>2946</v>
      </c>
      <c r="C2940">
        <v>85</v>
      </c>
      <c r="D2940" t="s">
        <v>1715</v>
      </c>
      <c r="E2940">
        <v>3</v>
      </c>
      <c r="F2940" t="s">
        <v>1715</v>
      </c>
      <c r="G2940" t="s">
        <v>1716</v>
      </c>
      <c r="H2940" t="s">
        <v>470</v>
      </c>
    </row>
    <row r="2941" spans="1:8" x14ac:dyDescent="0.3">
      <c r="A2941">
        <v>2947</v>
      </c>
      <c r="B2941">
        <v>2948</v>
      </c>
      <c r="C2941">
        <v>85</v>
      </c>
      <c r="D2941" t="s">
        <v>1717</v>
      </c>
      <c r="E2941">
        <v>3</v>
      </c>
      <c r="F2941" t="s">
        <v>1717</v>
      </c>
      <c r="G2941" t="s">
        <v>1718</v>
      </c>
    </row>
    <row r="2942" spans="1:8" x14ac:dyDescent="0.3">
      <c r="A2942">
        <v>2948</v>
      </c>
      <c r="B2942">
        <v>2949</v>
      </c>
      <c r="C2942">
        <v>85</v>
      </c>
      <c r="D2942" t="s">
        <v>1719</v>
      </c>
      <c r="E2942">
        <v>5</v>
      </c>
      <c r="F2942" t="s">
        <v>1720</v>
      </c>
      <c r="G2942" t="s">
        <v>1721</v>
      </c>
      <c r="H2942" t="s">
        <v>631</v>
      </c>
    </row>
    <row r="2943" spans="1:8" x14ac:dyDescent="0.3">
      <c r="A2943">
        <v>2949</v>
      </c>
      <c r="B2943">
        <v>2950</v>
      </c>
      <c r="C2943">
        <v>85</v>
      </c>
      <c r="D2943" t="s">
        <v>1722</v>
      </c>
      <c r="E2943">
        <v>4</v>
      </c>
      <c r="F2943" t="s">
        <v>1722</v>
      </c>
      <c r="G2943" t="s">
        <v>1723</v>
      </c>
    </row>
    <row r="2944" spans="1:8" x14ac:dyDescent="0.3">
      <c r="A2944">
        <v>2950</v>
      </c>
      <c r="B2944">
        <v>2951</v>
      </c>
      <c r="C2944">
        <v>86</v>
      </c>
      <c r="D2944" t="s">
        <v>1722</v>
      </c>
      <c r="E2944">
        <v>4</v>
      </c>
      <c r="F2944" t="s">
        <v>1722</v>
      </c>
      <c r="G2944" t="s">
        <v>1723</v>
      </c>
    </row>
    <row r="2945" spans="1:8" x14ac:dyDescent="0.3">
      <c r="A2945">
        <v>2951</v>
      </c>
      <c r="B2945">
        <v>2952</v>
      </c>
      <c r="C2945">
        <v>86</v>
      </c>
      <c r="D2945" t="s">
        <v>1724</v>
      </c>
      <c r="E2945">
        <v>5</v>
      </c>
      <c r="F2945" t="s">
        <v>1724</v>
      </c>
      <c r="G2945" t="s">
        <v>1725</v>
      </c>
      <c r="H2945" t="s">
        <v>25</v>
      </c>
    </row>
    <row r="2946" spans="1:8" x14ac:dyDescent="0.3">
      <c r="A2946">
        <v>2952</v>
      </c>
      <c r="B2946">
        <v>2953</v>
      </c>
      <c r="C2946">
        <v>86</v>
      </c>
      <c r="D2946" t="s">
        <v>1726</v>
      </c>
      <c r="E2946">
        <v>2</v>
      </c>
      <c r="F2946" t="s">
        <v>1726</v>
      </c>
      <c r="G2946" t="s">
        <v>1727</v>
      </c>
    </row>
    <row r="2947" spans="1:8" x14ac:dyDescent="0.3">
      <c r="A2947">
        <v>2953</v>
      </c>
      <c r="B2947">
        <v>2954</v>
      </c>
      <c r="C2947">
        <v>86</v>
      </c>
      <c r="D2947" t="s">
        <v>1728</v>
      </c>
      <c r="E2947">
        <v>4</v>
      </c>
      <c r="F2947" t="s">
        <v>1729</v>
      </c>
      <c r="G2947" t="s">
        <v>1730</v>
      </c>
      <c r="H2947" t="s">
        <v>1731</v>
      </c>
    </row>
    <row r="2948" spans="1:8" x14ac:dyDescent="0.3">
      <c r="A2948">
        <v>2954</v>
      </c>
      <c r="B2948">
        <v>2955</v>
      </c>
      <c r="C2948">
        <v>86</v>
      </c>
      <c r="D2948" t="s">
        <v>1732</v>
      </c>
      <c r="E2948">
        <v>2</v>
      </c>
      <c r="F2948" t="s">
        <v>1733</v>
      </c>
      <c r="G2948" t="s">
        <v>1734</v>
      </c>
      <c r="H2948" t="s">
        <v>1735</v>
      </c>
    </row>
    <row r="2949" spans="1:8" x14ac:dyDescent="0.3">
      <c r="A2949">
        <v>2955</v>
      </c>
      <c r="B2949">
        <v>2956</v>
      </c>
      <c r="C2949">
        <v>86</v>
      </c>
      <c r="D2949" t="s">
        <v>1736</v>
      </c>
      <c r="E2949">
        <v>3</v>
      </c>
      <c r="F2949" t="s">
        <v>1736</v>
      </c>
      <c r="G2949" t="s">
        <v>1737</v>
      </c>
      <c r="H2949" t="s">
        <v>564</v>
      </c>
    </row>
    <row r="2950" spans="1:8" x14ac:dyDescent="0.3">
      <c r="A2950">
        <v>2956</v>
      </c>
      <c r="B2950">
        <v>2957</v>
      </c>
      <c r="C2950">
        <v>86</v>
      </c>
      <c r="D2950" t="s">
        <v>1738</v>
      </c>
      <c r="E2950">
        <v>5</v>
      </c>
      <c r="F2950" t="s">
        <v>1738</v>
      </c>
      <c r="G2950" t="s">
        <v>1739</v>
      </c>
      <c r="H2950" t="s">
        <v>814</v>
      </c>
    </row>
    <row r="2951" spans="1:8" x14ac:dyDescent="0.3">
      <c r="A2951">
        <v>2957</v>
      </c>
      <c r="B2951">
        <v>2958</v>
      </c>
      <c r="C2951">
        <v>86</v>
      </c>
      <c r="D2951" t="s">
        <v>1740</v>
      </c>
      <c r="E2951">
        <v>3</v>
      </c>
      <c r="F2951" t="s">
        <v>1740</v>
      </c>
      <c r="G2951" t="s">
        <v>1741</v>
      </c>
      <c r="H2951" t="s">
        <v>1742</v>
      </c>
    </row>
    <row r="2952" spans="1:8" x14ac:dyDescent="0.3">
      <c r="A2952">
        <v>2958</v>
      </c>
      <c r="B2952">
        <v>2959</v>
      </c>
      <c r="C2952">
        <v>86</v>
      </c>
      <c r="D2952" t="s">
        <v>1743</v>
      </c>
      <c r="E2952">
        <v>5</v>
      </c>
      <c r="F2952" t="s">
        <v>1743</v>
      </c>
      <c r="G2952" t="s">
        <v>1744</v>
      </c>
    </row>
    <row r="2953" spans="1:8" x14ac:dyDescent="0.3">
      <c r="A2953">
        <v>2959</v>
      </c>
      <c r="B2953">
        <v>2960</v>
      </c>
      <c r="C2953">
        <v>86</v>
      </c>
      <c r="D2953" t="s">
        <v>1745</v>
      </c>
      <c r="E2953">
        <v>4</v>
      </c>
      <c r="F2953" t="s">
        <v>1745</v>
      </c>
      <c r="G2953" t="s">
        <v>1746</v>
      </c>
      <c r="H2953" t="s">
        <v>1747</v>
      </c>
    </row>
    <row r="2954" spans="1:8" x14ac:dyDescent="0.3">
      <c r="A2954">
        <v>2960</v>
      </c>
      <c r="B2954">
        <v>2961</v>
      </c>
      <c r="C2954">
        <v>87</v>
      </c>
      <c r="D2954" t="s">
        <v>1748</v>
      </c>
      <c r="E2954">
        <v>4</v>
      </c>
      <c r="F2954" t="s">
        <v>1748</v>
      </c>
      <c r="G2954" t="s">
        <v>1749</v>
      </c>
    </row>
    <row r="2955" spans="1:8" x14ac:dyDescent="0.3">
      <c r="A2955">
        <v>2961</v>
      </c>
      <c r="B2955">
        <v>2962</v>
      </c>
      <c r="C2955">
        <v>87</v>
      </c>
      <c r="D2955" t="s">
        <v>1750</v>
      </c>
      <c r="E2955">
        <v>5</v>
      </c>
      <c r="F2955" t="s">
        <v>1750</v>
      </c>
      <c r="G2955" t="s">
        <v>1751</v>
      </c>
      <c r="H2955" t="s">
        <v>261</v>
      </c>
    </row>
    <row r="2956" spans="1:8" x14ac:dyDescent="0.3">
      <c r="A2956">
        <v>2962</v>
      </c>
      <c r="B2956">
        <v>2963</v>
      </c>
      <c r="C2956">
        <v>87</v>
      </c>
      <c r="D2956" t="s">
        <v>1752</v>
      </c>
      <c r="E2956">
        <v>2</v>
      </c>
      <c r="F2956" t="s">
        <v>1752</v>
      </c>
      <c r="G2956" t="s">
        <v>1753</v>
      </c>
    </row>
    <row r="2957" spans="1:8" x14ac:dyDescent="0.3">
      <c r="A2957">
        <v>2963</v>
      </c>
      <c r="B2957">
        <v>2964</v>
      </c>
      <c r="C2957">
        <v>87</v>
      </c>
      <c r="D2957" t="s">
        <v>1754</v>
      </c>
      <c r="E2957">
        <v>4</v>
      </c>
      <c r="F2957" t="s">
        <v>1754</v>
      </c>
      <c r="G2957" t="s">
        <v>1755</v>
      </c>
      <c r="H2957" t="s">
        <v>1756</v>
      </c>
    </row>
    <row r="2958" spans="1:8" x14ac:dyDescent="0.3">
      <c r="A2958">
        <v>2964</v>
      </c>
      <c r="B2958">
        <v>2965</v>
      </c>
      <c r="C2958">
        <v>87</v>
      </c>
      <c r="D2958" t="s">
        <v>1757</v>
      </c>
      <c r="E2958">
        <v>2</v>
      </c>
      <c r="F2958" t="s">
        <v>1757</v>
      </c>
      <c r="G2958" t="s">
        <v>1758</v>
      </c>
      <c r="H2958" t="s">
        <v>299</v>
      </c>
    </row>
    <row r="2959" spans="1:8" x14ac:dyDescent="0.3">
      <c r="A2959">
        <v>2965</v>
      </c>
      <c r="B2959">
        <v>2966</v>
      </c>
      <c r="C2959">
        <v>87</v>
      </c>
      <c r="D2959" t="s">
        <v>1759</v>
      </c>
      <c r="E2959">
        <v>3</v>
      </c>
      <c r="F2959" t="s">
        <v>1759</v>
      </c>
      <c r="G2959" t="s">
        <v>1760</v>
      </c>
      <c r="H2959" t="s">
        <v>1761</v>
      </c>
    </row>
    <row r="2960" spans="1:8" x14ac:dyDescent="0.3">
      <c r="A2960">
        <v>2966</v>
      </c>
      <c r="B2960">
        <v>2967</v>
      </c>
      <c r="C2960">
        <v>87</v>
      </c>
      <c r="D2960" t="e">
        <f>-- Great offices -- pay is good -- good resources</f>
        <v>#NAME?</v>
      </c>
      <c r="E2960">
        <v>5</v>
      </c>
      <c r="F2960" t="e">
        <f>-- Great offices -- pay is good -- good resources</f>
        <v>#NAME?</v>
      </c>
      <c r="G2960" t="s">
        <v>1762</v>
      </c>
    </row>
    <row r="2961" spans="1:8" x14ac:dyDescent="0.3">
      <c r="A2961">
        <v>2967</v>
      </c>
      <c r="B2961">
        <v>2968</v>
      </c>
      <c r="C2961">
        <v>87</v>
      </c>
      <c r="D2961" t="s">
        <v>1763</v>
      </c>
      <c r="E2961">
        <v>3</v>
      </c>
      <c r="F2961" t="s">
        <v>1763</v>
      </c>
      <c r="G2961" t="s">
        <v>1763</v>
      </c>
      <c r="H2961" t="s">
        <v>726</v>
      </c>
    </row>
    <row r="2962" spans="1:8" x14ac:dyDescent="0.3">
      <c r="A2962">
        <v>2968</v>
      </c>
      <c r="B2962">
        <v>2969</v>
      </c>
      <c r="C2962">
        <v>87</v>
      </c>
      <c r="D2962" t="s">
        <v>1764</v>
      </c>
      <c r="E2962">
        <v>5</v>
      </c>
      <c r="F2962" t="s">
        <v>1764</v>
      </c>
      <c r="G2962" t="s">
        <v>1765</v>
      </c>
      <c r="H2962" t="s">
        <v>317</v>
      </c>
    </row>
    <row r="2963" spans="1:8" x14ac:dyDescent="0.3">
      <c r="A2963">
        <v>2969</v>
      </c>
      <c r="B2963">
        <v>2970</v>
      </c>
      <c r="C2963">
        <v>87</v>
      </c>
      <c r="D2963" t="s">
        <v>1766</v>
      </c>
      <c r="E2963">
        <v>4</v>
      </c>
      <c r="F2963" t="s">
        <v>1766</v>
      </c>
      <c r="G2963" t="s">
        <v>1767</v>
      </c>
      <c r="H2963" t="s">
        <v>25</v>
      </c>
    </row>
    <row r="2964" spans="1:8" x14ac:dyDescent="0.3">
      <c r="A2964">
        <v>2970</v>
      </c>
      <c r="B2964">
        <v>2971</v>
      </c>
      <c r="C2964">
        <v>88</v>
      </c>
      <c r="D2964" t="s">
        <v>1768</v>
      </c>
      <c r="E2964">
        <v>4</v>
      </c>
      <c r="F2964" t="s">
        <v>1768</v>
      </c>
      <c r="G2964" t="s">
        <v>1769</v>
      </c>
      <c r="H2964" t="s">
        <v>647</v>
      </c>
    </row>
    <row r="2965" spans="1:8" x14ac:dyDescent="0.3">
      <c r="A2965">
        <v>2971</v>
      </c>
      <c r="B2965">
        <v>2972</v>
      </c>
      <c r="C2965">
        <v>88</v>
      </c>
      <c r="D2965" t="s">
        <v>1770</v>
      </c>
      <c r="E2965">
        <v>5</v>
      </c>
      <c r="F2965" t="s">
        <v>1770</v>
      </c>
      <c r="G2965" t="s">
        <v>1771</v>
      </c>
    </row>
    <row r="2966" spans="1:8" x14ac:dyDescent="0.3">
      <c r="A2966">
        <v>2972</v>
      </c>
      <c r="B2966">
        <v>2973</v>
      </c>
      <c r="C2966">
        <v>88</v>
      </c>
      <c r="D2966" t="s">
        <v>1772</v>
      </c>
      <c r="E2966">
        <v>2</v>
      </c>
      <c r="F2966" t="s">
        <v>1772</v>
      </c>
      <c r="G2966" t="s">
        <v>1773</v>
      </c>
      <c r="H2966" t="s">
        <v>672</v>
      </c>
    </row>
    <row r="2967" spans="1:8" x14ac:dyDescent="0.3">
      <c r="A2967">
        <v>2973</v>
      </c>
      <c r="B2967">
        <v>2974</v>
      </c>
      <c r="C2967">
        <v>88</v>
      </c>
      <c r="D2967" t="s">
        <v>1774</v>
      </c>
      <c r="E2967">
        <v>4</v>
      </c>
      <c r="F2967" t="s">
        <v>1775</v>
      </c>
      <c r="G2967" t="s">
        <v>1776</v>
      </c>
      <c r="H2967" t="s">
        <v>146</v>
      </c>
    </row>
    <row r="2968" spans="1:8" x14ac:dyDescent="0.3">
      <c r="A2968">
        <v>2974</v>
      </c>
      <c r="B2968">
        <v>2975</v>
      </c>
      <c r="C2968">
        <v>88</v>
      </c>
      <c r="D2968" t="s">
        <v>1777</v>
      </c>
      <c r="E2968">
        <v>2</v>
      </c>
      <c r="F2968" t="s">
        <v>1777</v>
      </c>
      <c r="G2968" t="s">
        <v>1778</v>
      </c>
      <c r="H2968" t="s">
        <v>29</v>
      </c>
    </row>
    <row r="2969" spans="1:8" x14ac:dyDescent="0.3">
      <c r="A2969">
        <v>2975</v>
      </c>
      <c r="B2969">
        <v>2976</v>
      </c>
      <c r="C2969">
        <v>88</v>
      </c>
      <c r="D2969" t="s">
        <v>1779</v>
      </c>
      <c r="E2969">
        <v>3</v>
      </c>
      <c r="F2969" t="s">
        <v>1779</v>
      </c>
      <c r="G2969" t="s">
        <v>1780</v>
      </c>
      <c r="H2969" t="s">
        <v>1781</v>
      </c>
    </row>
    <row r="2970" spans="1:8" x14ac:dyDescent="0.3">
      <c r="A2970">
        <v>2976</v>
      </c>
      <c r="B2970">
        <v>2977</v>
      </c>
      <c r="C2970">
        <v>88</v>
      </c>
      <c r="D2970" t="e">
        <f>-Great company Culture and Great people -interesting work and easy to move across teams -Travel opportunities -Flat hierarchy -can be your own boss within certain limits</f>
        <v>#NAME?</v>
      </c>
      <c r="E2970">
        <v>5</v>
      </c>
      <c r="F2970" t="e">
        <f>-Great company Culture and Great people -interesting work and easy to move across teams -Travel opportunities -Flat hierarchy -can be your own boss within certain limits</f>
        <v>#NAME?</v>
      </c>
      <c r="G2970" t="s">
        <v>1782</v>
      </c>
      <c r="H2970" t="s">
        <v>1783</v>
      </c>
    </row>
    <row r="2971" spans="1:8" x14ac:dyDescent="0.3">
      <c r="A2971">
        <v>2977</v>
      </c>
      <c r="B2971">
        <v>2978</v>
      </c>
      <c r="C2971">
        <v>88</v>
      </c>
      <c r="D2971" t="s">
        <v>1784</v>
      </c>
      <c r="E2971">
        <v>3</v>
      </c>
      <c r="F2971" t="s">
        <v>1784</v>
      </c>
      <c r="G2971" t="s">
        <v>1785</v>
      </c>
      <c r="H2971" t="s">
        <v>1786</v>
      </c>
    </row>
    <row r="2972" spans="1:8" x14ac:dyDescent="0.3">
      <c r="A2972">
        <v>2978</v>
      </c>
      <c r="B2972">
        <v>2979</v>
      </c>
      <c r="C2972">
        <v>88</v>
      </c>
      <c r="D2972" t="s">
        <v>1787</v>
      </c>
      <c r="E2972">
        <v>5</v>
      </c>
      <c r="F2972" t="s">
        <v>1787</v>
      </c>
      <c r="G2972" t="s">
        <v>1788</v>
      </c>
      <c r="H2972" t="s">
        <v>1789</v>
      </c>
    </row>
    <row r="2973" spans="1:8" x14ac:dyDescent="0.3">
      <c r="A2973">
        <v>2979</v>
      </c>
      <c r="B2973">
        <v>2980</v>
      </c>
      <c r="C2973">
        <v>88</v>
      </c>
      <c r="D2973" t="s">
        <v>1790</v>
      </c>
      <c r="E2973">
        <v>4</v>
      </c>
      <c r="F2973" t="s">
        <v>1790</v>
      </c>
      <c r="G2973" t="s">
        <v>1791</v>
      </c>
    </row>
    <row r="2974" spans="1:8" x14ac:dyDescent="0.3">
      <c r="A2974">
        <v>2980</v>
      </c>
      <c r="B2974">
        <v>2981</v>
      </c>
      <c r="C2974">
        <v>89</v>
      </c>
      <c r="D2974" t="s">
        <v>5117</v>
      </c>
      <c r="E2974">
        <v>4</v>
      </c>
      <c r="F2974" t="s">
        <v>5117</v>
      </c>
      <c r="G2974" t="s">
        <v>5118</v>
      </c>
    </row>
    <row r="2975" spans="1:8" x14ac:dyDescent="0.3">
      <c r="A2975">
        <v>2981</v>
      </c>
      <c r="B2975">
        <v>2982</v>
      </c>
      <c r="C2975">
        <v>89</v>
      </c>
      <c r="D2975" t="s">
        <v>1792</v>
      </c>
      <c r="E2975">
        <v>5</v>
      </c>
      <c r="F2975" t="s">
        <v>1792</v>
      </c>
      <c r="G2975" t="s">
        <v>1793</v>
      </c>
      <c r="H2975" t="s">
        <v>41</v>
      </c>
    </row>
    <row r="2976" spans="1:8" x14ac:dyDescent="0.3">
      <c r="A2976">
        <v>2982</v>
      </c>
      <c r="B2976">
        <v>2983</v>
      </c>
      <c r="C2976">
        <v>89</v>
      </c>
      <c r="D2976" t="s">
        <v>1794</v>
      </c>
      <c r="E2976">
        <v>2</v>
      </c>
      <c r="F2976" t="s">
        <v>1794</v>
      </c>
      <c r="G2976" t="s">
        <v>1795</v>
      </c>
    </row>
    <row r="2977" spans="1:8" x14ac:dyDescent="0.3">
      <c r="A2977">
        <v>2983</v>
      </c>
      <c r="B2977">
        <v>2984</v>
      </c>
      <c r="C2977">
        <v>89</v>
      </c>
      <c r="D2977" t="s">
        <v>1796</v>
      </c>
      <c r="E2977">
        <v>4</v>
      </c>
      <c r="F2977" t="s">
        <v>1796</v>
      </c>
      <c r="G2977" t="s">
        <v>1797</v>
      </c>
    </row>
    <row r="2978" spans="1:8" x14ac:dyDescent="0.3">
      <c r="A2978">
        <v>2984</v>
      </c>
      <c r="B2978">
        <v>2985</v>
      </c>
      <c r="C2978">
        <v>89</v>
      </c>
      <c r="D2978" t="s">
        <v>1798</v>
      </c>
      <c r="E2978">
        <v>2</v>
      </c>
      <c r="F2978" t="s">
        <v>1798</v>
      </c>
      <c r="G2978" t="s">
        <v>1799</v>
      </c>
    </row>
    <row r="2979" spans="1:8" x14ac:dyDescent="0.3">
      <c r="A2979">
        <v>2985</v>
      </c>
      <c r="B2979">
        <v>2986</v>
      </c>
      <c r="C2979">
        <v>89</v>
      </c>
      <c r="D2979" t="s">
        <v>1800</v>
      </c>
      <c r="E2979">
        <v>3</v>
      </c>
      <c r="F2979" t="s">
        <v>1800</v>
      </c>
      <c r="G2979" t="s">
        <v>1801</v>
      </c>
      <c r="H2979" t="s">
        <v>1802</v>
      </c>
    </row>
    <row r="2980" spans="1:8" x14ac:dyDescent="0.3">
      <c r="A2980">
        <v>2986</v>
      </c>
      <c r="B2980">
        <v>2987</v>
      </c>
      <c r="C2980">
        <v>89</v>
      </c>
      <c r="D2980" t="s">
        <v>1803</v>
      </c>
      <c r="E2980">
        <v>5</v>
      </c>
      <c r="F2980" t="s">
        <v>1803</v>
      </c>
      <c r="G2980" t="s">
        <v>1804</v>
      </c>
      <c r="H2980" t="s">
        <v>647</v>
      </c>
    </row>
    <row r="2981" spans="1:8" x14ac:dyDescent="0.3">
      <c r="A2981">
        <v>2987</v>
      </c>
      <c r="B2981">
        <v>2988</v>
      </c>
      <c r="C2981">
        <v>89</v>
      </c>
      <c r="D2981" t="s">
        <v>1805</v>
      </c>
      <c r="E2981">
        <v>3</v>
      </c>
      <c r="F2981" t="s">
        <v>1805</v>
      </c>
      <c r="G2981" t="s">
        <v>1806</v>
      </c>
      <c r="H2981" t="s">
        <v>394</v>
      </c>
    </row>
    <row r="2982" spans="1:8" x14ac:dyDescent="0.3">
      <c r="A2982">
        <v>2988</v>
      </c>
      <c r="B2982">
        <v>2989</v>
      </c>
      <c r="C2982">
        <v>89</v>
      </c>
      <c r="D2982" t="e">
        <f>-very good compensation with end of year cash bonus -good vacation policy and medical benefits -Great snacks and coffee situation, free soup for lunch -Global organization with recognizable brand name and stranglehold on some workflows within the fi</f>
        <v>#NAME?</v>
      </c>
      <c r="E2982">
        <v>5</v>
      </c>
      <c r="F2982" t="e">
        <f>-very good compensation with end of year cash bonus -good vacation policy and medical benefits -Great snacks and coffee situation, free soup for lunch -Global organization with recognizable brand name and stranglehold on some workflows within the fi</f>
        <v>#NAME?</v>
      </c>
      <c r="G2982" t="s">
        <v>1807</v>
      </c>
      <c r="H2982" t="s">
        <v>1808</v>
      </c>
    </row>
    <row r="2983" spans="1:8" x14ac:dyDescent="0.3">
      <c r="A2983">
        <v>2989</v>
      </c>
      <c r="B2983">
        <v>2990</v>
      </c>
      <c r="C2983">
        <v>89</v>
      </c>
      <c r="D2983" t="s">
        <v>1809</v>
      </c>
      <c r="E2983">
        <v>4</v>
      </c>
      <c r="F2983" t="s">
        <v>1810</v>
      </c>
      <c r="G2983" t="s">
        <v>1811</v>
      </c>
      <c r="H2983" t="s">
        <v>1812</v>
      </c>
    </row>
    <row r="2984" spans="1:8" x14ac:dyDescent="0.3">
      <c r="A2984">
        <v>2990</v>
      </c>
      <c r="B2984">
        <v>2991</v>
      </c>
      <c r="C2984">
        <v>90</v>
      </c>
      <c r="D2984" t="s">
        <v>1813</v>
      </c>
      <c r="E2984">
        <v>4</v>
      </c>
      <c r="F2984" t="s">
        <v>1813</v>
      </c>
      <c r="G2984" t="s">
        <v>1814</v>
      </c>
      <c r="H2984" t="s">
        <v>302</v>
      </c>
    </row>
    <row r="2985" spans="1:8" x14ac:dyDescent="0.3">
      <c r="A2985">
        <v>2991</v>
      </c>
      <c r="B2985">
        <v>2992</v>
      </c>
      <c r="C2985">
        <v>90</v>
      </c>
      <c r="D2985" t="s">
        <v>1815</v>
      </c>
      <c r="E2985">
        <v>5</v>
      </c>
      <c r="F2985" t="s">
        <v>1815</v>
      </c>
      <c r="G2985" t="s">
        <v>1815</v>
      </c>
      <c r="H2985" t="s">
        <v>25</v>
      </c>
    </row>
    <row r="2986" spans="1:8" x14ac:dyDescent="0.3">
      <c r="A2986">
        <v>2992</v>
      </c>
      <c r="B2986">
        <v>2993</v>
      </c>
      <c r="C2986">
        <v>90</v>
      </c>
      <c r="D2986" t="s">
        <v>1816</v>
      </c>
      <c r="E2986">
        <v>2</v>
      </c>
      <c r="F2986" t="s">
        <v>1816</v>
      </c>
      <c r="G2986" t="s">
        <v>1817</v>
      </c>
      <c r="H2986" t="s">
        <v>238</v>
      </c>
    </row>
    <row r="2987" spans="1:8" x14ac:dyDescent="0.3">
      <c r="A2987">
        <v>2993</v>
      </c>
      <c r="B2987">
        <v>2994</v>
      </c>
      <c r="C2987">
        <v>90</v>
      </c>
      <c r="D2987" t="s">
        <v>1818</v>
      </c>
      <c r="E2987">
        <v>4</v>
      </c>
      <c r="F2987" t="s">
        <v>1818</v>
      </c>
      <c r="G2987" t="s">
        <v>1819</v>
      </c>
      <c r="H2987" t="s">
        <v>1820</v>
      </c>
    </row>
    <row r="2988" spans="1:8" x14ac:dyDescent="0.3">
      <c r="A2988">
        <v>2994</v>
      </c>
      <c r="B2988">
        <v>2995</v>
      </c>
      <c r="C2988">
        <v>90</v>
      </c>
      <c r="D2988" t="s">
        <v>1821</v>
      </c>
      <c r="E2988">
        <v>2</v>
      </c>
      <c r="F2988" t="s">
        <v>1821</v>
      </c>
      <c r="G2988" t="s">
        <v>1822</v>
      </c>
      <c r="H2988" t="s">
        <v>322</v>
      </c>
    </row>
    <row r="2989" spans="1:8" x14ac:dyDescent="0.3">
      <c r="A2989">
        <v>2995</v>
      </c>
      <c r="B2989">
        <v>2996</v>
      </c>
      <c r="C2989">
        <v>90</v>
      </c>
      <c r="D2989" t="s">
        <v>1823</v>
      </c>
      <c r="E2989">
        <v>3</v>
      </c>
      <c r="F2989" t="s">
        <v>1823</v>
      </c>
      <c r="G2989" t="s">
        <v>1824</v>
      </c>
      <c r="H2989" t="s">
        <v>1825</v>
      </c>
    </row>
    <row r="2990" spans="1:8" x14ac:dyDescent="0.3">
      <c r="A2990">
        <v>2996</v>
      </c>
      <c r="B2990">
        <v>2997</v>
      </c>
      <c r="C2990">
        <v>90</v>
      </c>
      <c r="D2990" t="s">
        <v>1826</v>
      </c>
      <c r="E2990">
        <v>5</v>
      </c>
      <c r="F2990" t="s">
        <v>1826</v>
      </c>
      <c r="G2990" t="s">
        <v>1827</v>
      </c>
      <c r="H2990" t="s">
        <v>805</v>
      </c>
    </row>
    <row r="2991" spans="1:8" x14ac:dyDescent="0.3">
      <c r="A2991">
        <v>2997</v>
      </c>
      <c r="B2991">
        <v>2998</v>
      </c>
      <c r="C2991">
        <v>90</v>
      </c>
      <c r="D2991" t="s">
        <v>1828</v>
      </c>
      <c r="E2991">
        <v>3</v>
      </c>
      <c r="F2991" t="s">
        <v>1828</v>
      </c>
      <c r="G2991" t="s">
        <v>1829</v>
      </c>
      <c r="H2991" t="s">
        <v>17</v>
      </c>
    </row>
    <row r="2992" spans="1:8" x14ac:dyDescent="0.3">
      <c r="A2992">
        <v>2998</v>
      </c>
      <c r="B2992">
        <v>2999</v>
      </c>
      <c r="C2992">
        <v>90</v>
      </c>
      <c r="D2992" t="s">
        <v>1830</v>
      </c>
      <c r="E2992">
        <v>5</v>
      </c>
      <c r="F2992" t="s">
        <v>1830</v>
      </c>
      <c r="G2992" t="s">
        <v>1831</v>
      </c>
      <c r="H2992" t="s">
        <v>1832</v>
      </c>
    </row>
    <row r="2993" spans="1:8" x14ac:dyDescent="0.3">
      <c r="A2993">
        <v>2999</v>
      </c>
      <c r="B2993">
        <v>3000</v>
      </c>
      <c r="C2993">
        <v>90</v>
      </c>
      <c r="D2993" t="s">
        <v>1833</v>
      </c>
      <c r="E2993">
        <v>4</v>
      </c>
      <c r="F2993" t="s">
        <v>1833</v>
      </c>
      <c r="G2993" t="s">
        <v>1834</v>
      </c>
      <c r="H2993" t="s">
        <v>1835</v>
      </c>
    </row>
    <row r="2994" spans="1:8" x14ac:dyDescent="0.3">
      <c r="A2994">
        <v>3000</v>
      </c>
      <c r="B2994">
        <v>3001</v>
      </c>
      <c r="C2994">
        <v>91</v>
      </c>
      <c r="D2994" t="e">
        <f>-Great pay, definitely reward top performers - Great benefits (Paid healthcare and plenty of PTO) - pantry full of free Food and snacks - work with very talented people - Extensive training - everyone in mgmt is very nice</f>
        <v>#NAME?</v>
      </c>
      <c r="E2994">
        <v>4</v>
      </c>
      <c r="F2994" t="e">
        <f>-Great pay, definitely reward top performers - Great benefits (Paid healthcare and plenty of PTO) - pantry full of free Food and snacks - work with very talented people - Extensive training - everyone in mgmt is very nice</f>
        <v>#NAME?</v>
      </c>
      <c r="G2994" t="s">
        <v>1836</v>
      </c>
      <c r="H2994" t="s">
        <v>1837</v>
      </c>
    </row>
    <row r="2995" spans="1:8" x14ac:dyDescent="0.3">
      <c r="A2995">
        <v>3001</v>
      </c>
      <c r="B2995">
        <v>3002</v>
      </c>
      <c r="C2995">
        <v>91</v>
      </c>
      <c r="D2995" t="s">
        <v>1838</v>
      </c>
      <c r="E2995">
        <v>5</v>
      </c>
      <c r="F2995" t="s">
        <v>1838</v>
      </c>
      <c r="G2995" t="s">
        <v>1839</v>
      </c>
    </row>
    <row r="2996" spans="1:8" x14ac:dyDescent="0.3">
      <c r="A2996">
        <v>3002</v>
      </c>
      <c r="B2996">
        <v>3003</v>
      </c>
      <c r="C2996">
        <v>91</v>
      </c>
      <c r="D2996" t="s">
        <v>1840</v>
      </c>
      <c r="E2996">
        <v>2</v>
      </c>
      <c r="F2996" t="s">
        <v>1840</v>
      </c>
      <c r="G2996" t="s">
        <v>1841</v>
      </c>
      <c r="H2996" t="s">
        <v>652</v>
      </c>
    </row>
    <row r="2997" spans="1:8" x14ac:dyDescent="0.3">
      <c r="A2997">
        <v>3003</v>
      </c>
      <c r="B2997">
        <v>3004</v>
      </c>
      <c r="C2997">
        <v>91</v>
      </c>
      <c r="D2997" t="s">
        <v>1842</v>
      </c>
      <c r="E2997">
        <v>4</v>
      </c>
      <c r="F2997" t="s">
        <v>1842</v>
      </c>
      <c r="G2997" t="s">
        <v>1843</v>
      </c>
      <c r="H2997" t="s">
        <v>25</v>
      </c>
    </row>
    <row r="2998" spans="1:8" x14ac:dyDescent="0.3">
      <c r="A2998">
        <v>3004</v>
      </c>
      <c r="B2998">
        <v>3005</v>
      </c>
      <c r="C2998">
        <v>91</v>
      </c>
      <c r="D2998" t="e">
        <f>-company name -competitive salaries -multinational environment</f>
        <v>#NAME?</v>
      </c>
      <c r="E2998">
        <v>2</v>
      </c>
      <c r="F2998" t="e">
        <f>-company name -competitive salaries -multinational environment</f>
        <v>#NAME?</v>
      </c>
      <c r="G2998" t="s">
        <v>1844</v>
      </c>
      <c r="H2998" t="s">
        <v>9</v>
      </c>
    </row>
    <row r="2999" spans="1:8" x14ac:dyDescent="0.3">
      <c r="A2999">
        <v>3005</v>
      </c>
      <c r="B2999">
        <v>3006</v>
      </c>
      <c r="C2999">
        <v>91</v>
      </c>
      <c r="D2999" t="s">
        <v>1845</v>
      </c>
      <c r="E2999">
        <v>3</v>
      </c>
      <c r="F2999" t="s">
        <v>1845</v>
      </c>
      <c r="G2999" t="s">
        <v>1846</v>
      </c>
      <c r="H2999" t="s">
        <v>299</v>
      </c>
    </row>
    <row r="3000" spans="1:8" x14ac:dyDescent="0.3">
      <c r="A3000">
        <v>3006</v>
      </c>
      <c r="B3000">
        <v>3007</v>
      </c>
      <c r="C3000">
        <v>91</v>
      </c>
      <c r="D3000" t="s">
        <v>1847</v>
      </c>
      <c r="E3000">
        <v>5</v>
      </c>
      <c r="F3000" t="s">
        <v>1847</v>
      </c>
      <c r="G3000" t="s">
        <v>1848</v>
      </c>
      <c r="H3000" t="s">
        <v>726</v>
      </c>
    </row>
    <row r="3001" spans="1:8" x14ac:dyDescent="0.3">
      <c r="A3001">
        <v>3007</v>
      </c>
      <c r="B3001">
        <v>3008</v>
      </c>
      <c r="C3001">
        <v>91</v>
      </c>
      <c r="D3001" t="s">
        <v>1849</v>
      </c>
      <c r="E3001">
        <v>3</v>
      </c>
      <c r="F3001" t="s">
        <v>1849</v>
      </c>
      <c r="G3001" t="s">
        <v>1850</v>
      </c>
      <c r="H3001" t="s">
        <v>25</v>
      </c>
    </row>
    <row r="3002" spans="1:8" x14ac:dyDescent="0.3">
      <c r="A3002">
        <v>3008</v>
      </c>
      <c r="B3002">
        <v>3009</v>
      </c>
      <c r="C3002">
        <v>91</v>
      </c>
      <c r="D3002" t="s">
        <v>1851</v>
      </c>
      <c r="E3002">
        <v>5</v>
      </c>
      <c r="F3002" t="s">
        <v>1851</v>
      </c>
      <c r="G3002" t="s">
        <v>1852</v>
      </c>
      <c r="H3002" t="s">
        <v>261</v>
      </c>
    </row>
    <row r="3003" spans="1:8" x14ac:dyDescent="0.3">
      <c r="A3003">
        <v>3009</v>
      </c>
      <c r="B3003">
        <v>3010</v>
      </c>
      <c r="C3003">
        <v>91</v>
      </c>
      <c r="D3003" t="s">
        <v>1853</v>
      </c>
      <c r="E3003">
        <v>4</v>
      </c>
      <c r="F3003" t="s">
        <v>1853</v>
      </c>
      <c r="G3003" t="s">
        <v>1854</v>
      </c>
      <c r="H3003" t="s">
        <v>299</v>
      </c>
    </row>
    <row r="3004" spans="1:8" x14ac:dyDescent="0.3">
      <c r="A3004">
        <v>3010</v>
      </c>
      <c r="B3004">
        <v>3011</v>
      </c>
      <c r="C3004">
        <v>92</v>
      </c>
      <c r="D3004" t="s">
        <v>1855</v>
      </c>
      <c r="E3004">
        <v>4</v>
      </c>
      <c r="F3004" t="s">
        <v>1855</v>
      </c>
      <c r="G3004" t="s">
        <v>1856</v>
      </c>
    </row>
    <row r="3005" spans="1:8" x14ac:dyDescent="0.3">
      <c r="A3005">
        <v>3011</v>
      </c>
      <c r="B3005">
        <v>3012</v>
      </c>
      <c r="C3005">
        <v>92</v>
      </c>
      <c r="D3005" t="s">
        <v>1857</v>
      </c>
      <c r="E3005">
        <v>5</v>
      </c>
      <c r="F3005" t="s">
        <v>1857</v>
      </c>
      <c r="G3005" t="s">
        <v>1858</v>
      </c>
    </row>
    <row r="3006" spans="1:8" x14ac:dyDescent="0.3">
      <c r="A3006">
        <v>3012</v>
      </c>
      <c r="B3006">
        <v>3013</v>
      </c>
      <c r="C3006">
        <v>92</v>
      </c>
      <c r="D3006" t="s">
        <v>1859</v>
      </c>
      <c r="E3006">
        <v>2</v>
      </c>
      <c r="F3006" t="s">
        <v>1859</v>
      </c>
      <c r="G3006" t="s">
        <v>1860</v>
      </c>
      <c r="H3006" t="s">
        <v>217</v>
      </c>
    </row>
    <row r="3007" spans="1:8" x14ac:dyDescent="0.3">
      <c r="A3007">
        <v>3013</v>
      </c>
      <c r="B3007">
        <v>3014</v>
      </c>
      <c r="C3007">
        <v>92</v>
      </c>
      <c r="D3007" t="s">
        <v>1861</v>
      </c>
      <c r="E3007">
        <v>4</v>
      </c>
      <c r="F3007" t="s">
        <v>1861</v>
      </c>
      <c r="G3007" t="s">
        <v>1862</v>
      </c>
    </row>
    <row r="3008" spans="1:8" x14ac:dyDescent="0.3">
      <c r="A3008">
        <v>3014</v>
      </c>
      <c r="B3008">
        <v>3015</v>
      </c>
      <c r="C3008">
        <v>92</v>
      </c>
      <c r="D3008" t="s">
        <v>1863</v>
      </c>
      <c r="E3008">
        <v>2</v>
      </c>
      <c r="F3008" t="s">
        <v>1863</v>
      </c>
      <c r="G3008" t="s">
        <v>1864</v>
      </c>
      <c r="H3008" t="s">
        <v>1865</v>
      </c>
    </row>
    <row r="3009" spans="1:8" x14ac:dyDescent="0.3">
      <c r="A3009">
        <v>3015</v>
      </c>
      <c r="B3009">
        <v>3016</v>
      </c>
      <c r="C3009">
        <v>92</v>
      </c>
      <c r="D3009" t="s">
        <v>1866</v>
      </c>
      <c r="E3009">
        <v>3</v>
      </c>
      <c r="F3009" t="s">
        <v>1866</v>
      </c>
      <c r="G3009" t="s">
        <v>1867</v>
      </c>
      <c r="H3009" t="s">
        <v>660</v>
      </c>
    </row>
    <row r="3010" spans="1:8" x14ac:dyDescent="0.3">
      <c r="A3010">
        <v>3016</v>
      </c>
      <c r="B3010">
        <v>3017</v>
      </c>
      <c r="C3010">
        <v>92</v>
      </c>
      <c r="D3010" t="s">
        <v>1868</v>
      </c>
      <c r="E3010">
        <v>5</v>
      </c>
      <c r="F3010" t="s">
        <v>1868</v>
      </c>
      <c r="G3010" t="s">
        <v>1869</v>
      </c>
      <c r="H3010" t="s">
        <v>745</v>
      </c>
    </row>
    <row r="3011" spans="1:8" x14ac:dyDescent="0.3">
      <c r="A3011">
        <v>3017</v>
      </c>
      <c r="B3011">
        <v>3018</v>
      </c>
      <c r="C3011">
        <v>92</v>
      </c>
      <c r="D3011" t="s">
        <v>1870</v>
      </c>
      <c r="E3011">
        <v>3</v>
      </c>
      <c r="F3011" t="s">
        <v>1870</v>
      </c>
      <c r="G3011" t="s">
        <v>1871</v>
      </c>
      <c r="H3011" t="s">
        <v>25</v>
      </c>
    </row>
    <row r="3012" spans="1:8" x14ac:dyDescent="0.3">
      <c r="A3012">
        <v>3018</v>
      </c>
      <c r="B3012">
        <v>3019</v>
      </c>
      <c r="C3012">
        <v>92</v>
      </c>
      <c r="D3012" t="s">
        <v>1872</v>
      </c>
      <c r="E3012">
        <v>5</v>
      </c>
      <c r="F3012" t="s">
        <v>1872</v>
      </c>
      <c r="G3012" t="s">
        <v>1873</v>
      </c>
    </row>
    <row r="3013" spans="1:8" x14ac:dyDescent="0.3">
      <c r="A3013">
        <v>3019</v>
      </c>
      <c r="B3013">
        <v>3020</v>
      </c>
      <c r="C3013">
        <v>92</v>
      </c>
      <c r="D3013" t="s">
        <v>1874</v>
      </c>
      <c r="E3013">
        <v>4</v>
      </c>
      <c r="F3013" t="s">
        <v>1875</v>
      </c>
      <c r="G3013" t="s">
        <v>1876</v>
      </c>
      <c r="H3013" t="s">
        <v>1877</v>
      </c>
    </row>
    <row r="3014" spans="1:8" x14ac:dyDescent="0.3">
      <c r="A3014">
        <v>3020</v>
      </c>
      <c r="B3014">
        <v>3021</v>
      </c>
      <c r="C3014">
        <v>93</v>
      </c>
      <c r="D3014" t="s">
        <v>5119</v>
      </c>
      <c r="E3014">
        <v>4</v>
      </c>
      <c r="F3014" t="s">
        <v>5119</v>
      </c>
      <c r="G3014" t="s">
        <v>5120</v>
      </c>
      <c r="H3014" t="s">
        <v>5121</v>
      </c>
    </row>
    <row r="3015" spans="1:8" x14ac:dyDescent="0.3">
      <c r="A3015">
        <v>3021</v>
      </c>
      <c r="B3015">
        <v>3022</v>
      </c>
      <c r="C3015">
        <v>93</v>
      </c>
      <c r="D3015" t="s">
        <v>5122</v>
      </c>
      <c r="E3015">
        <v>5</v>
      </c>
      <c r="F3015" t="s">
        <v>5122</v>
      </c>
      <c r="G3015" t="s">
        <v>5122</v>
      </c>
      <c r="H3015" t="s">
        <v>1308</v>
      </c>
    </row>
    <row r="3016" spans="1:8" x14ac:dyDescent="0.3">
      <c r="A3016">
        <v>3022</v>
      </c>
      <c r="B3016">
        <v>3023</v>
      </c>
      <c r="C3016">
        <v>93</v>
      </c>
      <c r="D3016" t="s">
        <v>5123</v>
      </c>
      <c r="E3016">
        <v>2</v>
      </c>
      <c r="F3016" t="s">
        <v>5123</v>
      </c>
      <c r="G3016" t="s">
        <v>5124</v>
      </c>
      <c r="H3016" t="s">
        <v>394</v>
      </c>
    </row>
    <row r="3017" spans="1:8" x14ac:dyDescent="0.3">
      <c r="A3017">
        <v>3023</v>
      </c>
      <c r="B3017">
        <v>3024</v>
      </c>
      <c r="C3017">
        <v>93</v>
      </c>
      <c r="D3017" t="s">
        <v>5125</v>
      </c>
      <c r="E3017">
        <v>4</v>
      </c>
      <c r="F3017" t="s">
        <v>5125</v>
      </c>
      <c r="G3017" t="s">
        <v>5126</v>
      </c>
    </row>
    <row r="3018" spans="1:8" x14ac:dyDescent="0.3">
      <c r="A3018">
        <v>3024</v>
      </c>
      <c r="B3018">
        <v>3025</v>
      </c>
      <c r="C3018">
        <v>93</v>
      </c>
      <c r="D3018" t="s">
        <v>5127</v>
      </c>
      <c r="E3018">
        <v>2</v>
      </c>
      <c r="F3018" t="s">
        <v>5127</v>
      </c>
      <c r="G3018" t="s">
        <v>5128</v>
      </c>
    </row>
    <row r="3019" spans="1:8" x14ac:dyDescent="0.3">
      <c r="A3019">
        <v>3025</v>
      </c>
      <c r="B3019">
        <v>3026</v>
      </c>
      <c r="C3019">
        <v>93</v>
      </c>
      <c r="D3019" t="s">
        <v>5129</v>
      </c>
      <c r="E3019">
        <v>3</v>
      </c>
      <c r="F3019" t="s">
        <v>5129</v>
      </c>
      <c r="G3019" t="s">
        <v>5130</v>
      </c>
    </row>
    <row r="3020" spans="1:8" x14ac:dyDescent="0.3">
      <c r="A3020">
        <v>3026</v>
      </c>
      <c r="B3020">
        <v>3027</v>
      </c>
      <c r="C3020">
        <v>93</v>
      </c>
      <c r="D3020" t="e">
        <f>- the company benefits - free Food - company events - philanthropy work</f>
        <v>#NAME?</v>
      </c>
      <c r="E3020">
        <v>5</v>
      </c>
      <c r="F3020" t="e">
        <f>- the company benefits - free Food - company events - philanthropy work</f>
        <v>#NAME?</v>
      </c>
      <c r="G3020" t="s">
        <v>5131</v>
      </c>
      <c r="H3020" t="s">
        <v>5132</v>
      </c>
    </row>
    <row r="3021" spans="1:8" x14ac:dyDescent="0.3">
      <c r="A3021">
        <v>3027</v>
      </c>
      <c r="B3021">
        <v>3028</v>
      </c>
      <c r="C3021">
        <v>93</v>
      </c>
      <c r="D3021" t="s">
        <v>5133</v>
      </c>
      <c r="E3021">
        <v>3</v>
      </c>
      <c r="F3021" t="s">
        <v>5133</v>
      </c>
      <c r="G3021" t="s">
        <v>5134</v>
      </c>
    </row>
    <row r="3022" spans="1:8" x14ac:dyDescent="0.3">
      <c r="A3022">
        <v>3028</v>
      </c>
      <c r="B3022">
        <v>3029</v>
      </c>
      <c r="C3022">
        <v>93</v>
      </c>
      <c r="D3022" t="s">
        <v>5135</v>
      </c>
      <c r="E3022">
        <v>5</v>
      </c>
      <c r="F3022" t="s">
        <v>5136</v>
      </c>
      <c r="G3022" t="s">
        <v>5137</v>
      </c>
      <c r="H3022" t="s">
        <v>5138</v>
      </c>
    </row>
    <row r="3023" spans="1:8" x14ac:dyDescent="0.3">
      <c r="A3023">
        <v>3029</v>
      </c>
      <c r="B3023">
        <v>3030</v>
      </c>
      <c r="C3023">
        <v>93</v>
      </c>
      <c r="D3023" t="s">
        <v>5139</v>
      </c>
      <c r="E3023">
        <v>4</v>
      </c>
      <c r="F3023" t="s">
        <v>5139</v>
      </c>
      <c r="G3023" t="s">
        <v>5140</v>
      </c>
      <c r="H3023" t="s">
        <v>9</v>
      </c>
    </row>
    <row r="3024" spans="1:8" x14ac:dyDescent="0.3">
      <c r="A3024">
        <v>3030</v>
      </c>
      <c r="B3024">
        <v>3031</v>
      </c>
      <c r="C3024">
        <v>94</v>
      </c>
      <c r="D3024" t="s">
        <v>1878</v>
      </c>
      <c r="E3024">
        <v>4</v>
      </c>
      <c r="F3024" t="s">
        <v>1878</v>
      </c>
      <c r="G3024" t="s">
        <v>1879</v>
      </c>
      <c r="H3024" t="s">
        <v>328</v>
      </c>
    </row>
    <row r="3025" spans="1:8" x14ac:dyDescent="0.3">
      <c r="A3025">
        <v>3031</v>
      </c>
      <c r="B3025">
        <v>3032</v>
      </c>
      <c r="C3025">
        <v>94</v>
      </c>
      <c r="D3025" t="s">
        <v>1880</v>
      </c>
      <c r="E3025">
        <v>5</v>
      </c>
      <c r="F3025" t="s">
        <v>1880</v>
      </c>
      <c r="G3025" t="s">
        <v>1881</v>
      </c>
      <c r="H3025" t="s">
        <v>1882</v>
      </c>
    </row>
    <row r="3026" spans="1:8" x14ac:dyDescent="0.3">
      <c r="A3026">
        <v>3032</v>
      </c>
      <c r="B3026">
        <v>3033</v>
      </c>
      <c r="C3026">
        <v>94</v>
      </c>
      <c r="D3026" t="s">
        <v>1883</v>
      </c>
      <c r="E3026">
        <v>2</v>
      </c>
      <c r="F3026" t="s">
        <v>1884</v>
      </c>
      <c r="G3026" t="s">
        <v>1885</v>
      </c>
      <c r="H3026" t="s">
        <v>20</v>
      </c>
    </row>
    <row r="3027" spans="1:8" x14ac:dyDescent="0.3">
      <c r="A3027">
        <v>3033</v>
      </c>
      <c r="B3027">
        <v>3034</v>
      </c>
      <c r="C3027">
        <v>94</v>
      </c>
      <c r="D3027" t="s">
        <v>1886</v>
      </c>
      <c r="E3027">
        <v>4</v>
      </c>
      <c r="F3027" t="s">
        <v>1886</v>
      </c>
      <c r="G3027" t="s">
        <v>1887</v>
      </c>
      <c r="H3027" t="s">
        <v>299</v>
      </c>
    </row>
    <row r="3028" spans="1:8" x14ac:dyDescent="0.3">
      <c r="A3028">
        <v>3034</v>
      </c>
      <c r="B3028">
        <v>3035</v>
      </c>
      <c r="C3028">
        <v>94</v>
      </c>
      <c r="D3028" t="s">
        <v>1888</v>
      </c>
      <c r="E3028">
        <v>2</v>
      </c>
      <c r="F3028" t="s">
        <v>1888</v>
      </c>
      <c r="G3028" t="s">
        <v>1889</v>
      </c>
    </row>
    <row r="3029" spans="1:8" x14ac:dyDescent="0.3">
      <c r="A3029">
        <v>3035</v>
      </c>
      <c r="B3029">
        <v>3036</v>
      </c>
      <c r="C3029">
        <v>94</v>
      </c>
      <c r="D3029" t="s">
        <v>1890</v>
      </c>
      <c r="E3029">
        <v>3</v>
      </c>
      <c r="F3029" t="s">
        <v>1890</v>
      </c>
      <c r="G3029" t="s">
        <v>1891</v>
      </c>
    </row>
    <row r="3030" spans="1:8" x14ac:dyDescent="0.3">
      <c r="A3030">
        <v>3036</v>
      </c>
      <c r="B3030">
        <v>3037</v>
      </c>
      <c r="C3030">
        <v>94</v>
      </c>
      <c r="D3030" t="e">
        <f>- loads of design work - indv. software eng freedom</f>
        <v>#NAME?</v>
      </c>
      <c r="E3030">
        <v>5</v>
      </c>
      <c r="F3030" t="e">
        <f>- loads of design work - indv. software eng freedom</f>
        <v>#NAME?</v>
      </c>
      <c r="G3030" t="s">
        <v>1892</v>
      </c>
      <c r="H3030" t="s">
        <v>29</v>
      </c>
    </row>
    <row r="3031" spans="1:8" x14ac:dyDescent="0.3">
      <c r="A3031">
        <v>3037</v>
      </c>
      <c r="B3031">
        <v>3038</v>
      </c>
      <c r="C3031">
        <v>94</v>
      </c>
      <c r="D3031" t="s">
        <v>1893</v>
      </c>
      <c r="E3031">
        <v>3</v>
      </c>
      <c r="F3031" t="s">
        <v>1893</v>
      </c>
      <c r="G3031" t="s">
        <v>1894</v>
      </c>
    </row>
    <row r="3032" spans="1:8" x14ac:dyDescent="0.3">
      <c r="A3032">
        <v>3038</v>
      </c>
      <c r="B3032">
        <v>3039</v>
      </c>
      <c r="C3032">
        <v>94</v>
      </c>
      <c r="D3032" t="s">
        <v>1895</v>
      </c>
      <c r="E3032">
        <v>5</v>
      </c>
      <c r="F3032" t="s">
        <v>1895</v>
      </c>
      <c r="G3032" t="s">
        <v>1896</v>
      </c>
    </row>
    <row r="3033" spans="1:8" x14ac:dyDescent="0.3">
      <c r="A3033">
        <v>3039</v>
      </c>
      <c r="B3033">
        <v>3040</v>
      </c>
      <c r="C3033">
        <v>94</v>
      </c>
      <c r="D3033" t="s">
        <v>1897</v>
      </c>
      <c r="E3033">
        <v>4</v>
      </c>
      <c r="F3033" t="s">
        <v>1897</v>
      </c>
      <c r="G3033" t="s">
        <v>1898</v>
      </c>
    </row>
    <row r="3034" spans="1:8" x14ac:dyDescent="0.3">
      <c r="A3034">
        <v>3040</v>
      </c>
      <c r="B3034">
        <v>3041</v>
      </c>
      <c r="C3034">
        <v>95</v>
      </c>
      <c r="D3034" t="s">
        <v>5141</v>
      </c>
      <c r="E3034">
        <v>4</v>
      </c>
      <c r="F3034" t="s">
        <v>5141</v>
      </c>
      <c r="G3034" t="s">
        <v>5142</v>
      </c>
    </row>
    <row r="3035" spans="1:8" x14ac:dyDescent="0.3">
      <c r="A3035">
        <v>3041</v>
      </c>
      <c r="B3035">
        <v>3042</v>
      </c>
      <c r="C3035">
        <v>95</v>
      </c>
      <c r="D3035" t="s">
        <v>5143</v>
      </c>
      <c r="E3035">
        <v>5</v>
      </c>
      <c r="F3035" t="s">
        <v>5143</v>
      </c>
      <c r="G3035" t="s">
        <v>5143</v>
      </c>
    </row>
    <row r="3036" spans="1:8" x14ac:dyDescent="0.3">
      <c r="A3036">
        <v>3042</v>
      </c>
      <c r="B3036">
        <v>3043</v>
      </c>
      <c r="C3036">
        <v>95</v>
      </c>
      <c r="D3036" t="s">
        <v>5144</v>
      </c>
      <c r="E3036">
        <v>2</v>
      </c>
      <c r="F3036" t="s">
        <v>5144</v>
      </c>
      <c r="G3036" t="s">
        <v>5145</v>
      </c>
      <c r="H3036" t="s">
        <v>155</v>
      </c>
    </row>
    <row r="3037" spans="1:8" x14ac:dyDescent="0.3">
      <c r="A3037">
        <v>3043</v>
      </c>
      <c r="B3037">
        <v>3044</v>
      </c>
      <c r="C3037">
        <v>95</v>
      </c>
      <c r="D3037" t="s">
        <v>5146</v>
      </c>
      <c r="E3037">
        <v>4</v>
      </c>
      <c r="F3037" t="s">
        <v>5146</v>
      </c>
      <c r="G3037" t="s">
        <v>5147</v>
      </c>
      <c r="H3037" t="s">
        <v>317</v>
      </c>
    </row>
    <row r="3038" spans="1:8" x14ac:dyDescent="0.3">
      <c r="A3038">
        <v>3044</v>
      </c>
      <c r="B3038">
        <v>3045</v>
      </c>
      <c r="C3038">
        <v>95</v>
      </c>
      <c r="D3038" t="s">
        <v>5148</v>
      </c>
      <c r="E3038">
        <v>2</v>
      </c>
      <c r="F3038" t="s">
        <v>5148</v>
      </c>
      <c r="G3038" t="s">
        <v>5149</v>
      </c>
      <c r="H3038" t="s">
        <v>29</v>
      </c>
    </row>
    <row r="3039" spans="1:8" x14ac:dyDescent="0.3">
      <c r="A3039">
        <v>3045</v>
      </c>
      <c r="B3039">
        <v>3046</v>
      </c>
      <c r="C3039">
        <v>95</v>
      </c>
      <c r="D3039" t="s">
        <v>5150</v>
      </c>
      <c r="E3039">
        <v>3</v>
      </c>
      <c r="F3039" t="s">
        <v>5150</v>
      </c>
      <c r="G3039" t="s">
        <v>5151</v>
      </c>
    </row>
    <row r="3040" spans="1:8" x14ac:dyDescent="0.3">
      <c r="A3040">
        <v>3046</v>
      </c>
      <c r="B3040">
        <v>3047</v>
      </c>
      <c r="C3040">
        <v>95</v>
      </c>
      <c r="D3040" t="s">
        <v>5152</v>
      </c>
      <c r="E3040">
        <v>5</v>
      </c>
      <c r="F3040" t="s">
        <v>5152</v>
      </c>
      <c r="G3040" t="s">
        <v>5153</v>
      </c>
      <c r="H3040" t="s">
        <v>380</v>
      </c>
    </row>
    <row r="3041" spans="1:8" x14ac:dyDescent="0.3">
      <c r="A3041">
        <v>3047</v>
      </c>
      <c r="B3041">
        <v>3048</v>
      </c>
      <c r="C3041">
        <v>95</v>
      </c>
      <c r="D3041" t="e">
        <f>- Multi-cultural coworkers and working environment including day-to-day video meeting with other offices overseas - Great work life balance and benefit - Appropriate place for somebody with keen interest in finance and technology</f>
        <v>#NAME?</v>
      </c>
      <c r="E3041">
        <v>3</v>
      </c>
      <c r="F3041" t="e">
        <f>- Multi-cultural coworkers and working environment including day-to-day video meeting with other offices overseas - Great work life balance and benefit - Appropriate place for somebody with keen interest in finance and technology</f>
        <v>#NAME?</v>
      </c>
      <c r="G3041" t="s">
        <v>5154</v>
      </c>
      <c r="H3041" t="s">
        <v>5155</v>
      </c>
    </row>
    <row r="3042" spans="1:8" x14ac:dyDescent="0.3">
      <c r="A3042">
        <v>3048</v>
      </c>
      <c r="B3042">
        <v>3049</v>
      </c>
      <c r="C3042">
        <v>95</v>
      </c>
      <c r="D3042" t="s">
        <v>5156</v>
      </c>
      <c r="E3042">
        <v>5</v>
      </c>
      <c r="F3042" t="s">
        <v>5156</v>
      </c>
      <c r="G3042" t="s">
        <v>5157</v>
      </c>
      <c r="H3042" t="s">
        <v>89</v>
      </c>
    </row>
    <row r="3043" spans="1:8" x14ac:dyDescent="0.3">
      <c r="A3043">
        <v>3049</v>
      </c>
      <c r="B3043">
        <v>3050</v>
      </c>
      <c r="C3043">
        <v>95</v>
      </c>
      <c r="D3043" t="s">
        <v>5158</v>
      </c>
      <c r="E3043">
        <v>4</v>
      </c>
      <c r="F3043" t="s">
        <v>5158</v>
      </c>
      <c r="G3043" t="s">
        <v>5159</v>
      </c>
    </row>
    <row r="3044" spans="1:8" x14ac:dyDescent="0.3">
      <c r="A3044">
        <v>3050</v>
      </c>
      <c r="B3044">
        <v>3051</v>
      </c>
      <c r="C3044">
        <v>96</v>
      </c>
      <c r="D3044" t="s">
        <v>5160</v>
      </c>
      <c r="E3044">
        <v>4</v>
      </c>
      <c r="F3044" t="s">
        <v>5160</v>
      </c>
      <c r="G3044" t="s">
        <v>5161</v>
      </c>
    </row>
    <row r="3045" spans="1:8" x14ac:dyDescent="0.3">
      <c r="A3045">
        <v>3051</v>
      </c>
      <c r="B3045">
        <v>3052</v>
      </c>
      <c r="C3045">
        <v>96</v>
      </c>
      <c r="D3045" t="s">
        <v>1899</v>
      </c>
      <c r="E3045">
        <v>5</v>
      </c>
      <c r="F3045" t="s">
        <v>1899</v>
      </c>
      <c r="G3045" t="s">
        <v>1900</v>
      </c>
      <c r="H3045" t="s">
        <v>805</v>
      </c>
    </row>
    <row r="3046" spans="1:8" x14ac:dyDescent="0.3">
      <c r="A3046">
        <v>3052</v>
      </c>
      <c r="B3046">
        <v>3053</v>
      </c>
      <c r="C3046">
        <v>96</v>
      </c>
      <c r="D3046" t="s">
        <v>1901</v>
      </c>
      <c r="E3046">
        <v>2</v>
      </c>
      <c r="F3046" t="s">
        <v>1901</v>
      </c>
      <c r="G3046" t="s">
        <v>1902</v>
      </c>
    </row>
    <row r="3047" spans="1:8" x14ac:dyDescent="0.3">
      <c r="A3047">
        <v>3053</v>
      </c>
      <c r="B3047">
        <v>3054</v>
      </c>
      <c r="C3047">
        <v>96</v>
      </c>
      <c r="D3047" t="s">
        <v>1903</v>
      </c>
      <c r="E3047">
        <v>4</v>
      </c>
      <c r="F3047" t="s">
        <v>1903</v>
      </c>
      <c r="G3047" t="s">
        <v>1904</v>
      </c>
      <c r="H3047" t="s">
        <v>1905</v>
      </c>
    </row>
    <row r="3048" spans="1:8" x14ac:dyDescent="0.3">
      <c r="A3048">
        <v>3054</v>
      </c>
      <c r="B3048">
        <v>3055</v>
      </c>
      <c r="C3048">
        <v>96</v>
      </c>
      <c r="D3048" t="s">
        <v>1906</v>
      </c>
      <c r="E3048">
        <v>2</v>
      </c>
      <c r="F3048" t="s">
        <v>1906</v>
      </c>
      <c r="G3048" t="s">
        <v>1906</v>
      </c>
    </row>
    <row r="3049" spans="1:8" x14ac:dyDescent="0.3">
      <c r="A3049">
        <v>3055</v>
      </c>
      <c r="B3049">
        <v>3056</v>
      </c>
      <c r="C3049">
        <v>96</v>
      </c>
      <c r="D3049" t="s">
        <v>1907</v>
      </c>
      <c r="E3049">
        <v>3</v>
      </c>
      <c r="F3049" t="s">
        <v>1907</v>
      </c>
      <c r="G3049" t="s">
        <v>1908</v>
      </c>
      <c r="H3049" t="s">
        <v>1909</v>
      </c>
    </row>
    <row r="3050" spans="1:8" x14ac:dyDescent="0.3">
      <c r="A3050">
        <v>3056</v>
      </c>
      <c r="B3050">
        <v>3057</v>
      </c>
      <c r="C3050">
        <v>96</v>
      </c>
      <c r="D3050" t="s">
        <v>1910</v>
      </c>
      <c r="E3050">
        <v>5</v>
      </c>
      <c r="F3050" t="s">
        <v>1910</v>
      </c>
      <c r="G3050" t="s">
        <v>1911</v>
      </c>
    </row>
    <row r="3051" spans="1:8" x14ac:dyDescent="0.3">
      <c r="A3051">
        <v>3057</v>
      </c>
      <c r="B3051">
        <v>3058</v>
      </c>
      <c r="C3051">
        <v>96</v>
      </c>
      <c r="D3051" t="s">
        <v>1912</v>
      </c>
      <c r="E3051">
        <v>3</v>
      </c>
      <c r="F3051" t="s">
        <v>1912</v>
      </c>
      <c r="G3051" t="s">
        <v>1913</v>
      </c>
      <c r="H3051" t="s">
        <v>217</v>
      </c>
    </row>
    <row r="3052" spans="1:8" x14ac:dyDescent="0.3">
      <c r="A3052">
        <v>3058</v>
      </c>
      <c r="B3052">
        <v>3059</v>
      </c>
      <c r="C3052">
        <v>96</v>
      </c>
      <c r="D3052" t="s">
        <v>1914</v>
      </c>
      <c r="E3052">
        <v>5</v>
      </c>
      <c r="F3052" t="s">
        <v>1914</v>
      </c>
      <c r="G3052" t="s">
        <v>1915</v>
      </c>
      <c r="H3052" t="s">
        <v>25</v>
      </c>
    </row>
    <row r="3053" spans="1:8" x14ac:dyDescent="0.3">
      <c r="A3053">
        <v>3059</v>
      </c>
      <c r="B3053">
        <v>3060</v>
      </c>
      <c r="C3053">
        <v>96</v>
      </c>
      <c r="D3053" t="s">
        <v>1916</v>
      </c>
      <c r="E3053">
        <v>4</v>
      </c>
      <c r="F3053" t="s">
        <v>1916</v>
      </c>
      <c r="G3053" t="s">
        <v>1917</v>
      </c>
      <c r="H3053" t="s">
        <v>1918</v>
      </c>
    </row>
    <row r="3054" spans="1:8" x14ac:dyDescent="0.3">
      <c r="A3054">
        <v>3060</v>
      </c>
      <c r="B3054">
        <v>3061</v>
      </c>
      <c r="C3054">
        <v>97</v>
      </c>
      <c r="D3054" t="s">
        <v>1919</v>
      </c>
      <c r="E3054">
        <v>4</v>
      </c>
      <c r="F3054" t="s">
        <v>1919</v>
      </c>
      <c r="G3054" t="s">
        <v>1920</v>
      </c>
      <c r="H3054" t="s">
        <v>1102</v>
      </c>
    </row>
    <row r="3055" spans="1:8" x14ac:dyDescent="0.3">
      <c r="A3055">
        <v>3061</v>
      </c>
      <c r="B3055">
        <v>3062</v>
      </c>
      <c r="C3055">
        <v>97</v>
      </c>
      <c r="D3055" t="s">
        <v>1921</v>
      </c>
      <c r="E3055">
        <v>5</v>
      </c>
      <c r="F3055" t="s">
        <v>1922</v>
      </c>
      <c r="G3055" t="s">
        <v>1923</v>
      </c>
    </row>
    <row r="3056" spans="1:8" x14ac:dyDescent="0.3">
      <c r="A3056">
        <v>3062</v>
      </c>
      <c r="B3056">
        <v>3063</v>
      </c>
      <c r="C3056">
        <v>97</v>
      </c>
      <c r="D3056" t="s">
        <v>1924</v>
      </c>
      <c r="E3056">
        <v>2</v>
      </c>
      <c r="F3056" t="s">
        <v>1924</v>
      </c>
      <c r="G3056" t="s">
        <v>1925</v>
      </c>
    </row>
    <row r="3057" spans="1:8" x14ac:dyDescent="0.3">
      <c r="A3057">
        <v>3063</v>
      </c>
      <c r="B3057">
        <v>3064</v>
      </c>
      <c r="C3057">
        <v>97</v>
      </c>
      <c r="D3057" t="s">
        <v>1926</v>
      </c>
      <c r="E3057">
        <v>4</v>
      </c>
      <c r="F3057" t="s">
        <v>1926</v>
      </c>
      <c r="G3057" t="s">
        <v>1927</v>
      </c>
      <c r="H3057" t="s">
        <v>1525</v>
      </c>
    </row>
    <row r="3058" spans="1:8" x14ac:dyDescent="0.3">
      <c r="A3058">
        <v>3064</v>
      </c>
      <c r="B3058">
        <v>3065</v>
      </c>
      <c r="C3058">
        <v>97</v>
      </c>
      <c r="D3058" t="s">
        <v>1928</v>
      </c>
      <c r="E3058">
        <v>2</v>
      </c>
      <c r="F3058" t="s">
        <v>1928</v>
      </c>
      <c r="G3058" t="s">
        <v>1929</v>
      </c>
      <c r="H3058" t="s">
        <v>261</v>
      </c>
    </row>
    <row r="3059" spans="1:8" x14ac:dyDescent="0.3">
      <c r="A3059">
        <v>3065</v>
      </c>
      <c r="B3059">
        <v>3066</v>
      </c>
      <c r="C3059">
        <v>97</v>
      </c>
      <c r="D3059" t="s">
        <v>1930</v>
      </c>
      <c r="E3059">
        <v>3</v>
      </c>
      <c r="F3059" t="s">
        <v>1930</v>
      </c>
      <c r="G3059" t="s">
        <v>1930</v>
      </c>
      <c r="H3059" t="s">
        <v>1142</v>
      </c>
    </row>
    <row r="3060" spans="1:8" x14ac:dyDescent="0.3">
      <c r="A3060">
        <v>3066</v>
      </c>
      <c r="B3060">
        <v>3067</v>
      </c>
      <c r="C3060">
        <v>97</v>
      </c>
      <c r="D3060" t="s">
        <v>1931</v>
      </c>
      <c r="E3060">
        <v>5</v>
      </c>
      <c r="F3060" t="s">
        <v>1931</v>
      </c>
      <c r="G3060" t="s">
        <v>1932</v>
      </c>
      <c r="H3060" t="s">
        <v>9</v>
      </c>
    </row>
    <row r="3061" spans="1:8" x14ac:dyDescent="0.3">
      <c r="A3061">
        <v>3067</v>
      </c>
      <c r="B3061">
        <v>3068</v>
      </c>
      <c r="C3061">
        <v>97</v>
      </c>
      <c r="D3061" t="s">
        <v>1933</v>
      </c>
      <c r="E3061">
        <v>3</v>
      </c>
      <c r="F3061" t="s">
        <v>1933</v>
      </c>
      <c r="G3061" t="s">
        <v>1934</v>
      </c>
    </row>
    <row r="3062" spans="1:8" x14ac:dyDescent="0.3">
      <c r="A3062">
        <v>3068</v>
      </c>
      <c r="B3062">
        <v>3069</v>
      </c>
      <c r="C3062">
        <v>97</v>
      </c>
      <c r="D3062" t="s">
        <v>1935</v>
      </c>
      <c r="E3062">
        <v>5</v>
      </c>
      <c r="F3062" t="s">
        <v>1935</v>
      </c>
      <c r="G3062" t="s">
        <v>1935</v>
      </c>
      <c r="H3062" t="s">
        <v>217</v>
      </c>
    </row>
    <row r="3063" spans="1:8" x14ac:dyDescent="0.3">
      <c r="A3063">
        <v>3069</v>
      </c>
      <c r="B3063">
        <v>3070</v>
      </c>
      <c r="C3063">
        <v>97</v>
      </c>
      <c r="D3063" t="s">
        <v>1936</v>
      </c>
      <c r="E3063">
        <v>4</v>
      </c>
      <c r="F3063" t="s">
        <v>1936</v>
      </c>
      <c r="G3063" t="s">
        <v>1937</v>
      </c>
      <c r="H3063" t="s">
        <v>217</v>
      </c>
    </row>
    <row r="3064" spans="1:8" x14ac:dyDescent="0.3">
      <c r="A3064">
        <v>3070</v>
      </c>
      <c r="B3064">
        <v>3071</v>
      </c>
      <c r="C3064">
        <v>98</v>
      </c>
      <c r="D3064" t="s">
        <v>1940</v>
      </c>
      <c r="E3064">
        <v>4</v>
      </c>
      <c r="F3064" t="s">
        <v>1940</v>
      </c>
      <c r="G3064" t="s">
        <v>1941</v>
      </c>
      <c r="H3064" t="s">
        <v>89</v>
      </c>
    </row>
    <row r="3065" spans="1:8" x14ac:dyDescent="0.3">
      <c r="A3065">
        <v>3071</v>
      </c>
      <c r="B3065">
        <v>3072</v>
      </c>
      <c r="C3065">
        <v>98</v>
      </c>
      <c r="D3065" t="s">
        <v>1942</v>
      </c>
      <c r="E3065">
        <v>5</v>
      </c>
      <c r="F3065" t="s">
        <v>1943</v>
      </c>
      <c r="G3065" t="s">
        <v>1944</v>
      </c>
    </row>
    <row r="3066" spans="1:8" x14ac:dyDescent="0.3">
      <c r="A3066">
        <v>3072</v>
      </c>
      <c r="B3066">
        <v>3073</v>
      </c>
      <c r="C3066">
        <v>98</v>
      </c>
      <c r="D3066" t="s">
        <v>1945</v>
      </c>
      <c r="E3066">
        <v>2</v>
      </c>
      <c r="F3066" t="s">
        <v>1945</v>
      </c>
      <c r="G3066" t="s">
        <v>1946</v>
      </c>
    </row>
    <row r="3067" spans="1:8" x14ac:dyDescent="0.3">
      <c r="A3067">
        <v>3073</v>
      </c>
      <c r="B3067">
        <v>3074</v>
      </c>
      <c r="C3067">
        <v>98</v>
      </c>
      <c r="D3067" t="s">
        <v>1947</v>
      </c>
      <c r="E3067">
        <v>4</v>
      </c>
      <c r="F3067" t="s">
        <v>1947</v>
      </c>
      <c r="G3067" t="s">
        <v>1948</v>
      </c>
      <c r="H3067" t="s">
        <v>25</v>
      </c>
    </row>
    <row r="3068" spans="1:8" x14ac:dyDescent="0.3">
      <c r="A3068">
        <v>3074</v>
      </c>
      <c r="B3068">
        <v>3075</v>
      </c>
      <c r="C3068">
        <v>98</v>
      </c>
      <c r="D3068" t="s">
        <v>1949</v>
      </c>
      <c r="E3068">
        <v>2</v>
      </c>
      <c r="F3068" t="s">
        <v>1949</v>
      </c>
      <c r="G3068" t="s">
        <v>1950</v>
      </c>
      <c r="H3068" t="s">
        <v>1951</v>
      </c>
    </row>
    <row r="3069" spans="1:8" x14ac:dyDescent="0.3">
      <c r="A3069">
        <v>3075</v>
      </c>
      <c r="B3069">
        <v>3076</v>
      </c>
      <c r="C3069">
        <v>98</v>
      </c>
      <c r="D3069" t="s">
        <v>1952</v>
      </c>
      <c r="E3069">
        <v>3</v>
      </c>
      <c r="F3069" t="s">
        <v>1952</v>
      </c>
      <c r="G3069" t="s">
        <v>1953</v>
      </c>
      <c r="H3069" t="s">
        <v>217</v>
      </c>
    </row>
    <row r="3070" spans="1:8" x14ac:dyDescent="0.3">
      <c r="A3070">
        <v>3076</v>
      </c>
      <c r="B3070">
        <v>3077</v>
      </c>
      <c r="C3070">
        <v>98</v>
      </c>
      <c r="D3070" t="s">
        <v>1954</v>
      </c>
      <c r="E3070">
        <v>5</v>
      </c>
      <c r="F3070" t="s">
        <v>1954</v>
      </c>
      <c r="G3070" t="s">
        <v>1955</v>
      </c>
    </row>
    <row r="3071" spans="1:8" x14ac:dyDescent="0.3">
      <c r="A3071">
        <v>3077</v>
      </c>
      <c r="B3071">
        <v>3078</v>
      </c>
      <c r="C3071">
        <v>98</v>
      </c>
      <c r="D3071" t="s">
        <v>1956</v>
      </c>
      <c r="E3071">
        <v>3</v>
      </c>
      <c r="F3071" t="s">
        <v>1956</v>
      </c>
      <c r="G3071" t="s">
        <v>1957</v>
      </c>
      <c r="H3071" t="s">
        <v>109</v>
      </c>
    </row>
    <row r="3072" spans="1:8" x14ac:dyDescent="0.3">
      <c r="A3072">
        <v>3078</v>
      </c>
      <c r="B3072">
        <v>3079</v>
      </c>
      <c r="C3072">
        <v>98</v>
      </c>
      <c r="D3072" t="s">
        <v>1958</v>
      </c>
      <c r="E3072">
        <v>5</v>
      </c>
      <c r="F3072" t="s">
        <v>1958</v>
      </c>
      <c r="G3072" t="s">
        <v>1959</v>
      </c>
    </row>
    <row r="3073" spans="1:8" x14ac:dyDescent="0.3">
      <c r="A3073">
        <v>3079</v>
      </c>
      <c r="B3073">
        <v>3080</v>
      </c>
      <c r="C3073">
        <v>98</v>
      </c>
      <c r="D3073" t="s">
        <v>1960</v>
      </c>
      <c r="E3073">
        <v>4</v>
      </c>
      <c r="F3073" t="s">
        <v>1960</v>
      </c>
      <c r="G3073" t="s">
        <v>1960</v>
      </c>
      <c r="H3073" t="s">
        <v>1961</v>
      </c>
    </row>
    <row r="3074" spans="1:8" x14ac:dyDescent="0.3">
      <c r="A3074">
        <v>3080</v>
      </c>
      <c r="B3074">
        <v>3081</v>
      </c>
      <c r="C3074">
        <v>99</v>
      </c>
      <c r="D3074" t="s">
        <v>1960</v>
      </c>
      <c r="E3074">
        <v>4</v>
      </c>
      <c r="F3074" t="s">
        <v>1960</v>
      </c>
      <c r="G3074" t="s">
        <v>1960</v>
      </c>
      <c r="H3074" t="s">
        <v>1961</v>
      </c>
    </row>
    <row r="3075" spans="1:8" x14ac:dyDescent="0.3">
      <c r="A3075">
        <v>3081</v>
      </c>
      <c r="B3075">
        <v>3082</v>
      </c>
      <c r="C3075">
        <v>99</v>
      </c>
      <c r="D3075" t="s">
        <v>1962</v>
      </c>
      <c r="E3075">
        <v>5</v>
      </c>
      <c r="F3075" t="s">
        <v>1962</v>
      </c>
      <c r="G3075" t="s">
        <v>1963</v>
      </c>
      <c r="H3075" t="s">
        <v>1964</v>
      </c>
    </row>
    <row r="3076" spans="1:8" x14ac:dyDescent="0.3">
      <c r="A3076">
        <v>3082</v>
      </c>
      <c r="B3076">
        <v>3083</v>
      </c>
      <c r="C3076">
        <v>99</v>
      </c>
      <c r="D3076" t="s">
        <v>1965</v>
      </c>
      <c r="E3076">
        <v>2</v>
      </c>
      <c r="F3076" t="s">
        <v>1965</v>
      </c>
      <c r="G3076" t="s">
        <v>1966</v>
      </c>
      <c r="H3076" t="s">
        <v>1967</v>
      </c>
    </row>
    <row r="3077" spans="1:8" x14ac:dyDescent="0.3">
      <c r="A3077">
        <v>3083</v>
      </c>
      <c r="B3077">
        <v>3084</v>
      </c>
      <c r="C3077">
        <v>99</v>
      </c>
      <c r="D3077" t="e">
        <f>- Interessantes und vielfÃ¤ltiges Produkt - Gute UnterstÃ¼tzung bei Fortbildungsinteresse und interne Angebote - AnstÃ¤ndige Arbeitnehmerperks - AnstÃ¤ndige Zahlung in front office/Vertriebs Rollen. - Gute Konditionen bei GeschÃ¤ftsreisen</f>
        <v>#NAME?</v>
      </c>
      <c r="E3077">
        <v>4</v>
      </c>
      <c r="F3077" t="e">
        <f>- Interessantes und vielfÃ¤ltiges Produkt - Gute UnterstÃ¼tzung bei Fortbildungsinteresse und interne Angebote - AnstÃ¤ndige Arbeitnehmerperks - AnstÃ¤ndige Zahlung in front office/Vertriebs Rollen. - Gute Konditionen bei GeschÃ¤ftsreisen</f>
        <v>#NAME?</v>
      </c>
      <c r="G3077" t="s">
        <v>1968</v>
      </c>
    </row>
    <row r="3078" spans="1:8" x14ac:dyDescent="0.3">
      <c r="A3078">
        <v>3084</v>
      </c>
      <c r="B3078">
        <v>3085</v>
      </c>
      <c r="C3078">
        <v>99</v>
      </c>
      <c r="D3078" t="s">
        <v>1969</v>
      </c>
      <c r="E3078">
        <v>2</v>
      </c>
      <c r="F3078" t="s">
        <v>1970</v>
      </c>
      <c r="G3078" t="s">
        <v>1971</v>
      </c>
      <c r="H3078" t="s">
        <v>1972</v>
      </c>
    </row>
    <row r="3079" spans="1:8" x14ac:dyDescent="0.3">
      <c r="A3079">
        <v>3085</v>
      </c>
      <c r="B3079">
        <v>3086</v>
      </c>
      <c r="C3079">
        <v>99</v>
      </c>
      <c r="D3079" t="s">
        <v>1973</v>
      </c>
      <c r="E3079">
        <v>3</v>
      </c>
      <c r="F3079" t="s">
        <v>1973</v>
      </c>
      <c r="G3079" t="s">
        <v>1974</v>
      </c>
      <c r="H3079" t="s">
        <v>1975</v>
      </c>
    </row>
    <row r="3080" spans="1:8" x14ac:dyDescent="0.3">
      <c r="A3080">
        <v>3086</v>
      </c>
      <c r="B3080">
        <v>3087</v>
      </c>
      <c r="C3080">
        <v>99</v>
      </c>
      <c r="D3080" t="s">
        <v>1976</v>
      </c>
      <c r="E3080">
        <v>5</v>
      </c>
      <c r="F3080" t="s">
        <v>1976</v>
      </c>
      <c r="G3080" t="s">
        <v>1977</v>
      </c>
      <c r="H3080" t="s">
        <v>25</v>
      </c>
    </row>
    <row r="3081" spans="1:8" x14ac:dyDescent="0.3">
      <c r="A3081">
        <v>3087</v>
      </c>
      <c r="B3081">
        <v>3088</v>
      </c>
      <c r="C3081">
        <v>99</v>
      </c>
      <c r="D3081" t="s">
        <v>1978</v>
      </c>
      <c r="E3081">
        <v>3</v>
      </c>
      <c r="F3081" t="s">
        <v>1978</v>
      </c>
      <c r="G3081" t="s">
        <v>1979</v>
      </c>
      <c r="H3081" t="s">
        <v>264</v>
      </c>
    </row>
    <row r="3082" spans="1:8" x14ac:dyDescent="0.3">
      <c r="A3082">
        <v>3088</v>
      </c>
      <c r="B3082">
        <v>3089</v>
      </c>
      <c r="C3082">
        <v>99</v>
      </c>
      <c r="D3082" t="s">
        <v>1980</v>
      </c>
      <c r="E3082">
        <v>5</v>
      </c>
      <c r="F3082" t="s">
        <v>1980</v>
      </c>
      <c r="G3082" t="s">
        <v>1981</v>
      </c>
      <c r="H3082" t="s">
        <v>1982</v>
      </c>
    </row>
    <row r="3083" spans="1:8" x14ac:dyDescent="0.3">
      <c r="A3083">
        <v>3089</v>
      </c>
      <c r="B3083">
        <v>3090</v>
      </c>
      <c r="C3083">
        <v>99</v>
      </c>
      <c r="D3083" t="s">
        <v>1983</v>
      </c>
      <c r="E3083">
        <v>4</v>
      </c>
      <c r="F3083" t="s">
        <v>1984</v>
      </c>
      <c r="G3083" t="s">
        <v>1985</v>
      </c>
    </row>
    <row r="3084" spans="1:8" x14ac:dyDescent="0.3">
      <c r="A3084">
        <v>3090</v>
      </c>
      <c r="B3084">
        <v>3091</v>
      </c>
      <c r="C3084">
        <v>100</v>
      </c>
      <c r="D3084" t="s">
        <v>1990</v>
      </c>
      <c r="E3084">
        <v>4</v>
      </c>
      <c r="F3084" t="s">
        <v>1990</v>
      </c>
      <c r="G3084" t="s">
        <v>1991</v>
      </c>
      <c r="H3084" t="s">
        <v>594</v>
      </c>
    </row>
    <row r="3085" spans="1:8" x14ac:dyDescent="0.3">
      <c r="A3085">
        <v>3091</v>
      </c>
      <c r="B3085">
        <v>3092</v>
      </c>
      <c r="C3085">
        <v>100</v>
      </c>
      <c r="D3085" t="s">
        <v>1992</v>
      </c>
      <c r="E3085">
        <v>5</v>
      </c>
      <c r="F3085" t="s">
        <v>1993</v>
      </c>
      <c r="G3085" t="s">
        <v>1994</v>
      </c>
      <c r="H3085" t="s">
        <v>1995</v>
      </c>
    </row>
    <row r="3086" spans="1:8" x14ac:dyDescent="0.3">
      <c r="A3086">
        <v>3092</v>
      </c>
      <c r="B3086">
        <v>3093</v>
      </c>
      <c r="C3086">
        <v>100</v>
      </c>
      <c r="D3086" t="s">
        <v>1996</v>
      </c>
      <c r="E3086">
        <v>2</v>
      </c>
      <c r="F3086" t="s">
        <v>1996</v>
      </c>
      <c r="G3086" t="s">
        <v>1997</v>
      </c>
    </row>
    <row r="3087" spans="1:8" x14ac:dyDescent="0.3">
      <c r="A3087">
        <v>3093</v>
      </c>
      <c r="B3087">
        <v>3094</v>
      </c>
      <c r="C3087">
        <v>100</v>
      </c>
      <c r="D3087" t="s">
        <v>1998</v>
      </c>
      <c r="E3087">
        <v>4</v>
      </c>
      <c r="F3087" t="s">
        <v>1998</v>
      </c>
      <c r="G3087" t="s">
        <v>1999</v>
      </c>
      <c r="H3087" t="s">
        <v>2000</v>
      </c>
    </row>
    <row r="3088" spans="1:8" x14ac:dyDescent="0.3">
      <c r="A3088">
        <v>3094</v>
      </c>
      <c r="B3088">
        <v>3095</v>
      </c>
      <c r="C3088">
        <v>100</v>
      </c>
      <c r="D3088" t="s">
        <v>2001</v>
      </c>
      <c r="E3088">
        <v>2</v>
      </c>
      <c r="F3088" t="s">
        <v>2001</v>
      </c>
      <c r="G3088" t="s">
        <v>2002</v>
      </c>
      <c r="H3088" t="s">
        <v>1142</v>
      </c>
    </row>
    <row r="3089" spans="1:8" x14ac:dyDescent="0.3">
      <c r="A3089">
        <v>3095</v>
      </c>
      <c r="B3089">
        <v>3096</v>
      </c>
      <c r="C3089">
        <v>100</v>
      </c>
      <c r="D3089" t="s">
        <v>2003</v>
      </c>
      <c r="E3089">
        <v>3</v>
      </c>
      <c r="F3089" t="s">
        <v>2003</v>
      </c>
      <c r="G3089" t="s">
        <v>2004</v>
      </c>
    </row>
    <row r="3090" spans="1:8" x14ac:dyDescent="0.3">
      <c r="A3090">
        <v>3096</v>
      </c>
      <c r="B3090">
        <v>3097</v>
      </c>
      <c r="C3090">
        <v>100</v>
      </c>
      <c r="D3090" t="s">
        <v>2005</v>
      </c>
      <c r="E3090">
        <v>5</v>
      </c>
      <c r="F3090" t="s">
        <v>2005</v>
      </c>
      <c r="G3090" t="s">
        <v>2006</v>
      </c>
      <c r="H3090" t="s">
        <v>9</v>
      </c>
    </row>
    <row r="3091" spans="1:8" x14ac:dyDescent="0.3">
      <c r="A3091">
        <v>3097</v>
      </c>
      <c r="B3091">
        <v>3098</v>
      </c>
      <c r="C3091">
        <v>100</v>
      </c>
      <c r="D3091" t="s">
        <v>2007</v>
      </c>
      <c r="E3091">
        <v>3</v>
      </c>
      <c r="F3091" t="s">
        <v>2007</v>
      </c>
      <c r="G3091" t="s">
        <v>2008</v>
      </c>
      <c r="H3091" t="s">
        <v>17</v>
      </c>
    </row>
    <row r="3092" spans="1:8" x14ac:dyDescent="0.3">
      <c r="A3092">
        <v>3098</v>
      </c>
      <c r="B3092">
        <v>3099</v>
      </c>
      <c r="C3092">
        <v>100</v>
      </c>
      <c r="D3092" t="s">
        <v>2009</v>
      </c>
      <c r="E3092">
        <v>5</v>
      </c>
      <c r="F3092" t="s">
        <v>2010</v>
      </c>
      <c r="G3092" t="s">
        <v>2011</v>
      </c>
      <c r="H3092" t="s">
        <v>1735</v>
      </c>
    </row>
    <row r="3093" spans="1:8" x14ac:dyDescent="0.3">
      <c r="A3093">
        <v>3099</v>
      </c>
      <c r="B3093">
        <v>3100</v>
      </c>
      <c r="C3093">
        <v>100</v>
      </c>
      <c r="D3093" t="s">
        <v>2012</v>
      </c>
      <c r="E3093">
        <v>4</v>
      </c>
      <c r="F3093" t="s">
        <v>2012</v>
      </c>
      <c r="G3093" t="s">
        <v>2013</v>
      </c>
    </row>
    <row r="3094" spans="1:8" x14ac:dyDescent="0.3">
      <c r="A3094">
        <v>3100</v>
      </c>
      <c r="B3094">
        <v>3101</v>
      </c>
      <c r="C3094">
        <v>102</v>
      </c>
      <c r="D3094" t="s">
        <v>2038</v>
      </c>
      <c r="E3094">
        <v>4</v>
      </c>
      <c r="F3094" t="s">
        <v>2038</v>
      </c>
      <c r="G3094" t="s">
        <v>2039</v>
      </c>
      <c r="H3094" t="s">
        <v>2040</v>
      </c>
    </row>
    <row r="3095" spans="1:8" x14ac:dyDescent="0.3">
      <c r="A3095">
        <v>3101</v>
      </c>
      <c r="B3095">
        <v>3102</v>
      </c>
      <c r="C3095">
        <v>102</v>
      </c>
      <c r="D3095" t="s">
        <v>2041</v>
      </c>
      <c r="E3095">
        <v>5</v>
      </c>
      <c r="F3095" t="s">
        <v>2041</v>
      </c>
      <c r="G3095" t="s">
        <v>2042</v>
      </c>
      <c r="H3095" t="s">
        <v>89</v>
      </c>
    </row>
    <row r="3096" spans="1:8" x14ac:dyDescent="0.3">
      <c r="A3096">
        <v>3102</v>
      </c>
      <c r="B3096">
        <v>3103</v>
      </c>
      <c r="C3096">
        <v>102</v>
      </c>
      <c r="D3096" t="s">
        <v>2043</v>
      </c>
      <c r="E3096">
        <v>2</v>
      </c>
      <c r="F3096" t="s">
        <v>2043</v>
      </c>
      <c r="G3096" t="s">
        <v>2044</v>
      </c>
      <c r="H3096" t="s">
        <v>2045</v>
      </c>
    </row>
    <row r="3097" spans="1:8" x14ac:dyDescent="0.3">
      <c r="A3097">
        <v>3103</v>
      </c>
      <c r="B3097">
        <v>3104</v>
      </c>
      <c r="C3097">
        <v>102</v>
      </c>
      <c r="D3097" t="s">
        <v>2046</v>
      </c>
      <c r="E3097">
        <v>4</v>
      </c>
      <c r="F3097" t="s">
        <v>2046</v>
      </c>
      <c r="G3097" t="s">
        <v>2047</v>
      </c>
    </row>
    <row r="3098" spans="1:8" x14ac:dyDescent="0.3">
      <c r="A3098">
        <v>3104</v>
      </c>
      <c r="B3098">
        <v>3105</v>
      </c>
      <c r="C3098">
        <v>102</v>
      </c>
      <c r="D3098" t="s">
        <v>2048</v>
      </c>
      <c r="E3098">
        <v>2</v>
      </c>
      <c r="F3098" t="s">
        <v>2048</v>
      </c>
      <c r="G3098" t="s">
        <v>2049</v>
      </c>
      <c r="H3098" t="s">
        <v>1149</v>
      </c>
    </row>
    <row r="3099" spans="1:8" x14ac:dyDescent="0.3">
      <c r="A3099">
        <v>3105</v>
      </c>
      <c r="B3099">
        <v>3106</v>
      </c>
      <c r="C3099">
        <v>102</v>
      </c>
      <c r="D3099" t="s">
        <v>2050</v>
      </c>
      <c r="E3099">
        <v>3</v>
      </c>
      <c r="F3099" t="s">
        <v>2050</v>
      </c>
      <c r="G3099" t="s">
        <v>2051</v>
      </c>
    </row>
    <row r="3100" spans="1:8" x14ac:dyDescent="0.3">
      <c r="A3100">
        <v>3106</v>
      </c>
      <c r="B3100">
        <v>3107</v>
      </c>
      <c r="C3100">
        <v>102</v>
      </c>
      <c r="D3100" t="s">
        <v>2052</v>
      </c>
      <c r="E3100">
        <v>5</v>
      </c>
      <c r="F3100" t="s">
        <v>2052</v>
      </c>
      <c r="G3100" t="s">
        <v>2053</v>
      </c>
      <c r="H3100" t="s">
        <v>2054</v>
      </c>
    </row>
    <row r="3101" spans="1:8" x14ac:dyDescent="0.3">
      <c r="A3101">
        <v>3107</v>
      </c>
      <c r="B3101">
        <v>3108</v>
      </c>
      <c r="C3101">
        <v>102</v>
      </c>
      <c r="D3101" t="s">
        <v>2055</v>
      </c>
      <c r="E3101">
        <v>3</v>
      </c>
      <c r="F3101" t="s">
        <v>2055</v>
      </c>
      <c r="G3101" t="s">
        <v>2056</v>
      </c>
      <c r="H3101" t="s">
        <v>660</v>
      </c>
    </row>
    <row r="3102" spans="1:8" x14ac:dyDescent="0.3">
      <c r="A3102">
        <v>3108</v>
      </c>
      <c r="B3102">
        <v>3109</v>
      </c>
      <c r="C3102">
        <v>102</v>
      </c>
      <c r="D3102" t="s">
        <v>2057</v>
      </c>
      <c r="E3102">
        <v>5</v>
      </c>
      <c r="F3102" t="s">
        <v>2057</v>
      </c>
      <c r="G3102" t="s">
        <v>2058</v>
      </c>
      <c r="H3102" t="s">
        <v>146</v>
      </c>
    </row>
    <row r="3103" spans="1:8" x14ac:dyDescent="0.3">
      <c r="A3103">
        <v>3109</v>
      </c>
      <c r="B3103">
        <v>3110</v>
      </c>
      <c r="C3103">
        <v>102</v>
      </c>
      <c r="D3103" t="s">
        <v>2059</v>
      </c>
      <c r="E3103">
        <v>4</v>
      </c>
      <c r="F3103" t="s">
        <v>2060</v>
      </c>
      <c r="G3103" t="s">
        <v>2061</v>
      </c>
      <c r="H3103" t="s">
        <v>2062</v>
      </c>
    </row>
    <row r="3104" spans="1:8" x14ac:dyDescent="0.3">
      <c r="A3104">
        <v>3110</v>
      </c>
      <c r="B3104">
        <v>3111</v>
      </c>
      <c r="C3104">
        <v>103</v>
      </c>
      <c r="D3104" t="s">
        <v>2063</v>
      </c>
      <c r="E3104">
        <v>4</v>
      </c>
      <c r="F3104" t="s">
        <v>2063</v>
      </c>
      <c r="G3104" t="s">
        <v>2064</v>
      </c>
      <c r="H3104" t="s">
        <v>34</v>
      </c>
    </row>
    <row r="3105" spans="1:8" x14ac:dyDescent="0.3">
      <c r="A3105">
        <v>3111</v>
      </c>
      <c r="B3105">
        <v>3112</v>
      </c>
      <c r="C3105">
        <v>103</v>
      </c>
      <c r="D3105" t="s">
        <v>2065</v>
      </c>
      <c r="E3105">
        <v>5</v>
      </c>
      <c r="F3105" t="s">
        <v>2065</v>
      </c>
      <c r="G3105" t="s">
        <v>2066</v>
      </c>
      <c r="H3105" t="s">
        <v>29</v>
      </c>
    </row>
    <row r="3106" spans="1:8" x14ac:dyDescent="0.3">
      <c r="A3106">
        <v>3112</v>
      </c>
      <c r="B3106">
        <v>3113</v>
      </c>
      <c r="C3106">
        <v>103</v>
      </c>
      <c r="D3106" t="s">
        <v>2067</v>
      </c>
      <c r="E3106">
        <v>2</v>
      </c>
      <c r="F3106" t="s">
        <v>2067</v>
      </c>
      <c r="G3106" t="s">
        <v>2068</v>
      </c>
      <c r="H3106" t="s">
        <v>217</v>
      </c>
    </row>
    <row r="3107" spans="1:8" x14ac:dyDescent="0.3">
      <c r="A3107">
        <v>3113</v>
      </c>
      <c r="B3107">
        <v>3114</v>
      </c>
      <c r="C3107">
        <v>103</v>
      </c>
      <c r="D3107" t="s">
        <v>2069</v>
      </c>
      <c r="E3107">
        <v>4</v>
      </c>
      <c r="F3107" t="s">
        <v>2070</v>
      </c>
      <c r="G3107" t="s">
        <v>2071</v>
      </c>
      <c r="H3107" t="s">
        <v>109</v>
      </c>
    </row>
    <row r="3108" spans="1:8" x14ac:dyDescent="0.3">
      <c r="A3108">
        <v>3114</v>
      </c>
      <c r="B3108">
        <v>3115</v>
      </c>
      <c r="C3108">
        <v>103</v>
      </c>
      <c r="D3108" t="s">
        <v>2072</v>
      </c>
      <c r="E3108">
        <v>2</v>
      </c>
      <c r="F3108" t="s">
        <v>2072</v>
      </c>
      <c r="G3108" t="s">
        <v>2073</v>
      </c>
    </row>
    <row r="3109" spans="1:8" x14ac:dyDescent="0.3">
      <c r="A3109">
        <v>3115</v>
      </c>
      <c r="B3109">
        <v>3116</v>
      </c>
      <c r="C3109">
        <v>103</v>
      </c>
      <c r="D3109" t="s">
        <v>2074</v>
      </c>
      <c r="E3109">
        <v>3</v>
      </c>
      <c r="F3109" t="s">
        <v>2074</v>
      </c>
      <c r="G3109" t="s">
        <v>2074</v>
      </c>
      <c r="H3109" t="s">
        <v>2075</v>
      </c>
    </row>
    <row r="3110" spans="1:8" x14ac:dyDescent="0.3">
      <c r="A3110">
        <v>3116</v>
      </c>
      <c r="B3110">
        <v>3117</v>
      </c>
      <c r="C3110">
        <v>103</v>
      </c>
      <c r="D3110" t="s">
        <v>2076</v>
      </c>
      <c r="E3110">
        <v>5</v>
      </c>
      <c r="F3110" t="s">
        <v>2076</v>
      </c>
      <c r="G3110" t="s">
        <v>2077</v>
      </c>
      <c r="H3110" t="s">
        <v>2078</v>
      </c>
    </row>
    <row r="3111" spans="1:8" x14ac:dyDescent="0.3">
      <c r="A3111">
        <v>3117</v>
      </c>
      <c r="B3111">
        <v>3118</v>
      </c>
      <c r="C3111">
        <v>103</v>
      </c>
      <c r="D3111" t="s">
        <v>2079</v>
      </c>
      <c r="E3111">
        <v>3</v>
      </c>
      <c r="F3111" t="s">
        <v>2079</v>
      </c>
      <c r="G3111" t="s">
        <v>2080</v>
      </c>
      <c r="H3111" t="s">
        <v>2081</v>
      </c>
    </row>
    <row r="3112" spans="1:8" x14ac:dyDescent="0.3">
      <c r="A3112">
        <v>3118</v>
      </c>
      <c r="B3112">
        <v>3119</v>
      </c>
      <c r="C3112">
        <v>103</v>
      </c>
      <c r="D3112" t="s">
        <v>2082</v>
      </c>
      <c r="E3112">
        <v>5</v>
      </c>
      <c r="F3112" t="s">
        <v>2082</v>
      </c>
      <c r="G3112" t="s">
        <v>2083</v>
      </c>
      <c r="H3112" t="s">
        <v>1142</v>
      </c>
    </row>
    <row r="3113" spans="1:8" x14ac:dyDescent="0.3">
      <c r="A3113">
        <v>3119</v>
      </c>
      <c r="B3113">
        <v>3120</v>
      </c>
      <c r="C3113">
        <v>103</v>
      </c>
      <c r="D3113" t="s">
        <v>2084</v>
      </c>
      <c r="E3113">
        <v>4</v>
      </c>
      <c r="F3113" t="s">
        <v>2084</v>
      </c>
      <c r="G3113" t="s">
        <v>2085</v>
      </c>
    </row>
    <row r="3114" spans="1:8" x14ac:dyDescent="0.3">
      <c r="A3114">
        <v>3120</v>
      </c>
      <c r="B3114">
        <v>3121</v>
      </c>
      <c r="C3114">
        <v>104</v>
      </c>
      <c r="D3114" t="s">
        <v>2086</v>
      </c>
      <c r="E3114">
        <v>4</v>
      </c>
      <c r="F3114" t="s">
        <v>2086</v>
      </c>
      <c r="G3114" t="s">
        <v>2087</v>
      </c>
    </row>
    <row r="3115" spans="1:8" x14ac:dyDescent="0.3">
      <c r="A3115">
        <v>3121</v>
      </c>
      <c r="B3115">
        <v>3122</v>
      </c>
      <c r="C3115">
        <v>104</v>
      </c>
      <c r="D3115" t="s">
        <v>2088</v>
      </c>
      <c r="E3115">
        <v>5</v>
      </c>
      <c r="F3115" t="s">
        <v>2088</v>
      </c>
      <c r="G3115" t="s">
        <v>2089</v>
      </c>
      <c r="H3115" t="s">
        <v>126</v>
      </c>
    </row>
    <row r="3116" spans="1:8" x14ac:dyDescent="0.3">
      <c r="A3116">
        <v>3122</v>
      </c>
      <c r="B3116">
        <v>3123</v>
      </c>
      <c r="C3116">
        <v>104</v>
      </c>
      <c r="D3116" t="s">
        <v>2090</v>
      </c>
      <c r="E3116">
        <v>2</v>
      </c>
      <c r="F3116" t="s">
        <v>2090</v>
      </c>
      <c r="G3116" t="s">
        <v>2091</v>
      </c>
      <c r="H3116" t="s">
        <v>25</v>
      </c>
    </row>
    <row r="3117" spans="1:8" x14ac:dyDescent="0.3">
      <c r="A3117">
        <v>3123</v>
      </c>
      <c r="B3117">
        <v>3124</v>
      </c>
      <c r="C3117">
        <v>104</v>
      </c>
      <c r="D3117" t="s">
        <v>2092</v>
      </c>
      <c r="E3117">
        <v>4</v>
      </c>
      <c r="F3117" t="s">
        <v>2092</v>
      </c>
      <c r="G3117" t="s">
        <v>2093</v>
      </c>
      <c r="H3117" t="s">
        <v>25</v>
      </c>
    </row>
    <row r="3118" spans="1:8" x14ac:dyDescent="0.3">
      <c r="A3118">
        <v>3124</v>
      </c>
      <c r="B3118">
        <v>3125</v>
      </c>
      <c r="C3118">
        <v>104</v>
      </c>
      <c r="D3118" t="s">
        <v>2094</v>
      </c>
      <c r="E3118">
        <v>2</v>
      </c>
      <c r="F3118" t="s">
        <v>2094</v>
      </c>
      <c r="G3118" t="s">
        <v>2095</v>
      </c>
      <c r="H3118" t="s">
        <v>1142</v>
      </c>
    </row>
    <row r="3119" spans="1:8" x14ac:dyDescent="0.3">
      <c r="A3119">
        <v>3125</v>
      </c>
      <c r="B3119">
        <v>3126</v>
      </c>
      <c r="C3119">
        <v>104</v>
      </c>
      <c r="D3119" t="s">
        <v>2096</v>
      </c>
      <c r="E3119">
        <v>3</v>
      </c>
      <c r="F3119" t="s">
        <v>2097</v>
      </c>
      <c r="G3119" t="s">
        <v>2098</v>
      </c>
      <c r="H3119" t="s">
        <v>2099</v>
      </c>
    </row>
    <row r="3120" spans="1:8" x14ac:dyDescent="0.3">
      <c r="A3120">
        <v>3126</v>
      </c>
      <c r="B3120">
        <v>3127</v>
      </c>
      <c r="C3120">
        <v>104</v>
      </c>
      <c r="D3120" t="s">
        <v>2100</v>
      </c>
      <c r="E3120">
        <v>5</v>
      </c>
      <c r="F3120" t="s">
        <v>2100</v>
      </c>
      <c r="G3120" t="s">
        <v>2101</v>
      </c>
      <c r="H3120" t="s">
        <v>9</v>
      </c>
    </row>
    <row r="3121" spans="1:8" x14ac:dyDescent="0.3">
      <c r="A3121">
        <v>3127</v>
      </c>
      <c r="B3121">
        <v>3128</v>
      </c>
      <c r="C3121">
        <v>104</v>
      </c>
      <c r="D3121" t="s">
        <v>2102</v>
      </c>
      <c r="E3121">
        <v>3</v>
      </c>
      <c r="F3121" t="s">
        <v>2102</v>
      </c>
      <c r="G3121" t="s">
        <v>2103</v>
      </c>
    </row>
    <row r="3122" spans="1:8" x14ac:dyDescent="0.3">
      <c r="A3122">
        <v>3128</v>
      </c>
      <c r="B3122">
        <v>3129</v>
      </c>
      <c r="C3122">
        <v>104</v>
      </c>
      <c r="D3122" t="s">
        <v>2104</v>
      </c>
      <c r="E3122">
        <v>5</v>
      </c>
      <c r="F3122" t="s">
        <v>2104</v>
      </c>
      <c r="G3122" t="s">
        <v>2105</v>
      </c>
      <c r="H3122" t="s">
        <v>2106</v>
      </c>
    </row>
    <row r="3123" spans="1:8" x14ac:dyDescent="0.3">
      <c r="A3123">
        <v>3129</v>
      </c>
      <c r="B3123">
        <v>3130</v>
      </c>
      <c r="C3123">
        <v>104</v>
      </c>
      <c r="D3123" t="s">
        <v>2107</v>
      </c>
      <c r="E3123">
        <v>4</v>
      </c>
      <c r="F3123" t="s">
        <v>2107</v>
      </c>
      <c r="G3123" t="s">
        <v>2108</v>
      </c>
    </row>
    <row r="3124" spans="1:8" x14ac:dyDescent="0.3">
      <c r="A3124">
        <v>3130</v>
      </c>
      <c r="B3124">
        <v>3131</v>
      </c>
      <c r="C3124">
        <v>105</v>
      </c>
      <c r="D3124" t="s">
        <v>2109</v>
      </c>
      <c r="E3124">
        <v>4</v>
      </c>
      <c r="F3124" t="s">
        <v>2109</v>
      </c>
      <c r="G3124" t="s">
        <v>2110</v>
      </c>
      <c r="H3124" t="s">
        <v>299</v>
      </c>
    </row>
    <row r="3125" spans="1:8" x14ac:dyDescent="0.3">
      <c r="A3125">
        <v>3131</v>
      </c>
      <c r="B3125">
        <v>3132</v>
      </c>
      <c r="C3125">
        <v>105</v>
      </c>
      <c r="D3125" t="s">
        <v>2111</v>
      </c>
      <c r="E3125">
        <v>5</v>
      </c>
      <c r="F3125" t="s">
        <v>2111</v>
      </c>
      <c r="G3125" t="s">
        <v>2112</v>
      </c>
      <c r="H3125" t="s">
        <v>660</v>
      </c>
    </row>
    <row r="3126" spans="1:8" x14ac:dyDescent="0.3">
      <c r="A3126">
        <v>3132</v>
      </c>
      <c r="B3126">
        <v>3133</v>
      </c>
      <c r="C3126">
        <v>105</v>
      </c>
      <c r="D3126" t="s">
        <v>2113</v>
      </c>
      <c r="E3126">
        <v>2</v>
      </c>
      <c r="F3126" t="s">
        <v>2113</v>
      </c>
      <c r="G3126" t="s">
        <v>2114</v>
      </c>
      <c r="H3126" t="s">
        <v>71</v>
      </c>
    </row>
    <row r="3127" spans="1:8" x14ac:dyDescent="0.3">
      <c r="A3127">
        <v>3133</v>
      </c>
      <c r="B3127">
        <v>3134</v>
      </c>
      <c r="C3127">
        <v>105</v>
      </c>
      <c r="D3127" t="s">
        <v>2115</v>
      </c>
      <c r="E3127">
        <v>4</v>
      </c>
      <c r="F3127" t="s">
        <v>2115</v>
      </c>
      <c r="G3127" t="s">
        <v>2116</v>
      </c>
      <c r="H3127" t="s">
        <v>2117</v>
      </c>
    </row>
    <row r="3128" spans="1:8" x14ac:dyDescent="0.3">
      <c r="A3128">
        <v>3134</v>
      </c>
      <c r="B3128">
        <v>3135</v>
      </c>
      <c r="C3128">
        <v>105</v>
      </c>
      <c r="D3128" t="s">
        <v>2118</v>
      </c>
      <c r="E3128">
        <v>2</v>
      </c>
      <c r="F3128" t="s">
        <v>2119</v>
      </c>
      <c r="G3128" t="s">
        <v>2120</v>
      </c>
      <c r="H3128" t="s">
        <v>317</v>
      </c>
    </row>
    <row r="3129" spans="1:8" x14ac:dyDescent="0.3">
      <c r="A3129">
        <v>3135</v>
      </c>
      <c r="B3129">
        <v>3136</v>
      </c>
      <c r="C3129">
        <v>105</v>
      </c>
      <c r="D3129" t="e">
        <f>- the company invests a lot in training. I came from a non-financial background, what was a bit scaring in the beginning, but they offered me enough training and support to grown in the company. - if you work hard and apply yourself your career can</f>
        <v>#NAME?</v>
      </c>
      <c r="E3129">
        <v>3</v>
      </c>
      <c r="F3129" t="e">
        <f>- the company invests a lot in training. I came from a non-financial background, what was a bit scaring in the beginning, but they offered me enough training and support to grown in the company. - if you work hard and apply yourself your career can</f>
        <v>#NAME?</v>
      </c>
      <c r="G3129" t="s">
        <v>2121</v>
      </c>
      <c r="H3129" t="s">
        <v>64</v>
      </c>
    </row>
    <row r="3130" spans="1:8" x14ac:dyDescent="0.3">
      <c r="A3130">
        <v>3136</v>
      </c>
      <c r="B3130">
        <v>3137</v>
      </c>
      <c r="C3130">
        <v>105</v>
      </c>
      <c r="D3130" t="s">
        <v>2122</v>
      </c>
      <c r="E3130">
        <v>5</v>
      </c>
      <c r="F3130" t="s">
        <v>2122</v>
      </c>
      <c r="G3130" t="s">
        <v>2123</v>
      </c>
      <c r="H3130" t="s">
        <v>118</v>
      </c>
    </row>
    <row r="3131" spans="1:8" x14ac:dyDescent="0.3">
      <c r="A3131">
        <v>3137</v>
      </c>
      <c r="B3131">
        <v>3138</v>
      </c>
      <c r="C3131">
        <v>105</v>
      </c>
      <c r="D3131" t="s">
        <v>2124</v>
      </c>
      <c r="E3131">
        <v>3</v>
      </c>
      <c r="F3131" t="s">
        <v>2124</v>
      </c>
      <c r="G3131" t="s">
        <v>2125</v>
      </c>
    </row>
    <row r="3132" spans="1:8" x14ac:dyDescent="0.3">
      <c r="A3132">
        <v>3138</v>
      </c>
      <c r="B3132">
        <v>3139</v>
      </c>
      <c r="C3132">
        <v>105</v>
      </c>
      <c r="D3132" t="s">
        <v>2126</v>
      </c>
      <c r="E3132">
        <v>5</v>
      </c>
      <c r="F3132" t="s">
        <v>2126</v>
      </c>
      <c r="G3132" t="s">
        <v>2127</v>
      </c>
      <c r="H3132" t="s">
        <v>245</v>
      </c>
    </row>
    <row r="3133" spans="1:8" x14ac:dyDescent="0.3">
      <c r="A3133">
        <v>3139</v>
      </c>
      <c r="B3133">
        <v>3140</v>
      </c>
      <c r="C3133">
        <v>105</v>
      </c>
      <c r="D3133" t="s">
        <v>2128</v>
      </c>
      <c r="E3133">
        <v>4</v>
      </c>
      <c r="F3133" t="s">
        <v>2128</v>
      </c>
      <c r="G3133" t="s">
        <v>2129</v>
      </c>
      <c r="H3133" t="s">
        <v>118</v>
      </c>
    </row>
    <row r="3134" spans="1:8" x14ac:dyDescent="0.3">
      <c r="A3134">
        <v>3140</v>
      </c>
      <c r="B3134">
        <v>3141</v>
      </c>
      <c r="C3134">
        <v>106</v>
      </c>
      <c r="D3134" t="s">
        <v>2128</v>
      </c>
      <c r="E3134">
        <v>4</v>
      </c>
      <c r="F3134" t="s">
        <v>2128</v>
      </c>
      <c r="G3134" t="s">
        <v>2129</v>
      </c>
      <c r="H3134" t="s">
        <v>118</v>
      </c>
    </row>
    <row r="3135" spans="1:8" x14ac:dyDescent="0.3">
      <c r="A3135">
        <v>3141</v>
      </c>
      <c r="B3135">
        <v>3142</v>
      </c>
      <c r="C3135">
        <v>106</v>
      </c>
      <c r="D3135" t="s">
        <v>2130</v>
      </c>
      <c r="E3135">
        <v>5</v>
      </c>
      <c r="F3135" t="s">
        <v>2130</v>
      </c>
      <c r="G3135" t="s">
        <v>2131</v>
      </c>
      <c r="H3135" t="s">
        <v>2132</v>
      </c>
    </row>
    <row r="3136" spans="1:8" x14ac:dyDescent="0.3">
      <c r="A3136">
        <v>3142</v>
      </c>
      <c r="B3136">
        <v>3143</v>
      </c>
      <c r="C3136">
        <v>106</v>
      </c>
      <c r="D3136" t="s">
        <v>2133</v>
      </c>
      <c r="E3136">
        <v>2</v>
      </c>
      <c r="F3136" t="s">
        <v>2133</v>
      </c>
      <c r="G3136" t="s">
        <v>2134</v>
      </c>
      <c r="H3136" t="s">
        <v>2135</v>
      </c>
    </row>
    <row r="3137" spans="1:8" x14ac:dyDescent="0.3">
      <c r="A3137">
        <v>3143</v>
      </c>
      <c r="B3137">
        <v>3144</v>
      </c>
      <c r="C3137">
        <v>106</v>
      </c>
      <c r="D3137" t="s">
        <v>2136</v>
      </c>
      <c r="E3137">
        <v>4</v>
      </c>
      <c r="F3137" t="s">
        <v>2136</v>
      </c>
      <c r="G3137" t="s">
        <v>2137</v>
      </c>
    </row>
    <row r="3138" spans="1:8" x14ac:dyDescent="0.3">
      <c r="A3138">
        <v>3144</v>
      </c>
      <c r="B3138">
        <v>3145</v>
      </c>
      <c r="C3138">
        <v>106</v>
      </c>
      <c r="D3138" t="s">
        <v>2138</v>
      </c>
      <c r="E3138">
        <v>2</v>
      </c>
      <c r="F3138" t="s">
        <v>2138</v>
      </c>
      <c r="G3138" t="s">
        <v>2139</v>
      </c>
    </row>
    <row r="3139" spans="1:8" x14ac:dyDescent="0.3">
      <c r="A3139">
        <v>3145</v>
      </c>
      <c r="B3139">
        <v>3146</v>
      </c>
      <c r="C3139">
        <v>106</v>
      </c>
      <c r="D3139" t="s">
        <v>2140</v>
      </c>
      <c r="E3139">
        <v>3</v>
      </c>
      <c r="F3139" t="s">
        <v>2140</v>
      </c>
      <c r="G3139" t="s">
        <v>2141</v>
      </c>
    </row>
    <row r="3140" spans="1:8" x14ac:dyDescent="0.3">
      <c r="A3140">
        <v>3146</v>
      </c>
      <c r="B3140">
        <v>3147</v>
      </c>
      <c r="C3140">
        <v>106</v>
      </c>
      <c r="D3140" t="s">
        <v>2142</v>
      </c>
      <c r="E3140">
        <v>5</v>
      </c>
      <c r="F3140" t="s">
        <v>2142</v>
      </c>
      <c r="G3140" t="s">
        <v>2143</v>
      </c>
    </row>
    <row r="3141" spans="1:8" x14ac:dyDescent="0.3">
      <c r="A3141">
        <v>3147</v>
      </c>
      <c r="B3141">
        <v>3148</v>
      </c>
      <c r="C3141">
        <v>106</v>
      </c>
      <c r="D3141" t="s">
        <v>2144</v>
      </c>
      <c r="E3141">
        <v>3</v>
      </c>
      <c r="F3141" t="s">
        <v>2144</v>
      </c>
      <c r="G3141" t="s">
        <v>2145</v>
      </c>
    </row>
    <row r="3142" spans="1:8" x14ac:dyDescent="0.3">
      <c r="A3142">
        <v>3148</v>
      </c>
      <c r="B3142">
        <v>3149</v>
      </c>
      <c r="C3142">
        <v>106</v>
      </c>
      <c r="D3142" t="s">
        <v>2146</v>
      </c>
      <c r="E3142">
        <v>5</v>
      </c>
      <c r="F3142" t="s">
        <v>2146</v>
      </c>
      <c r="G3142" t="s">
        <v>2147</v>
      </c>
    </row>
    <row r="3143" spans="1:8" x14ac:dyDescent="0.3">
      <c r="A3143">
        <v>3149</v>
      </c>
      <c r="B3143">
        <v>3150</v>
      </c>
      <c r="C3143">
        <v>106</v>
      </c>
      <c r="D3143" t="e">
        <f>- good benefits - work life balance - Smart co-workers</f>
        <v>#NAME?</v>
      </c>
      <c r="E3143">
        <v>4</v>
      </c>
      <c r="F3143" t="e">
        <f>- good benefits - work life balance - Smart co-workers</f>
        <v>#NAME?</v>
      </c>
      <c r="G3143" t="s">
        <v>2148</v>
      </c>
      <c r="H3143" t="s">
        <v>2149</v>
      </c>
    </row>
    <row r="3144" spans="1:8" x14ac:dyDescent="0.3">
      <c r="A3144">
        <v>3150</v>
      </c>
      <c r="B3144">
        <v>3151</v>
      </c>
      <c r="C3144">
        <v>107</v>
      </c>
      <c r="D3144" t="s">
        <v>2150</v>
      </c>
      <c r="E3144">
        <v>4</v>
      </c>
      <c r="F3144" t="s">
        <v>2150</v>
      </c>
      <c r="G3144" t="s">
        <v>2151</v>
      </c>
      <c r="H3144" t="s">
        <v>470</v>
      </c>
    </row>
    <row r="3145" spans="1:8" x14ac:dyDescent="0.3">
      <c r="A3145">
        <v>3151</v>
      </c>
      <c r="B3145">
        <v>3152</v>
      </c>
      <c r="C3145">
        <v>107</v>
      </c>
      <c r="D3145" t="s">
        <v>2152</v>
      </c>
      <c r="E3145">
        <v>5</v>
      </c>
      <c r="F3145" t="s">
        <v>2152</v>
      </c>
      <c r="G3145" t="s">
        <v>2153</v>
      </c>
      <c r="H3145" t="s">
        <v>805</v>
      </c>
    </row>
    <row r="3146" spans="1:8" x14ac:dyDescent="0.3">
      <c r="A3146">
        <v>3152</v>
      </c>
      <c r="B3146">
        <v>3153</v>
      </c>
      <c r="C3146">
        <v>107</v>
      </c>
      <c r="D3146" t="s">
        <v>2154</v>
      </c>
      <c r="E3146">
        <v>2</v>
      </c>
      <c r="F3146" t="s">
        <v>2154</v>
      </c>
      <c r="G3146" t="s">
        <v>2155</v>
      </c>
      <c r="H3146" t="s">
        <v>64</v>
      </c>
    </row>
    <row r="3147" spans="1:8" x14ac:dyDescent="0.3">
      <c r="A3147">
        <v>3153</v>
      </c>
      <c r="B3147">
        <v>3154</v>
      </c>
      <c r="C3147">
        <v>107</v>
      </c>
      <c r="D3147" t="s">
        <v>2156</v>
      </c>
      <c r="E3147">
        <v>4</v>
      </c>
      <c r="F3147" t="s">
        <v>2156</v>
      </c>
      <c r="G3147" t="s">
        <v>2157</v>
      </c>
      <c r="H3147" t="s">
        <v>264</v>
      </c>
    </row>
    <row r="3148" spans="1:8" x14ac:dyDescent="0.3">
      <c r="A3148">
        <v>3154</v>
      </c>
      <c r="B3148">
        <v>3155</v>
      </c>
      <c r="C3148">
        <v>107</v>
      </c>
      <c r="D3148" t="s">
        <v>2158</v>
      </c>
      <c r="E3148">
        <v>2</v>
      </c>
      <c r="F3148" t="s">
        <v>2158</v>
      </c>
      <c r="G3148" t="s">
        <v>2159</v>
      </c>
    </row>
    <row r="3149" spans="1:8" x14ac:dyDescent="0.3">
      <c r="A3149">
        <v>3155</v>
      </c>
      <c r="B3149">
        <v>3156</v>
      </c>
      <c r="C3149">
        <v>107</v>
      </c>
      <c r="D3149" t="s">
        <v>2160</v>
      </c>
      <c r="E3149">
        <v>3</v>
      </c>
      <c r="F3149" t="s">
        <v>2160</v>
      </c>
      <c r="G3149" t="s">
        <v>2160</v>
      </c>
      <c r="H3149" t="s">
        <v>29</v>
      </c>
    </row>
    <row r="3150" spans="1:8" x14ac:dyDescent="0.3">
      <c r="A3150">
        <v>3156</v>
      </c>
      <c r="B3150">
        <v>3157</v>
      </c>
      <c r="C3150">
        <v>107</v>
      </c>
      <c r="D3150" t="s">
        <v>2161</v>
      </c>
      <c r="E3150">
        <v>5</v>
      </c>
      <c r="F3150" t="s">
        <v>2161</v>
      </c>
      <c r="G3150" t="s">
        <v>2162</v>
      </c>
      <c r="H3150" t="s">
        <v>17</v>
      </c>
    </row>
    <row r="3151" spans="1:8" x14ac:dyDescent="0.3">
      <c r="A3151">
        <v>3157</v>
      </c>
      <c r="B3151">
        <v>3158</v>
      </c>
      <c r="C3151">
        <v>107</v>
      </c>
      <c r="D3151" t="s">
        <v>2163</v>
      </c>
      <c r="E3151">
        <v>3</v>
      </c>
      <c r="F3151" t="s">
        <v>2163</v>
      </c>
      <c r="G3151" t="s">
        <v>2164</v>
      </c>
      <c r="H3151" t="s">
        <v>2165</v>
      </c>
    </row>
    <row r="3152" spans="1:8" x14ac:dyDescent="0.3">
      <c r="A3152">
        <v>3158</v>
      </c>
      <c r="B3152">
        <v>3159</v>
      </c>
      <c r="C3152">
        <v>107</v>
      </c>
      <c r="D3152" t="s">
        <v>2166</v>
      </c>
      <c r="E3152">
        <v>5</v>
      </c>
      <c r="F3152" t="s">
        <v>2166</v>
      </c>
      <c r="G3152" t="s">
        <v>2167</v>
      </c>
    </row>
    <row r="3153" spans="1:8" x14ac:dyDescent="0.3">
      <c r="A3153">
        <v>3159</v>
      </c>
      <c r="B3153">
        <v>3160</v>
      </c>
      <c r="C3153">
        <v>107</v>
      </c>
      <c r="D3153" t="s">
        <v>2168</v>
      </c>
      <c r="E3153">
        <v>4</v>
      </c>
      <c r="F3153" t="s">
        <v>2168</v>
      </c>
      <c r="G3153" t="s">
        <v>2169</v>
      </c>
    </row>
    <row r="3154" spans="1:8" x14ac:dyDescent="0.3">
      <c r="A3154">
        <v>3160</v>
      </c>
      <c r="B3154">
        <v>3161</v>
      </c>
      <c r="C3154">
        <v>108</v>
      </c>
      <c r="D3154" t="s">
        <v>2170</v>
      </c>
      <c r="E3154">
        <v>4</v>
      </c>
      <c r="F3154" t="s">
        <v>2170</v>
      </c>
      <c r="G3154" t="s">
        <v>2171</v>
      </c>
      <c r="H3154" t="s">
        <v>2172</v>
      </c>
    </row>
    <row r="3155" spans="1:8" x14ac:dyDescent="0.3">
      <c r="A3155">
        <v>3161</v>
      </c>
      <c r="B3155">
        <v>3162</v>
      </c>
      <c r="C3155">
        <v>108</v>
      </c>
      <c r="D3155" t="s">
        <v>2173</v>
      </c>
      <c r="E3155">
        <v>5</v>
      </c>
      <c r="F3155" t="s">
        <v>2173</v>
      </c>
      <c r="G3155" t="s">
        <v>2174</v>
      </c>
      <c r="H3155" t="s">
        <v>299</v>
      </c>
    </row>
    <row r="3156" spans="1:8" x14ac:dyDescent="0.3">
      <c r="A3156">
        <v>3162</v>
      </c>
      <c r="B3156">
        <v>3163</v>
      </c>
      <c r="C3156">
        <v>108</v>
      </c>
      <c r="D3156" t="e">
        <f>-good starting salary -super nice Colleagues that are supportive and international -free pantry</f>
        <v>#NAME?</v>
      </c>
      <c r="E3156">
        <v>2</v>
      </c>
      <c r="F3156" t="e">
        <f>-good starting salary -super nice Colleagues that are supportive and international -free pantry</f>
        <v>#NAME?</v>
      </c>
      <c r="G3156" t="s">
        <v>2175</v>
      </c>
      <c r="H3156" t="s">
        <v>660</v>
      </c>
    </row>
    <row r="3157" spans="1:8" x14ac:dyDescent="0.3">
      <c r="A3157">
        <v>3163</v>
      </c>
      <c r="B3157">
        <v>3164</v>
      </c>
      <c r="C3157">
        <v>108</v>
      </c>
      <c r="D3157" t="s">
        <v>2176</v>
      </c>
      <c r="E3157">
        <v>4</v>
      </c>
      <c r="F3157" t="s">
        <v>2176</v>
      </c>
      <c r="G3157" t="s">
        <v>2177</v>
      </c>
      <c r="H3157" t="s">
        <v>2178</v>
      </c>
    </row>
    <row r="3158" spans="1:8" x14ac:dyDescent="0.3">
      <c r="A3158">
        <v>3164</v>
      </c>
      <c r="B3158">
        <v>3165</v>
      </c>
      <c r="C3158">
        <v>108</v>
      </c>
      <c r="D3158" t="s">
        <v>2179</v>
      </c>
      <c r="E3158">
        <v>2</v>
      </c>
      <c r="F3158" t="s">
        <v>2179</v>
      </c>
      <c r="G3158" t="s">
        <v>2180</v>
      </c>
      <c r="H3158" t="s">
        <v>805</v>
      </c>
    </row>
    <row r="3159" spans="1:8" x14ac:dyDescent="0.3">
      <c r="A3159">
        <v>3165</v>
      </c>
      <c r="B3159">
        <v>3166</v>
      </c>
      <c r="C3159">
        <v>108</v>
      </c>
      <c r="D3159" t="s">
        <v>2181</v>
      </c>
      <c r="E3159">
        <v>3</v>
      </c>
      <c r="F3159" t="s">
        <v>2181</v>
      </c>
      <c r="G3159" t="s">
        <v>2182</v>
      </c>
    </row>
    <row r="3160" spans="1:8" x14ac:dyDescent="0.3">
      <c r="A3160">
        <v>3166</v>
      </c>
      <c r="B3160">
        <v>3167</v>
      </c>
      <c r="C3160">
        <v>108</v>
      </c>
      <c r="D3160" t="s">
        <v>2183</v>
      </c>
      <c r="E3160">
        <v>5</v>
      </c>
      <c r="F3160" t="s">
        <v>2183</v>
      </c>
      <c r="G3160" t="s">
        <v>2184</v>
      </c>
      <c r="H3160" t="s">
        <v>652</v>
      </c>
    </row>
    <row r="3161" spans="1:8" x14ac:dyDescent="0.3">
      <c r="A3161">
        <v>3167</v>
      </c>
      <c r="B3161">
        <v>3168</v>
      </c>
      <c r="C3161">
        <v>108</v>
      </c>
      <c r="D3161" t="s">
        <v>2185</v>
      </c>
      <c r="E3161">
        <v>3</v>
      </c>
      <c r="F3161" t="s">
        <v>2185</v>
      </c>
      <c r="G3161" t="s">
        <v>2186</v>
      </c>
      <c r="H3161" t="s">
        <v>20</v>
      </c>
    </row>
    <row r="3162" spans="1:8" x14ac:dyDescent="0.3">
      <c r="A3162">
        <v>3168</v>
      </c>
      <c r="B3162">
        <v>3169</v>
      </c>
      <c r="C3162">
        <v>108</v>
      </c>
      <c r="D3162" t="s">
        <v>2187</v>
      </c>
      <c r="E3162">
        <v>5</v>
      </c>
      <c r="F3162" t="s">
        <v>2187</v>
      </c>
      <c r="G3162" t="s">
        <v>2188</v>
      </c>
      <c r="H3162" t="s">
        <v>217</v>
      </c>
    </row>
    <row r="3163" spans="1:8" x14ac:dyDescent="0.3">
      <c r="A3163">
        <v>3169</v>
      </c>
      <c r="B3163">
        <v>3170</v>
      </c>
      <c r="C3163">
        <v>108</v>
      </c>
      <c r="D3163" t="s">
        <v>2189</v>
      </c>
      <c r="E3163">
        <v>4</v>
      </c>
      <c r="F3163" t="s">
        <v>2189</v>
      </c>
      <c r="G3163" t="s">
        <v>2190</v>
      </c>
      <c r="H3163" t="s">
        <v>2191</v>
      </c>
    </row>
    <row r="3164" spans="1:8" x14ac:dyDescent="0.3">
      <c r="A3164">
        <v>3170</v>
      </c>
      <c r="B3164">
        <v>3171</v>
      </c>
      <c r="C3164">
        <v>109</v>
      </c>
      <c r="D3164" t="s">
        <v>2192</v>
      </c>
      <c r="E3164">
        <v>4</v>
      </c>
      <c r="F3164" t="s">
        <v>2192</v>
      </c>
      <c r="G3164" t="s">
        <v>2193</v>
      </c>
      <c r="H3164" t="s">
        <v>2194</v>
      </c>
    </row>
    <row r="3165" spans="1:8" x14ac:dyDescent="0.3">
      <c r="A3165">
        <v>3171</v>
      </c>
      <c r="B3165">
        <v>3172</v>
      </c>
      <c r="C3165">
        <v>109</v>
      </c>
      <c r="D3165" t="s">
        <v>2195</v>
      </c>
      <c r="E3165">
        <v>5</v>
      </c>
      <c r="F3165" t="s">
        <v>2195</v>
      </c>
      <c r="G3165" t="s">
        <v>2196</v>
      </c>
      <c r="H3165" t="s">
        <v>2197</v>
      </c>
    </row>
    <row r="3166" spans="1:8" x14ac:dyDescent="0.3">
      <c r="A3166">
        <v>3172</v>
      </c>
      <c r="B3166">
        <v>3173</v>
      </c>
      <c r="C3166">
        <v>109</v>
      </c>
      <c r="D3166" t="e">
        <f>-innovative -Disruptive -Family atmosphere -Great product and service with a competitive edge</f>
        <v>#NAME?</v>
      </c>
      <c r="E3166">
        <v>2</v>
      </c>
      <c r="F3166" t="e">
        <f>-innovative -Disruptive -Family atmosphere -Great product and service with a competitive edge</f>
        <v>#NAME?</v>
      </c>
      <c r="G3166" t="s">
        <v>2198</v>
      </c>
      <c r="H3166" t="s">
        <v>2199</v>
      </c>
    </row>
    <row r="3167" spans="1:8" x14ac:dyDescent="0.3">
      <c r="A3167">
        <v>3173</v>
      </c>
      <c r="B3167">
        <v>3174</v>
      </c>
      <c r="C3167">
        <v>109</v>
      </c>
      <c r="D3167" t="s">
        <v>2200</v>
      </c>
      <c r="E3167">
        <v>4</v>
      </c>
      <c r="F3167" t="s">
        <v>2200</v>
      </c>
      <c r="G3167" t="s">
        <v>2201</v>
      </c>
      <c r="H3167" t="s">
        <v>1142</v>
      </c>
    </row>
    <row r="3168" spans="1:8" x14ac:dyDescent="0.3">
      <c r="A3168">
        <v>3174</v>
      </c>
      <c r="B3168">
        <v>3175</v>
      </c>
      <c r="C3168">
        <v>109</v>
      </c>
      <c r="D3168" t="s">
        <v>2202</v>
      </c>
      <c r="E3168">
        <v>2</v>
      </c>
      <c r="F3168" t="s">
        <v>2202</v>
      </c>
      <c r="G3168" t="s">
        <v>2203</v>
      </c>
      <c r="H3168" t="s">
        <v>2204</v>
      </c>
    </row>
    <row r="3169" spans="1:8" x14ac:dyDescent="0.3">
      <c r="A3169">
        <v>3175</v>
      </c>
      <c r="B3169">
        <v>3176</v>
      </c>
      <c r="C3169">
        <v>109</v>
      </c>
      <c r="D3169" t="s">
        <v>2205</v>
      </c>
      <c r="E3169">
        <v>3</v>
      </c>
      <c r="F3169" t="s">
        <v>2205</v>
      </c>
      <c r="G3169" t="s">
        <v>2206</v>
      </c>
    </row>
    <row r="3170" spans="1:8" x14ac:dyDescent="0.3">
      <c r="A3170">
        <v>3176</v>
      </c>
      <c r="B3170">
        <v>3177</v>
      </c>
      <c r="C3170">
        <v>109</v>
      </c>
      <c r="D3170" t="s">
        <v>2207</v>
      </c>
      <c r="E3170">
        <v>5</v>
      </c>
      <c r="F3170" t="s">
        <v>2207</v>
      </c>
      <c r="G3170" t="s">
        <v>2208</v>
      </c>
      <c r="H3170" t="s">
        <v>121</v>
      </c>
    </row>
    <row r="3171" spans="1:8" x14ac:dyDescent="0.3">
      <c r="A3171">
        <v>3177</v>
      </c>
      <c r="B3171">
        <v>3178</v>
      </c>
      <c r="C3171">
        <v>109</v>
      </c>
      <c r="D3171" t="s">
        <v>2209</v>
      </c>
      <c r="E3171">
        <v>3</v>
      </c>
      <c r="F3171" t="s">
        <v>2209</v>
      </c>
      <c r="G3171" t="s">
        <v>2210</v>
      </c>
      <c r="H3171" t="s">
        <v>2211</v>
      </c>
    </row>
    <row r="3172" spans="1:8" x14ac:dyDescent="0.3">
      <c r="A3172">
        <v>3178</v>
      </c>
      <c r="B3172">
        <v>3179</v>
      </c>
      <c r="C3172">
        <v>109</v>
      </c>
      <c r="D3172" t="s">
        <v>2212</v>
      </c>
      <c r="E3172">
        <v>5</v>
      </c>
      <c r="F3172" t="s">
        <v>2212</v>
      </c>
      <c r="G3172" t="s">
        <v>2213</v>
      </c>
      <c r="H3172" t="s">
        <v>29</v>
      </c>
    </row>
    <row r="3173" spans="1:8" x14ac:dyDescent="0.3">
      <c r="A3173">
        <v>3179</v>
      </c>
      <c r="B3173">
        <v>3180</v>
      </c>
      <c r="C3173">
        <v>109</v>
      </c>
      <c r="D3173" t="s">
        <v>2214</v>
      </c>
      <c r="E3173">
        <v>4</v>
      </c>
      <c r="F3173" t="s">
        <v>2215</v>
      </c>
      <c r="G3173" t="s">
        <v>2216</v>
      </c>
      <c r="H3173" t="s">
        <v>217</v>
      </c>
    </row>
    <row r="3174" spans="1:8" x14ac:dyDescent="0.3">
      <c r="A3174">
        <v>3180</v>
      </c>
      <c r="B3174">
        <v>3181</v>
      </c>
      <c r="C3174">
        <v>110</v>
      </c>
      <c r="D3174" t="s">
        <v>2219</v>
      </c>
      <c r="E3174">
        <v>4</v>
      </c>
      <c r="F3174" t="s">
        <v>2220</v>
      </c>
      <c r="G3174" t="s">
        <v>2221</v>
      </c>
      <c r="H3174" t="s">
        <v>2222</v>
      </c>
    </row>
    <row r="3175" spans="1:8" x14ac:dyDescent="0.3">
      <c r="A3175">
        <v>3181</v>
      </c>
      <c r="B3175">
        <v>3182</v>
      </c>
      <c r="C3175">
        <v>110</v>
      </c>
      <c r="D3175" t="s">
        <v>2223</v>
      </c>
      <c r="E3175">
        <v>5</v>
      </c>
      <c r="F3175" t="s">
        <v>2223</v>
      </c>
      <c r="G3175" t="s">
        <v>2224</v>
      </c>
      <c r="H3175" t="s">
        <v>2225</v>
      </c>
    </row>
    <row r="3176" spans="1:8" x14ac:dyDescent="0.3">
      <c r="A3176">
        <v>3182</v>
      </c>
      <c r="B3176">
        <v>3183</v>
      </c>
      <c r="C3176">
        <v>110</v>
      </c>
      <c r="D3176" t="s">
        <v>2226</v>
      </c>
      <c r="E3176">
        <v>2</v>
      </c>
      <c r="F3176" t="s">
        <v>2226</v>
      </c>
      <c r="G3176" t="s">
        <v>2227</v>
      </c>
      <c r="H3176" t="s">
        <v>2228</v>
      </c>
    </row>
    <row r="3177" spans="1:8" x14ac:dyDescent="0.3">
      <c r="A3177">
        <v>3183</v>
      </c>
      <c r="B3177">
        <v>3184</v>
      </c>
      <c r="C3177">
        <v>110</v>
      </c>
      <c r="D3177" t="s">
        <v>2229</v>
      </c>
      <c r="E3177">
        <v>4</v>
      </c>
      <c r="F3177" t="s">
        <v>2229</v>
      </c>
      <c r="G3177" t="s">
        <v>2230</v>
      </c>
      <c r="H3177" t="s">
        <v>2231</v>
      </c>
    </row>
    <row r="3178" spans="1:8" x14ac:dyDescent="0.3">
      <c r="A3178">
        <v>3184</v>
      </c>
      <c r="B3178">
        <v>3185</v>
      </c>
      <c r="C3178">
        <v>110</v>
      </c>
      <c r="D3178" t="s">
        <v>2232</v>
      </c>
      <c r="E3178">
        <v>2</v>
      </c>
      <c r="F3178" t="s">
        <v>2232</v>
      </c>
      <c r="G3178" t="s">
        <v>2233</v>
      </c>
      <c r="H3178" t="s">
        <v>9</v>
      </c>
    </row>
    <row r="3179" spans="1:8" x14ac:dyDescent="0.3">
      <c r="A3179">
        <v>3185</v>
      </c>
      <c r="B3179">
        <v>3186</v>
      </c>
      <c r="C3179">
        <v>110</v>
      </c>
      <c r="D3179" t="s">
        <v>2234</v>
      </c>
      <c r="E3179">
        <v>3</v>
      </c>
      <c r="F3179" t="s">
        <v>2234</v>
      </c>
      <c r="G3179" t="s">
        <v>2235</v>
      </c>
      <c r="H3179" t="s">
        <v>1812</v>
      </c>
    </row>
    <row r="3180" spans="1:8" x14ac:dyDescent="0.3">
      <c r="A3180">
        <v>3186</v>
      </c>
      <c r="B3180">
        <v>3187</v>
      </c>
      <c r="C3180">
        <v>110</v>
      </c>
      <c r="D3180" t="s">
        <v>2236</v>
      </c>
      <c r="E3180">
        <v>5</v>
      </c>
      <c r="F3180" t="s">
        <v>2237</v>
      </c>
      <c r="G3180" t="s">
        <v>2238</v>
      </c>
      <c r="H3180" t="s">
        <v>20</v>
      </c>
    </row>
    <row r="3181" spans="1:8" x14ac:dyDescent="0.3">
      <c r="A3181">
        <v>3187</v>
      </c>
      <c r="B3181">
        <v>3188</v>
      </c>
      <c r="C3181">
        <v>110</v>
      </c>
      <c r="D3181" t="s">
        <v>2239</v>
      </c>
      <c r="E3181">
        <v>3</v>
      </c>
      <c r="F3181" t="s">
        <v>2240</v>
      </c>
      <c r="G3181" t="s">
        <v>2241</v>
      </c>
      <c r="H3181" t="s">
        <v>2242</v>
      </c>
    </row>
    <row r="3182" spans="1:8" x14ac:dyDescent="0.3">
      <c r="A3182">
        <v>3188</v>
      </c>
      <c r="B3182">
        <v>3189</v>
      </c>
      <c r="C3182">
        <v>110</v>
      </c>
      <c r="D3182" t="s">
        <v>2243</v>
      </c>
      <c r="E3182">
        <v>5</v>
      </c>
      <c r="F3182" t="s">
        <v>2243</v>
      </c>
      <c r="G3182" t="s">
        <v>2244</v>
      </c>
      <c r="H3182" t="s">
        <v>299</v>
      </c>
    </row>
    <row r="3183" spans="1:8" x14ac:dyDescent="0.3">
      <c r="A3183">
        <v>3189</v>
      </c>
      <c r="B3183">
        <v>3190</v>
      </c>
      <c r="C3183">
        <v>110</v>
      </c>
      <c r="D3183" t="s">
        <v>5162</v>
      </c>
      <c r="E3183">
        <v>4</v>
      </c>
      <c r="F3183" t="s">
        <v>5162</v>
      </c>
      <c r="G3183" t="s">
        <v>5163</v>
      </c>
      <c r="H3183" t="s">
        <v>217</v>
      </c>
    </row>
    <row r="3184" spans="1:8" x14ac:dyDescent="0.3">
      <c r="A3184">
        <v>3190</v>
      </c>
      <c r="B3184">
        <v>3191</v>
      </c>
      <c r="C3184">
        <v>111</v>
      </c>
      <c r="D3184" t="s">
        <v>5162</v>
      </c>
      <c r="E3184">
        <v>4</v>
      </c>
      <c r="F3184" t="s">
        <v>5162</v>
      </c>
      <c r="G3184" t="s">
        <v>5163</v>
      </c>
      <c r="H3184" t="s">
        <v>217</v>
      </c>
    </row>
    <row r="3185" spans="1:8" x14ac:dyDescent="0.3">
      <c r="A3185">
        <v>3192</v>
      </c>
      <c r="B3185">
        <v>3193</v>
      </c>
      <c r="C3185">
        <v>111</v>
      </c>
      <c r="D3185" t="s">
        <v>2245</v>
      </c>
      <c r="E3185">
        <v>2</v>
      </c>
      <c r="F3185" t="s">
        <v>2245</v>
      </c>
      <c r="G3185" t="s">
        <v>2246</v>
      </c>
      <c r="H3185" t="s">
        <v>1388</v>
      </c>
    </row>
    <row r="3186" spans="1:8" x14ac:dyDescent="0.3">
      <c r="A3186">
        <v>3193</v>
      </c>
      <c r="B3186">
        <v>3194</v>
      </c>
      <c r="C3186">
        <v>111</v>
      </c>
      <c r="D3186" t="s">
        <v>2247</v>
      </c>
      <c r="E3186">
        <v>4</v>
      </c>
      <c r="F3186" t="s">
        <v>2247</v>
      </c>
      <c r="G3186" t="s">
        <v>2248</v>
      </c>
    </row>
    <row r="3187" spans="1:8" x14ac:dyDescent="0.3">
      <c r="A3187">
        <v>3194</v>
      </c>
      <c r="B3187">
        <v>3195</v>
      </c>
      <c r="C3187">
        <v>111</v>
      </c>
      <c r="D3187" t="s">
        <v>2249</v>
      </c>
      <c r="E3187">
        <v>2</v>
      </c>
      <c r="F3187" t="s">
        <v>2249</v>
      </c>
      <c r="G3187" t="s">
        <v>2250</v>
      </c>
      <c r="H3187" t="s">
        <v>2251</v>
      </c>
    </row>
    <row r="3188" spans="1:8" x14ac:dyDescent="0.3">
      <c r="A3188">
        <v>3195</v>
      </c>
      <c r="B3188">
        <v>3196</v>
      </c>
      <c r="C3188">
        <v>111</v>
      </c>
      <c r="D3188" t="s">
        <v>2252</v>
      </c>
      <c r="E3188">
        <v>3</v>
      </c>
      <c r="F3188" t="s">
        <v>2252</v>
      </c>
      <c r="G3188" t="s">
        <v>2253</v>
      </c>
    </row>
    <row r="3189" spans="1:8" x14ac:dyDescent="0.3">
      <c r="A3189">
        <v>3196</v>
      </c>
      <c r="B3189">
        <v>3197</v>
      </c>
      <c r="C3189">
        <v>111</v>
      </c>
      <c r="D3189" t="s">
        <v>2254</v>
      </c>
      <c r="E3189">
        <v>5</v>
      </c>
      <c r="F3189" t="s">
        <v>2254</v>
      </c>
      <c r="G3189" t="s">
        <v>2255</v>
      </c>
    </row>
    <row r="3190" spans="1:8" x14ac:dyDescent="0.3">
      <c r="A3190">
        <v>3197</v>
      </c>
      <c r="B3190">
        <v>3198</v>
      </c>
      <c r="C3190">
        <v>111</v>
      </c>
      <c r="D3190" t="s">
        <v>2256</v>
      </c>
      <c r="E3190">
        <v>3</v>
      </c>
      <c r="F3190" t="s">
        <v>2256</v>
      </c>
      <c r="G3190" t="s">
        <v>2257</v>
      </c>
      <c r="H3190" t="s">
        <v>2258</v>
      </c>
    </row>
    <row r="3191" spans="1:8" x14ac:dyDescent="0.3">
      <c r="A3191">
        <v>3198</v>
      </c>
      <c r="B3191">
        <v>3199</v>
      </c>
      <c r="C3191">
        <v>111</v>
      </c>
      <c r="D3191" t="s">
        <v>2259</v>
      </c>
      <c r="E3191">
        <v>5</v>
      </c>
      <c r="F3191" t="s">
        <v>2259</v>
      </c>
      <c r="G3191" t="s">
        <v>2260</v>
      </c>
      <c r="H3191" t="s">
        <v>2261</v>
      </c>
    </row>
    <row r="3192" spans="1:8" x14ac:dyDescent="0.3">
      <c r="A3192">
        <v>3199</v>
      </c>
      <c r="B3192">
        <v>3200</v>
      </c>
      <c r="C3192">
        <v>111</v>
      </c>
      <c r="D3192" t="s">
        <v>2262</v>
      </c>
      <c r="E3192">
        <v>4</v>
      </c>
      <c r="F3192" t="s">
        <v>2262</v>
      </c>
      <c r="G3192" t="s">
        <v>2263</v>
      </c>
      <c r="H3192" t="s">
        <v>814</v>
      </c>
    </row>
    <row r="3193" spans="1:8" x14ac:dyDescent="0.3">
      <c r="A3193">
        <v>3200</v>
      </c>
      <c r="B3193">
        <v>3201</v>
      </c>
      <c r="C3193">
        <v>112</v>
      </c>
      <c r="D3193" t="s">
        <v>2264</v>
      </c>
      <c r="E3193">
        <v>4</v>
      </c>
      <c r="F3193" t="s">
        <v>2264</v>
      </c>
      <c r="G3193" t="s">
        <v>2265</v>
      </c>
      <c r="H3193" t="s">
        <v>2266</v>
      </c>
    </row>
    <row r="3194" spans="1:8" x14ac:dyDescent="0.3">
      <c r="A3194">
        <v>3201</v>
      </c>
      <c r="B3194">
        <v>3202</v>
      </c>
      <c r="C3194">
        <v>112</v>
      </c>
      <c r="D3194" t="s">
        <v>2267</v>
      </c>
      <c r="E3194">
        <v>5</v>
      </c>
      <c r="F3194" t="s">
        <v>2267</v>
      </c>
      <c r="G3194" t="s">
        <v>2268</v>
      </c>
      <c r="H3194" t="s">
        <v>261</v>
      </c>
    </row>
    <row r="3195" spans="1:8" x14ac:dyDescent="0.3">
      <c r="A3195">
        <v>3202</v>
      </c>
      <c r="B3195">
        <v>3203</v>
      </c>
      <c r="C3195">
        <v>112</v>
      </c>
      <c r="D3195" t="s">
        <v>2269</v>
      </c>
      <c r="E3195">
        <v>2</v>
      </c>
      <c r="F3195" t="s">
        <v>2269</v>
      </c>
      <c r="G3195" t="s">
        <v>2270</v>
      </c>
      <c r="H3195" t="s">
        <v>299</v>
      </c>
    </row>
    <row r="3196" spans="1:8" x14ac:dyDescent="0.3">
      <c r="A3196">
        <v>3203</v>
      </c>
      <c r="B3196">
        <v>3204</v>
      </c>
      <c r="C3196">
        <v>112</v>
      </c>
      <c r="D3196" t="s">
        <v>2271</v>
      </c>
      <c r="E3196">
        <v>4</v>
      </c>
      <c r="F3196" t="s">
        <v>2271</v>
      </c>
      <c r="G3196" t="s">
        <v>2272</v>
      </c>
    </row>
    <row r="3197" spans="1:8" x14ac:dyDescent="0.3">
      <c r="A3197">
        <v>3204</v>
      </c>
      <c r="B3197">
        <v>3205</v>
      </c>
      <c r="C3197">
        <v>112</v>
      </c>
      <c r="D3197" t="s">
        <v>2273</v>
      </c>
      <c r="E3197">
        <v>2</v>
      </c>
      <c r="F3197" t="s">
        <v>2273</v>
      </c>
      <c r="G3197" t="s">
        <v>2274</v>
      </c>
      <c r="H3197" t="s">
        <v>714</v>
      </c>
    </row>
    <row r="3198" spans="1:8" x14ac:dyDescent="0.3">
      <c r="A3198">
        <v>3205</v>
      </c>
      <c r="B3198">
        <v>3206</v>
      </c>
      <c r="C3198">
        <v>112</v>
      </c>
      <c r="D3198" t="s">
        <v>2275</v>
      </c>
      <c r="E3198">
        <v>3</v>
      </c>
      <c r="F3198" t="s">
        <v>2275</v>
      </c>
      <c r="G3198" t="s">
        <v>2276</v>
      </c>
    </row>
    <row r="3199" spans="1:8" x14ac:dyDescent="0.3">
      <c r="A3199">
        <v>3206</v>
      </c>
      <c r="B3199">
        <v>3207</v>
      </c>
      <c r="C3199">
        <v>112</v>
      </c>
      <c r="D3199" t="s">
        <v>2277</v>
      </c>
      <c r="E3199">
        <v>5</v>
      </c>
      <c r="F3199" t="s">
        <v>2278</v>
      </c>
      <c r="G3199" t="s">
        <v>2279</v>
      </c>
      <c r="H3199" t="s">
        <v>217</v>
      </c>
    </row>
    <row r="3200" spans="1:8" x14ac:dyDescent="0.3">
      <c r="A3200">
        <v>3207</v>
      </c>
      <c r="B3200">
        <v>3208</v>
      </c>
      <c r="C3200">
        <v>112</v>
      </c>
      <c r="D3200" t="s">
        <v>2280</v>
      </c>
      <c r="E3200">
        <v>3</v>
      </c>
      <c r="F3200" t="s">
        <v>2280</v>
      </c>
      <c r="G3200" t="s">
        <v>2281</v>
      </c>
    </row>
    <row r="3201" spans="1:8" x14ac:dyDescent="0.3">
      <c r="A3201">
        <v>3208</v>
      </c>
      <c r="B3201">
        <v>3209</v>
      </c>
      <c r="C3201">
        <v>112</v>
      </c>
      <c r="D3201" t="s">
        <v>2282</v>
      </c>
      <c r="E3201">
        <v>5</v>
      </c>
      <c r="F3201" t="s">
        <v>2282</v>
      </c>
      <c r="G3201" t="s">
        <v>2283</v>
      </c>
      <c r="H3201" t="s">
        <v>660</v>
      </c>
    </row>
    <row r="3202" spans="1:8" x14ac:dyDescent="0.3">
      <c r="A3202">
        <v>3209</v>
      </c>
      <c r="B3202">
        <v>3210</v>
      </c>
      <c r="C3202">
        <v>112</v>
      </c>
      <c r="D3202" t="s">
        <v>2284</v>
      </c>
      <c r="E3202">
        <v>4</v>
      </c>
      <c r="F3202" t="s">
        <v>2284</v>
      </c>
      <c r="G3202" t="s">
        <v>2285</v>
      </c>
      <c r="H3202" t="s">
        <v>2286</v>
      </c>
    </row>
    <row r="3203" spans="1:8" x14ac:dyDescent="0.3">
      <c r="A3203">
        <v>3210</v>
      </c>
      <c r="B3203">
        <v>3211</v>
      </c>
      <c r="C3203">
        <v>113</v>
      </c>
      <c r="D3203" t="s">
        <v>2287</v>
      </c>
      <c r="E3203">
        <v>4</v>
      </c>
      <c r="F3203" t="s">
        <v>2287</v>
      </c>
      <c r="G3203" t="s">
        <v>2287</v>
      </c>
    </row>
    <row r="3204" spans="1:8" x14ac:dyDescent="0.3">
      <c r="A3204">
        <v>3211</v>
      </c>
      <c r="B3204">
        <v>3212</v>
      </c>
      <c r="C3204">
        <v>113</v>
      </c>
      <c r="D3204" t="s">
        <v>2288</v>
      </c>
      <c r="E3204">
        <v>5</v>
      </c>
      <c r="F3204" t="s">
        <v>2288</v>
      </c>
      <c r="G3204" t="s">
        <v>2289</v>
      </c>
      <c r="H3204" t="s">
        <v>2290</v>
      </c>
    </row>
    <row r="3205" spans="1:8" x14ac:dyDescent="0.3">
      <c r="A3205">
        <v>3212</v>
      </c>
      <c r="B3205">
        <v>3213</v>
      </c>
      <c r="C3205">
        <v>113</v>
      </c>
      <c r="D3205" t="s">
        <v>2291</v>
      </c>
      <c r="E3205">
        <v>2</v>
      </c>
      <c r="F3205" t="s">
        <v>2291</v>
      </c>
      <c r="G3205" t="s">
        <v>2292</v>
      </c>
      <c r="H3205" t="s">
        <v>25</v>
      </c>
    </row>
    <row r="3206" spans="1:8" x14ac:dyDescent="0.3">
      <c r="A3206">
        <v>3213</v>
      </c>
      <c r="B3206">
        <v>3214</v>
      </c>
      <c r="C3206">
        <v>113</v>
      </c>
      <c r="D3206" t="s">
        <v>2293</v>
      </c>
      <c r="E3206">
        <v>4</v>
      </c>
      <c r="F3206" t="s">
        <v>2293</v>
      </c>
      <c r="G3206" t="s">
        <v>2294</v>
      </c>
      <c r="H3206" t="s">
        <v>526</v>
      </c>
    </row>
    <row r="3207" spans="1:8" x14ac:dyDescent="0.3">
      <c r="A3207">
        <v>3214</v>
      </c>
      <c r="B3207">
        <v>3215</v>
      </c>
      <c r="C3207">
        <v>113</v>
      </c>
      <c r="D3207" t="s">
        <v>2295</v>
      </c>
      <c r="E3207">
        <v>2</v>
      </c>
      <c r="F3207" t="s">
        <v>2295</v>
      </c>
      <c r="G3207" t="s">
        <v>2296</v>
      </c>
      <c r="H3207" t="s">
        <v>380</v>
      </c>
    </row>
    <row r="3208" spans="1:8" x14ac:dyDescent="0.3">
      <c r="A3208">
        <v>3215</v>
      </c>
      <c r="B3208">
        <v>3216</v>
      </c>
      <c r="C3208">
        <v>113</v>
      </c>
      <c r="D3208" t="s">
        <v>2297</v>
      </c>
      <c r="E3208">
        <v>3</v>
      </c>
      <c r="F3208" t="s">
        <v>2297</v>
      </c>
      <c r="G3208" t="s">
        <v>2298</v>
      </c>
    </row>
    <row r="3209" spans="1:8" x14ac:dyDescent="0.3">
      <c r="A3209">
        <v>3216</v>
      </c>
      <c r="B3209">
        <v>3217</v>
      </c>
      <c r="C3209">
        <v>113</v>
      </c>
      <c r="D3209" t="s">
        <v>2299</v>
      </c>
      <c r="E3209">
        <v>5</v>
      </c>
      <c r="F3209" t="s">
        <v>2299</v>
      </c>
      <c r="G3209" t="s">
        <v>2300</v>
      </c>
      <c r="H3209" t="s">
        <v>118</v>
      </c>
    </row>
    <row r="3210" spans="1:8" x14ac:dyDescent="0.3">
      <c r="A3210">
        <v>3217</v>
      </c>
      <c r="B3210">
        <v>3218</v>
      </c>
      <c r="C3210">
        <v>113</v>
      </c>
      <c r="D3210" t="s">
        <v>2301</v>
      </c>
      <c r="E3210">
        <v>3</v>
      </c>
      <c r="F3210" t="s">
        <v>2301</v>
      </c>
      <c r="G3210" t="s">
        <v>2302</v>
      </c>
      <c r="H3210" t="s">
        <v>217</v>
      </c>
    </row>
    <row r="3211" spans="1:8" x14ac:dyDescent="0.3">
      <c r="A3211">
        <v>3218</v>
      </c>
      <c r="B3211">
        <v>3219</v>
      </c>
      <c r="C3211">
        <v>113</v>
      </c>
      <c r="D3211" t="s">
        <v>2303</v>
      </c>
      <c r="E3211">
        <v>5</v>
      </c>
      <c r="F3211" t="s">
        <v>2304</v>
      </c>
      <c r="G3211" t="s">
        <v>2305</v>
      </c>
      <c r="H3211" t="s">
        <v>2306</v>
      </c>
    </row>
    <row r="3212" spans="1:8" x14ac:dyDescent="0.3">
      <c r="A3212">
        <v>3219</v>
      </c>
      <c r="B3212">
        <v>3220</v>
      </c>
      <c r="C3212">
        <v>113</v>
      </c>
      <c r="D3212" t="s">
        <v>2307</v>
      </c>
      <c r="E3212">
        <v>4</v>
      </c>
      <c r="F3212" t="s">
        <v>2307</v>
      </c>
      <c r="G3212" t="s">
        <v>2308</v>
      </c>
    </row>
    <row r="3213" spans="1:8" x14ac:dyDescent="0.3">
      <c r="A3213">
        <v>3220</v>
      </c>
      <c r="B3213">
        <v>3221</v>
      </c>
      <c r="C3213">
        <v>114</v>
      </c>
      <c r="D3213" t="s">
        <v>2312</v>
      </c>
      <c r="E3213">
        <v>4</v>
      </c>
      <c r="F3213" t="s">
        <v>2312</v>
      </c>
      <c r="G3213" t="s">
        <v>2313</v>
      </c>
    </row>
    <row r="3214" spans="1:8" x14ac:dyDescent="0.3">
      <c r="A3214">
        <v>3221</v>
      </c>
      <c r="B3214">
        <v>3222</v>
      </c>
      <c r="C3214">
        <v>114</v>
      </c>
      <c r="D3214" t="s">
        <v>2314</v>
      </c>
      <c r="E3214">
        <v>5</v>
      </c>
      <c r="F3214" t="s">
        <v>2314</v>
      </c>
      <c r="G3214" t="s">
        <v>2315</v>
      </c>
      <c r="H3214" t="s">
        <v>217</v>
      </c>
    </row>
    <row r="3215" spans="1:8" x14ac:dyDescent="0.3">
      <c r="A3215">
        <v>3222</v>
      </c>
      <c r="B3215">
        <v>3223</v>
      </c>
      <c r="C3215">
        <v>114</v>
      </c>
      <c r="D3215" t="s">
        <v>2316</v>
      </c>
      <c r="E3215">
        <v>2</v>
      </c>
      <c r="F3215" t="s">
        <v>2316</v>
      </c>
      <c r="G3215" t="s">
        <v>2317</v>
      </c>
      <c r="H3215" t="s">
        <v>2318</v>
      </c>
    </row>
    <row r="3216" spans="1:8" x14ac:dyDescent="0.3">
      <c r="A3216">
        <v>3223</v>
      </c>
      <c r="B3216">
        <v>3224</v>
      </c>
      <c r="C3216">
        <v>114</v>
      </c>
      <c r="D3216" t="s">
        <v>2319</v>
      </c>
      <c r="E3216">
        <v>4</v>
      </c>
      <c r="F3216" t="s">
        <v>2319</v>
      </c>
      <c r="G3216" t="s">
        <v>2320</v>
      </c>
      <c r="H3216" t="s">
        <v>2024</v>
      </c>
    </row>
    <row r="3217" spans="1:8" x14ac:dyDescent="0.3">
      <c r="A3217">
        <v>3224</v>
      </c>
      <c r="B3217">
        <v>3225</v>
      </c>
      <c r="C3217">
        <v>114</v>
      </c>
      <c r="D3217" t="s">
        <v>2321</v>
      </c>
      <c r="E3217">
        <v>2</v>
      </c>
      <c r="F3217" t="s">
        <v>2321</v>
      </c>
      <c r="G3217" t="s">
        <v>2322</v>
      </c>
      <c r="H3217" t="s">
        <v>2323</v>
      </c>
    </row>
    <row r="3218" spans="1:8" x14ac:dyDescent="0.3">
      <c r="A3218">
        <v>3225</v>
      </c>
      <c r="B3218">
        <v>3226</v>
      </c>
      <c r="C3218">
        <v>114</v>
      </c>
      <c r="D3218" t="e">
        <f>-collaboration -good work/balance -Great brand, Great product -Fantastic work atmosphere -Great training and support throughout</f>
        <v>#NAME?</v>
      </c>
      <c r="E3218">
        <v>3</v>
      </c>
      <c r="F3218" t="e">
        <f>-collaboration -good work/balance -Great brand, Great product -Fantastic work atmosphere -Great training and support throughout</f>
        <v>#NAME?</v>
      </c>
      <c r="G3218" t="s">
        <v>2324</v>
      </c>
      <c r="H3218" t="s">
        <v>1095</v>
      </c>
    </row>
    <row r="3219" spans="1:8" x14ac:dyDescent="0.3">
      <c r="A3219">
        <v>3226</v>
      </c>
      <c r="B3219">
        <v>3227</v>
      </c>
      <c r="C3219">
        <v>114</v>
      </c>
      <c r="D3219" t="s">
        <v>2325</v>
      </c>
      <c r="E3219">
        <v>5</v>
      </c>
      <c r="F3219" t="s">
        <v>2325</v>
      </c>
      <c r="G3219" t="s">
        <v>2326</v>
      </c>
      <c r="H3219" t="s">
        <v>25</v>
      </c>
    </row>
    <row r="3220" spans="1:8" x14ac:dyDescent="0.3">
      <c r="A3220">
        <v>3227</v>
      </c>
      <c r="B3220">
        <v>3228</v>
      </c>
      <c r="C3220">
        <v>114</v>
      </c>
      <c r="D3220" t="s">
        <v>2327</v>
      </c>
      <c r="E3220">
        <v>3</v>
      </c>
      <c r="F3220" t="s">
        <v>2327</v>
      </c>
      <c r="G3220" t="s">
        <v>2328</v>
      </c>
      <c r="H3220" t="s">
        <v>594</v>
      </c>
    </row>
    <row r="3221" spans="1:8" x14ac:dyDescent="0.3">
      <c r="A3221">
        <v>3228</v>
      </c>
      <c r="B3221">
        <v>3229</v>
      </c>
      <c r="C3221">
        <v>114</v>
      </c>
      <c r="D3221" t="s">
        <v>2329</v>
      </c>
      <c r="E3221">
        <v>5</v>
      </c>
      <c r="F3221" t="s">
        <v>2329</v>
      </c>
      <c r="G3221" t="s">
        <v>2330</v>
      </c>
    </row>
    <row r="3222" spans="1:8" x14ac:dyDescent="0.3">
      <c r="A3222">
        <v>3229</v>
      </c>
      <c r="B3222">
        <v>3230</v>
      </c>
      <c r="C3222">
        <v>114</v>
      </c>
      <c r="D3222" t="s">
        <v>2331</v>
      </c>
      <c r="E3222">
        <v>4</v>
      </c>
      <c r="F3222" t="s">
        <v>2331</v>
      </c>
      <c r="G3222" t="s">
        <v>2332</v>
      </c>
      <c r="H3222" t="s">
        <v>2333</v>
      </c>
    </row>
    <row r="3223" spans="1:8" x14ac:dyDescent="0.3">
      <c r="A3223">
        <v>3230</v>
      </c>
      <c r="B3223">
        <v>3231</v>
      </c>
      <c r="C3223">
        <v>115</v>
      </c>
      <c r="D3223" t="s">
        <v>2334</v>
      </c>
      <c r="E3223">
        <v>4</v>
      </c>
      <c r="F3223" t="s">
        <v>2334</v>
      </c>
      <c r="G3223" t="s">
        <v>2335</v>
      </c>
      <c r="H3223" t="s">
        <v>2336</v>
      </c>
    </row>
    <row r="3224" spans="1:8" x14ac:dyDescent="0.3">
      <c r="A3224">
        <v>3231</v>
      </c>
      <c r="B3224">
        <v>3232</v>
      </c>
      <c r="C3224">
        <v>115</v>
      </c>
      <c r="D3224" t="s">
        <v>2337</v>
      </c>
      <c r="E3224">
        <v>5</v>
      </c>
      <c r="F3224" t="s">
        <v>2337</v>
      </c>
      <c r="G3224" t="s">
        <v>2338</v>
      </c>
      <c r="H3224" t="s">
        <v>2339</v>
      </c>
    </row>
    <row r="3225" spans="1:8" x14ac:dyDescent="0.3">
      <c r="A3225">
        <v>3232</v>
      </c>
      <c r="B3225">
        <v>3233</v>
      </c>
      <c r="C3225">
        <v>115</v>
      </c>
      <c r="D3225" t="s">
        <v>2340</v>
      </c>
      <c r="E3225">
        <v>2</v>
      </c>
      <c r="F3225" t="s">
        <v>2340</v>
      </c>
      <c r="G3225" t="s">
        <v>2341</v>
      </c>
      <c r="H3225" t="s">
        <v>217</v>
      </c>
    </row>
    <row r="3226" spans="1:8" x14ac:dyDescent="0.3">
      <c r="A3226">
        <v>3233</v>
      </c>
      <c r="B3226">
        <v>3234</v>
      </c>
      <c r="C3226">
        <v>115</v>
      </c>
      <c r="D3226" t="s">
        <v>2342</v>
      </c>
      <c r="E3226">
        <v>4</v>
      </c>
      <c r="F3226" t="s">
        <v>2342</v>
      </c>
      <c r="G3226" t="s">
        <v>2343</v>
      </c>
      <c r="H3226" t="s">
        <v>17</v>
      </c>
    </row>
    <row r="3227" spans="1:8" x14ac:dyDescent="0.3">
      <c r="A3227">
        <v>3234</v>
      </c>
      <c r="B3227">
        <v>3235</v>
      </c>
      <c r="C3227">
        <v>115</v>
      </c>
      <c r="D3227" t="s">
        <v>2344</v>
      </c>
      <c r="E3227">
        <v>2</v>
      </c>
      <c r="F3227" t="s">
        <v>2344</v>
      </c>
      <c r="G3227" t="s">
        <v>2345</v>
      </c>
      <c r="H3227" t="s">
        <v>2346</v>
      </c>
    </row>
    <row r="3228" spans="1:8" x14ac:dyDescent="0.3">
      <c r="A3228">
        <v>3235</v>
      </c>
      <c r="B3228">
        <v>3236</v>
      </c>
      <c r="C3228">
        <v>115</v>
      </c>
      <c r="D3228" t="s">
        <v>2347</v>
      </c>
      <c r="E3228">
        <v>3</v>
      </c>
      <c r="F3228" t="s">
        <v>2347</v>
      </c>
      <c r="G3228" t="s">
        <v>2348</v>
      </c>
      <c r="H3228" t="s">
        <v>109</v>
      </c>
    </row>
    <row r="3229" spans="1:8" x14ac:dyDescent="0.3">
      <c r="A3229">
        <v>3236</v>
      </c>
      <c r="B3229">
        <v>3237</v>
      </c>
      <c r="C3229">
        <v>115</v>
      </c>
      <c r="D3229" t="s">
        <v>2349</v>
      </c>
      <c r="E3229">
        <v>5</v>
      </c>
      <c r="F3229" t="s">
        <v>2349</v>
      </c>
      <c r="G3229" t="s">
        <v>2350</v>
      </c>
    </row>
    <row r="3230" spans="1:8" x14ac:dyDescent="0.3">
      <c r="A3230">
        <v>3237</v>
      </c>
      <c r="B3230">
        <v>3238</v>
      </c>
      <c r="C3230">
        <v>115</v>
      </c>
      <c r="D3230" t="s">
        <v>2351</v>
      </c>
      <c r="E3230">
        <v>3</v>
      </c>
      <c r="F3230" t="s">
        <v>2351</v>
      </c>
      <c r="G3230" t="s">
        <v>2351</v>
      </c>
    </row>
    <row r="3231" spans="1:8" x14ac:dyDescent="0.3">
      <c r="A3231">
        <v>3238</v>
      </c>
      <c r="B3231">
        <v>3239</v>
      </c>
      <c r="C3231">
        <v>115</v>
      </c>
      <c r="D3231" t="s">
        <v>2352</v>
      </c>
      <c r="E3231">
        <v>5</v>
      </c>
      <c r="F3231" t="s">
        <v>2352</v>
      </c>
      <c r="G3231" t="s">
        <v>2353</v>
      </c>
      <c r="H3231" t="s">
        <v>25</v>
      </c>
    </row>
    <row r="3232" spans="1:8" x14ac:dyDescent="0.3">
      <c r="A3232">
        <v>3239</v>
      </c>
      <c r="B3232">
        <v>3240</v>
      </c>
      <c r="C3232">
        <v>115</v>
      </c>
      <c r="D3232" t="s">
        <v>2354</v>
      </c>
      <c r="E3232">
        <v>4</v>
      </c>
      <c r="F3232" t="s">
        <v>2354</v>
      </c>
      <c r="G3232" t="s">
        <v>2354</v>
      </c>
      <c r="H3232" t="s">
        <v>745</v>
      </c>
    </row>
    <row r="3233" spans="1:8" x14ac:dyDescent="0.3">
      <c r="A3233">
        <v>3240</v>
      </c>
      <c r="B3233">
        <v>3241</v>
      </c>
      <c r="C3233">
        <v>116</v>
      </c>
      <c r="D3233" t="s">
        <v>2355</v>
      </c>
      <c r="E3233">
        <v>4</v>
      </c>
      <c r="F3233" t="s">
        <v>2355</v>
      </c>
      <c r="G3233" t="s">
        <v>2355</v>
      </c>
      <c r="H3233" t="s">
        <v>652</v>
      </c>
    </row>
    <row r="3234" spans="1:8" x14ac:dyDescent="0.3">
      <c r="A3234">
        <v>3241</v>
      </c>
      <c r="B3234">
        <v>3242</v>
      </c>
      <c r="C3234">
        <v>116</v>
      </c>
      <c r="D3234" t="s">
        <v>2356</v>
      </c>
      <c r="E3234">
        <v>5</v>
      </c>
      <c r="F3234" t="s">
        <v>2356</v>
      </c>
      <c r="G3234" t="s">
        <v>2357</v>
      </c>
    </row>
    <row r="3235" spans="1:8" x14ac:dyDescent="0.3">
      <c r="A3235">
        <v>3242</v>
      </c>
      <c r="B3235">
        <v>3243</v>
      </c>
      <c r="C3235">
        <v>116</v>
      </c>
      <c r="D3235" t="s">
        <v>2358</v>
      </c>
      <c r="E3235">
        <v>2</v>
      </c>
      <c r="F3235" t="s">
        <v>2358</v>
      </c>
      <c r="G3235" t="s">
        <v>2359</v>
      </c>
      <c r="H3235" t="s">
        <v>146</v>
      </c>
    </row>
    <row r="3236" spans="1:8" x14ac:dyDescent="0.3">
      <c r="A3236">
        <v>3243</v>
      </c>
      <c r="B3236">
        <v>3244</v>
      </c>
      <c r="C3236">
        <v>116</v>
      </c>
      <c r="D3236" t="s">
        <v>2360</v>
      </c>
      <c r="E3236">
        <v>4</v>
      </c>
      <c r="F3236" t="s">
        <v>2360</v>
      </c>
      <c r="G3236" t="s">
        <v>2361</v>
      </c>
      <c r="H3236" t="s">
        <v>1149</v>
      </c>
    </row>
    <row r="3237" spans="1:8" x14ac:dyDescent="0.3">
      <c r="A3237">
        <v>3244</v>
      </c>
      <c r="B3237">
        <v>3245</v>
      </c>
      <c r="C3237">
        <v>116</v>
      </c>
      <c r="D3237" t="s">
        <v>2362</v>
      </c>
      <c r="E3237">
        <v>2</v>
      </c>
      <c r="F3237" t="s">
        <v>2362</v>
      </c>
      <c r="G3237" t="s">
        <v>2363</v>
      </c>
      <c r="H3237" t="s">
        <v>2364</v>
      </c>
    </row>
    <row r="3238" spans="1:8" x14ac:dyDescent="0.3">
      <c r="A3238">
        <v>3245</v>
      </c>
      <c r="B3238">
        <v>3246</v>
      </c>
      <c r="C3238">
        <v>116</v>
      </c>
      <c r="D3238" t="s">
        <v>2365</v>
      </c>
      <c r="E3238">
        <v>3</v>
      </c>
      <c r="F3238" t="s">
        <v>2365</v>
      </c>
      <c r="G3238" t="s">
        <v>2366</v>
      </c>
      <c r="H3238" t="s">
        <v>2367</v>
      </c>
    </row>
    <row r="3239" spans="1:8" x14ac:dyDescent="0.3">
      <c r="A3239">
        <v>3246</v>
      </c>
      <c r="B3239">
        <v>3247</v>
      </c>
      <c r="C3239">
        <v>116</v>
      </c>
      <c r="D3239" t="s">
        <v>2368</v>
      </c>
      <c r="E3239">
        <v>5</v>
      </c>
      <c r="F3239" t="s">
        <v>2368</v>
      </c>
      <c r="G3239" t="s">
        <v>2369</v>
      </c>
    </row>
    <row r="3240" spans="1:8" x14ac:dyDescent="0.3">
      <c r="A3240">
        <v>3247</v>
      </c>
      <c r="B3240">
        <v>3248</v>
      </c>
      <c r="C3240">
        <v>116</v>
      </c>
      <c r="D3240" t="s">
        <v>2370</v>
      </c>
      <c r="E3240">
        <v>3</v>
      </c>
      <c r="F3240" t="s">
        <v>2370</v>
      </c>
      <c r="G3240" t="s">
        <v>2371</v>
      </c>
      <c r="H3240" t="s">
        <v>2372</v>
      </c>
    </row>
    <row r="3241" spans="1:8" x14ac:dyDescent="0.3">
      <c r="A3241">
        <v>3248</v>
      </c>
      <c r="B3241">
        <v>3249</v>
      </c>
      <c r="C3241">
        <v>116</v>
      </c>
      <c r="D3241" t="s">
        <v>2373</v>
      </c>
      <c r="E3241">
        <v>5</v>
      </c>
      <c r="F3241" t="s">
        <v>2373</v>
      </c>
      <c r="G3241" t="s">
        <v>2374</v>
      </c>
      <c r="H3241" t="s">
        <v>2375</v>
      </c>
    </row>
    <row r="3242" spans="1:8" x14ac:dyDescent="0.3">
      <c r="A3242">
        <v>3249</v>
      </c>
      <c r="B3242">
        <v>3250</v>
      </c>
      <c r="C3242">
        <v>116</v>
      </c>
      <c r="D3242" t="s">
        <v>2376</v>
      </c>
      <c r="E3242">
        <v>4</v>
      </c>
      <c r="F3242" t="s">
        <v>2376</v>
      </c>
      <c r="G3242" t="s">
        <v>2377</v>
      </c>
      <c r="H3242" t="s">
        <v>2378</v>
      </c>
    </row>
    <row r="3243" spans="1:8" x14ac:dyDescent="0.3">
      <c r="A3243">
        <v>3250</v>
      </c>
      <c r="B3243">
        <v>3251</v>
      </c>
      <c r="C3243">
        <v>118</v>
      </c>
      <c r="D3243" t="s">
        <v>2396</v>
      </c>
      <c r="E3243">
        <v>4</v>
      </c>
      <c r="F3243" t="s">
        <v>2396</v>
      </c>
      <c r="G3243" t="s">
        <v>2397</v>
      </c>
      <c r="H3243" t="s">
        <v>322</v>
      </c>
    </row>
    <row r="3244" spans="1:8" x14ac:dyDescent="0.3">
      <c r="A3244">
        <v>3251</v>
      </c>
      <c r="B3244">
        <v>3252</v>
      </c>
      <c r="C3244">
        <v>118</v>
      </c>
      <c r="D3244" t="s">
        <v>2398</v>
      </c>
      <c r="E3244">
        <v>5</v>
      </c>
      <c r="F3244" t="s">
        <v>2399</v>
      </c>
      <c r="G3244" t="s">
        <v>2400</v>
      </c>
      <c r="H3244" t="s">
        <v>299</v>
      </c>
    </row>
    <row r="3245" spans="1:8" x14ac:dyDescent="0.3">
      <c r="A3245">
        <v>3252</v>
      </c>
      <c r="B3245">
        <v>3253</v>
      </c>
      <c r="C3245">
        <v>118</v>
      </c>
      <c r="D3245" t="s">
        <v>2401</v>
      </c>
      <c r="E3245">
        <v>2</v>
      </c>
      <c r="F3245" t="s">
        <v>2401</v>
      </c>
      <c r="G3245" t="s">
        <v>2402</v>
      </c>
      <c r="H3245" t="s">
        <v>2403</v>
      </c>
    </row>
    <row r="3246" spans="1:8" x14ac:dyDescent="0.3">
      <c r="A3246">
        <v>3253</v>
      </c>
      <c r="B3246">
        <v>3254</v>
      </c>
      <c r="C3246">
        <v>118</v>
      </c>
      <c r="D3246" t="s">
        <v>2404</v>
      </c>
      <c r="E3246">
        <v>4</v>
      </c>
      <c r="F3246" t="s">
        <v>2405</v>
      </c>
      <c r="G3246" t="s">
        <v>2406</v>
      </c>
    </row>
    <row r="3247" spans="1:8" x14ac:dyDescent="0.3">
      <c r="A3247">
        <v>3254</v>
      </c>
      <c r="B3247">
        <v>3255</v>
      </c>
      <c r="C3247">
        <v>118</v>
      </c>
      <c r="D3247" t="s">
        <v>2407</v>
      </c>
      <c r="E3247">
        <v>2</v>
      </c>
      <c r="F3247" t="s">
        <v>2407</v>
      </c>
      <c r="G3247" t="s">
        <v>2408</v>
      </c>
      <c r="H3247" t="s">
        <v>2409</v>
      </c>
    </row>
    <row r="3248" spans="1:8" x14ac:dyDescent="0.3">
      <c r="A3248">
        <v>3255</v>
      </c>
      <c r="B3248">
        <v>3256</v>
      </c>
      <c r="C3248">
        <v>118</v>
      </c>
      <c r="D3248" t="s">
        <v>2410</v>
      </c>
      <c r="E3248">
        <v>3</v>
      </c>
      <c r="F3248" t="s">
        <v>2410</v>
      </c>
      <c r="G3248" t="s">
        <v>2411</v>
      </c>
      <c r="H3248" t="s">
        <v>118</v>
      </c>
    </row>
    <row r="3249" spans="1:8" x14ac:dyDescent="0.3">
      <c r="A3249">
        <v>3256</v>
      </c>
      <c r="B3249">
        <v>3257</v>
      </c>
      <c r="C3249">
        <v>118</v>
      </c>
      <c r="D3249" t="s">
        <v>2412</v>
      </c>
      <c r="E3249">
        <v>5</v>
      </c>
      <c r="F3249" t="s">
        <v>2412</v>
      </c>
      <c r="G3249" t="s">
        <v>2413</v>
      </c>
      <c r="H3249" t="s">
        <v>41</v>
      </c>
    </row>
    <row r="3250" spans="1:8" x14ac:dyDescent="0.3">
      <c r="A3250">
        <v>3257</v>
      </c>
      <c r="B3250">
        <v>3258</v>
      </c>
      <c r="C3250">
        <v>118</v>
      </c>
      <c r="D3250" t="s">
        <v>2414</v>
      </c>
      <c r="E3250">
        <v>3</v>
      </c>
      <c r="F3250" t="s">
        <v>2415</v>
      </c>
      <c r="G3250" t="s">
        <v>2416</v>
      </c>
      <c r="H3250" t="s">
        <v>2417</v>
      </c>
    </row>
    <row r="3251" spans="1:8" x14ac:dyDescent="0.3">
      <c r="A3251">
        <v>3258</v>
      </c>
      <c r="B3251">
        <v>3259</v>
      </c>
      <c r="C3251">
        <v>118</v>
      </c>
      <c r="D3251" t="s">
        <v>2418</v>
      </c>
      <c r="E3251">
        <v>5</v>
      </c>
      <c r="F3251" t="s">
        <v>2418</v>
      </c>
      <c r="G3251" t="s">
        <v>2419</v>
      </c>
      <c r="H3251" t="s">
        <v>20</v>
      </c>
    </row>
    <row r="3252" spans="1:8" x14ac:dyDescent="0.3">
      <c r="A3252">
        <v>3259</v>
      </c>
      <c r="B3252">
        <v>3260</v>
      </c>
      <c r="C3252">
        <v>118</v>
      </c>
      <c r="D3252" t="s">
        <v>2420</v>
      </c>
      <c r="E3252">
        <v>4</v>
      </c>
      <c r="F3252" t="s">
        <v>2421</v>
      </c>
      <c r="G3252" t="s">
        <v>2422</v>
      </c>
      <c r="H3252" t="s">
        <v>2423</v>
      </c>
    </row>
    <row r="3253" spans="1:8" x14ac:dyDescent="0.3">
      <c r="A3253">
        <v>3260</v>
      </c>
      <c r="B3253">
        <v>3261</v>
      </c>
      <c r="C3253">
        <v>119</v>
      </c>
      <c r="D3253" t="s">
        <v>2426</v>
      </c>
      <c r="E3253">
        <v>4</v>
      </c>
      <c r="F3253" t="s">
        <v>2426</v>
      </c>
      <c r="G3253" t="s">
        <v>2427</v>
      </c>
      <c r="H3253" t="s">
        <v>652</v>
      </c>
    </row>
    <row r="3254" spans="1:8" x14ac:dyDescent="0.3">
      <c r="A3254">
        <v>3261</v>
      </c>
      <c r="B3254">
        <v>3262</v>
      </c>
      <c r="C3254">
        <v>119</v>
      </c>
      <c r="D3254" t="s">
        <v>2428</v>
      </c>
      <c r="E3254">
        <v>5</v>
      </c>
      <c r="F3254" t="s">
        <v>2428</v>
      </c>
      <c r="G3254" t="s">
        <v>2429</v>
      </c>
      <c r="H3254" t="s">
        <v>2430</v>
      </c>
    </row>
    <row r="3255" spans="1:8" x14ac:dyDescent="0.3">
      <c r="A3255">
        <v>3262</v>
      </c>
      <c r="B3255">
        <v>3263</v>
      </c>
      <c r="C3255">
        <v>119</v>
      </c>
      <c r="D3255" t="s">
        <v>2431</v>
      </c>
      <c r="E3255">
        <v>2</v>
      </c>
      <c r="F3255" t="s">
        <v>2431</v>
      </c>
      <c r="G3255" t="s">
        <v>2432</v>
      </c>
      <c r="H3255" t="s">
        <v>2433</v>
      </c>
    </row>
    <row r="3256" spans="1:8" x14ac:dyDescent="0.3">
      <c r="A3256">
        <v>3263</v>
      </c>
      <c r="B3256">
        <v>3264</v>
      </c>
      <c r="C3256">
        <v>119</v>
      </c>
      <c r="D3256" t="s">
        <v>2434</v>
      </c>
      <c r="E3256">
        <v>4</v>
      </c>
      <c r="F3256" t="s">
        <v>2434</v>
      </c>
      <c r="G3256" t="s">
        <v>2435</v>
      </c>
      <c r="H3256" t="s">
        <v>25</v>
      </c>
    </row>
    <row r="3257" spans="1:8" x14ac:dyDescent="0.3">
      <c r="A3257">
        <v>3264</v>
      </c>
      <c r="B3257">
        <v>3265</v>
      </c>
      <c r="C3257">
        <v>119</v>
      </c>
      <c r="D3257" t="s">
        <v>2436</v>
      </c>
      <c r="E3257">
        <v>2</v>
      </c>
      <c r="F3257" t="s">
        <v>2436</v>
      </c>
      <c r="G3257" t="s">
        <v>2437</v>
      </c>
      <c r="H3257" t="s">
        <v>1443</v>
      </c>
    </row>
    <row r="3258" spans="1:8" x14ac:dyDescent="0.3">
      <c r="A3258">
        <v>3265</v>
      </c>
      <c r="B3258">
        <v>3266</v>
      </c>
      <c r="C3258">
        <v>119</v>
      </c>
      <c r="D3258" t="s">
        <v>2438</v>
      </c>
      <c r="E3258">
        <v>3</v>
      </c>
      <c r="F3258" t="s">
        <v>2438</v>
      </c>
      <c r="G3258" t="s">
        <v>2439</v>
      </c>
    </row>
    <row r="3259" spans="1:8" x14ac:dyDescent="0.3">
      <c r="A3259">
        <v>3266</v>
      </c>
      <c r="B3259">
        <v>3267</v>
      </c>
      <c r="C3259">
        <v>119</v>
      </c>
      <c r="D3259" t="s">
        <v>2440</v>
      </c>
      <c r="E3259">
        <v>5</v>
      </c>
      <c r="F3259" t="s">
        <v>2440</v>
      </c>
      <c r="G3259" t="s">
        <v>2441</v>
      </c>
    </row>
    <row r="3260" spans="1:8" x14ac:dyDescent="0.3">
      <c r="A3260">
        <v>3267</v>
      </c>
      <c r="B3260">
        <v>3268</v>
      </c>
      <c r="C3260">
        <v>119</v>
      </c>
      <c r="D3260" t="s">
        <v>2442</v>
      </c>
      <c r="E3260">
        <v>3</v>
      </c>
      <c r="F3260" t="s">
        <v>2442</v>
      </c>
      <c r="G3260" t="s">
        <v>2443</v>
      </c>
      <c r="H3260" t="s">
        <v>29</v>
      </c>
    </row>
    <row r="3261" spans="1:8" x14ac:dyDescent="0.3">
      <c r="A3261">
        <v>3268</v>
      </c>
      <c r="B3261">
        <v>3269</v>
      </c>
      <c r="C3261">
        <v>119</v>
      </c>
      <c r="D3261" t="s">
        <v>2444</v>
      </c>
      <c r="E3261">
        <v>5</v>
      </c>
      <c r="F3261" t="s">
        <v>2444</v>
      </c>
      <c r="G3261" t="s">
        <v>2445</v>
      </c>
      <c r="H3261" t="s">
        <v>261</v>
      </c>
    </row>
    <row r="3262" spans="1:8" x14ac:dyDescent="0.3">
      <c r="A3262">
        <v>3269</v>
      </c>
      <c r="B3262">
        <v>3270</v>
      </c>
      <c r="C3262">
        <v>119</v>
      </c>
      <c r="D3262" t="s">
        <v>5164</v>
      </c>
      <c r="E3262">
        <v>4</v>
      </c>
      <c r="F3262" t="s">
        <v>5164</v>
      </c>
      <c r="G3262" t="s">
        <v>5165</v>
      </c>
    </row>
    <row r="3263" spans="1:8" x14ac:dyDescent="0.3">
      <c r="A3263">
        <v>3270</v>
      </c>
      <c r="B3263">
        <v>3271</v>
      </c>
      <c r="C3263">
        <v>120</v>
      </c>
      <c r="D3263" t="s">
        <v>5164</v>
      </c>
      <c r="E3263">
        <v>4</v>
      </c>
      <c r="F3263" t="s">
        <v>5164</v>
      </c>
      <c r="G3263" t="s">
        <v>5165</v>
      </c>
    </row>
    <row r="3264" spans="1:8" x14ac:dyDescent="0.3">
      <c r="A3264">
        <v>3271</v>
      </c>
      <c r="B3264">
        <v>3272</v>
      </c>
      <c r="C3264">
        <v>120</v>
      </c>
      <c r="D3264" t="s">
        <v>2446</v>
      </c>
      <c r="E3264">
        <v>5</v>
      </c>
      <c r="F3264" t="s">
        <v>2446</v>
      </c>
      <c r="G3264" t="s">
        <v>2447</v>
      </c>
    </row>
    <row r="3265" spans="1:8" x14ac:dyDescent="0.3">
      <c r="A3265">
        <v>3272</v>
      </c>
      <c r="B3265">
        <v>3273</v>
      </c>
      <c r="C3265">
        <v>120</v>
      </c>
      <c r="D3265" t="s">
        <v>2448</v>
      </c>
      <c r="E3265">
        <v>2</v>
      </c>
      <c r="F3265" t="s">
        <v>2448</v>
      </c>
      <c r="G3265" t="s">
        <v>2449</v>
      </c>
      <c r="H3265" t="s">
        <v>2450</v>
      </c>
    </row>
    <row r="3266" spans="1:8" x14ac:dyDescent="0.3">
      <c r="A3266">
        <v>3273</v>
      </c>
      <c r="B3266">
        <v>3274</v>
      </c>
      <c r="C3266">
        <v>120</v>
      </c>
      <c r="D3266" t="s">
        <v>2451</v>
      </c>
      <c r="E3266">
        <v>4</v>
      </c>
      <c r="F3266" t="s">
        <v>2451</v>
      </c>
      <c r="G3266" t="s">
        <v>2452</v>
      </c>
      <c r="H3266" t="s">
        <v>1812</v>
      </c>
    </row>
    <row r="3267" spans="1:8" x14ac:dyDescent="0.3">
      <c r="A3267">
        <v>3274</v>
      </c>
      <c r="B3267">
        <v>3275</v>
      </c>
      <c r="C3267">
        <v>120</v>
      </c>
      <c r="D3267" t="e">
        <f>- high responsibility from the offset, a Fast development program, and a mapped out career plan. - intelligent employees - good opportunities to those who want them - Direct access to experienced leaders from the offset - Fantastic training progra</f>
        <v>#NAME?</v>
      </c>
      <c r="E3267">
        <v>2</v>
      </c>
      <c r="F3267" t="e">
        <f>- high responsibility from the offset, a Fast development program, and a mapped out career plan. - intelligent employees - good opportunities to those who want them - Direct access to experienced leaders from the offset - Fantastic training progra</f>
        <v>#NAME?</v>
      </c>
      <c r="G3267" t="s">
        <v>2453</v>
      </c>
      <c r="H3267" t="s">
        <v>946</v>
      </c>
    </row>
    <row r="3268" spans="1:8" x14ac:dyDescent="0.3">
      <c r="A3268">
        <v>3275</v>
      </c>
      <c r="B3268">
        <v>3276</v>
      </c>
      <c r="C3268">
        <v>120</v>
      </c>
      <c r="D3268" t="s">
        <v>2454</v>
      </c>
      <c r="E3268">
        <v>3</v>
      </c>
      <c r="F3268" t="s">
        <v>2454</v>
      </c>
      <c r="G3268" t="s">
        <v>2455</v>
      </c>
      <c r="H3268" t="s">
        <v>1095</v>
      </c>
    </row>
    <row r="3269" spans="1:8" x14ac:dyDescent="0.3">
      <c r="A3269">
        <v>3276</v>
      </c>
      <c r="B3269">
        <v>3277</v>
      </c>
      <c r="C3269">
        <v>120</v>
      </c>
      <c r="D3269" t="s">
        <v>2456</v>
      </c>
      <c r="E3269">
        <v>5</v>
      </c>
      <c r="F3269" t="s">
        <v>2457</v>
      </c>
      <c r="G3269" t="s">
        <v>2458</v>
      </c>
      <c r="H3269" t="s">
        <v>2459</v>
      </c>
    </row>
    <row r="3270" spans="1:8" x14ac:dyDescent="0.3">
      <c r="A3270">
        <v>3277</v>
      </c>
      <c r="B3270">
        <v>3278</v>
      </c>
      <c r="C3270">
        <v>120</v>
      </c>
      <c r="D3270" t="s">
        <v>2460</v>
      </c>
      <c r="E3270">
        <v>3</v>
      </c>
      <c r="F3270" t="s">
        <v>2460</v>
      </c>
      <c r="G3270" t="s">
        <v>2461</v>
      </c>
      <c r="H3270" t="s">
        <v>2462</v>
      </c>
    </row>
    <row r="3271" spans="1:8" x14ac:dyDescent="0.3">
      <c r="A3271">
        <v>3278</v>
      </c>
      <c r="B3271">
        <v>3279</v>
      </c>
      <c r="C3271">
        <v>120</v>
      </c>
      <c r="D3271" t="s">
        <v>2463</v>
      </c>
      <c r="E3271">
        <v>5</v>
      </c>
      <c r="F3271" t="s">
        <v>2463</v>
      </c>
      <c r="G3271" t="s">
        <v>2464</v>
      </c>
      <c r="H3271" t="s">
        <v>2465</v>
      </c>
    </row>
    <row r="3272" spans="1:8" x14ac:dyDescent="0.3">
      <c r="A3272">
        <v>3279</v>
      </c>
      <c r="B3272">
        <v>3280</v>
      </c>
      <c r="C3272">
        <v>120</v>
      </c>
      <c r="D3272" t="s">
        <v>2466</v>
      </c>
      <c r="E3272">
        <v>4</v>
      </c>
      <c r="F3272" t="s">
        <v>2466</v>
      </c>
      <c r="G3272" t="s">
        <v>2467</v>
      </c>
      <c r="H3272" t="s">
        <v>261</v>
      </c>
    </row>
    <row r="3273" spans="1:8" x14ac:dyDescent="0.3">
      <c r="A3273">
        <v>3280</v>
      </c>
      <c r="B3273">
        <v>3281</v>
      </c>
      <c r="C3273">
        <v>121</v>
      </c>
      <c r="D3273" t="s">
        <v>2468</v>
      </c>
      <c r="E3273">
        <v>4</v>
      </c>
      <c r="F3273" t="s">
        <v>2468</v>
      </c>
      <c r="G3273" t="s">
        <v>2469</v>
      </c>
      <c r="H3273" t="s">
        <v>1951</v>
      </c>
    </row>
    <row r="3274" spans="1:8" x14ac:dyDescent="0.3">
      <c r="A3274">
        <v>3281</v>
      </c>
      <c r="B3274">
        <v>3282</v>
      </c>
      <c r="C3274">
        <v>121</v>
      </c>
      <c r="D3274" t="s">
        <v>5166</v>
      </c>
      <c r="E3274">
        <v>5</v>
      </c>
      <c r="F3274" t="s">
        <v>5166</v>
      </c>
      <c r="G3274" t="s">
        <v>5167</v>
      </c>
    </row>
    <row r="3275" spans="1:8" x14ac:dyDescent="0.3">
      <c r="A3275">
        <v>3282</v>
      </c>
      <c r="B3275">
        <v>3283</v>
      </c>
      <c r="C3275">
        <v>121</v>
      </c>
      <c r="D3275" t="s">
        <v>5168</v>
      </c>
      <c r="E3275">
        <v>2</v>
      </c>
      <c r="F3275" t="s">
        <v>5168</v>
      </c>
      <c r="G3275" t="s">
        <v>5169</v>
      </c>
      <c r="H3275" t="s">
        <v>264</v>
      </c>
    </row>
    <row r="3276" spans="1:8" x14ac:dyDescent="0.3">
      <c r="A3276">
        <v>3283</v>
      </c>
      <c r="B3276">
        <v>3284</v>
      </c>
      <c r="C3276">
        <v>121</v>
      </c>
      <c r="D3276" t="s">
        <v>5170</v>
      </c>
      <c r="E3276">
        <v>4</v>
      </c>
      <c r="F3276" t="s">
        <v>5170</v>
      </c>
      <c r="G3276" t="s">
        <v>5171</v>
      </c>
      <c r="H3276" t="s">
        <v>5172</v>
      </c>
    </row>
    <row r="3277" spans="1:8" x14ac:dyDescent="0.3">
      <c r="A3277">
        <v>3284</v>
      </c>
      <c r="B3277">
        <v>3285</v>
      </c>
      <c r="C3277">
        <v>121</v>
      </c>
      <c r="D3277" t="s">
        <v>5173</v>
      </c>
      <c r="E3277">
        <v>2</v>
      </c>
      <c r="F3277" t="s">
        <v>5173</v>
      </c>
      <c r="G3277" t="s">
        <v>5174</v>
      </c>
      <c r="H3277" t="s">
        <v>470</v>
      </c>
    </row>
    <row r="3278" spans="1:8" x14ac:dyDescent="0.3">
      <c r="A3278">
        <v>3285</v>
      </c>
      <c r="B3278">
        <v>3286</v>
      </c>
      <c r="C3278">
        <v>121</v>
      </c>
      <c r="D3278" t="s">
        <v>5175</v>
      </c>
      <c r="E3278">
        <v>3</v>
      </c>
      <c r="F3278" t="s">
        <v>5175</v>
      </c>
      <c r="G3278" t="s">
        <v>5176</v>
      </c>
      <c r="H3278" t="s">
        <v>59</v>
      </c>
    </row>
    <row r="3279" spans="1:8" x14ac:dyDescent="0.3">
      <c r="A3279">
        <v>3286</v>
      </c>
      <c r="B3279">
        <v>3287</v>
      </c>
      <c r="C3279">
        <v>121</v>
      </c>
      <c r="D3279" t="e">
        <f>- Great training compared to other companies - technology is pretty good, pc are Fast and things get sorted pretty quickly - good pantry with free Food - you work with a lot of bright people</f>
        <v>#NAME?</v>
      </c>
      <c r="E3279">
        <v>5</v>
      </c>
      <c r="F3279" t="e">
        <f>- Great training compared to other companies - technology is pretty good, pc are Fast and things get sorted pretty quickly - good pantry with free Food - you work with a lot of bright people</f>
        <v>#NAME?</v>
      </c>
      <c r="G3279" t="s">
        <v>5177</v>
      </c>
      <c r="H3279" t="s">
        <v>5178</v>
      </c>
    </row>
    <row r="3280" spans="1:8" x14ac:dyDescent="0.3">
      <c r="A3280">
        <v>3287</v>
      </c>
      <c r="B3280">
        <v>3288</v>
      </c>
      <c r="C3280">
        <v>121</v>
      </c>
      <c r="D3280" t="s">
        <v>5179</v>
      </c>
      <c r="E3280">
        <v>3</v>
      </c>
      <c r="F3280" t="s">
        <v>5179</v>
      </c>
      <c r="G3280" t="s">
        <v>5180</v>
      </c>
      <c r="H3280" t="s">
        <v>287</v>
      </c>
    </row>
    <row r="3281" spans="1:8" x14ac:dyDescent="0.3">
      <c r="A3281">
        <v>3288</v>
      </c>
      <c r="B3281">
        <v>3289</v>
      </c>
      <c r="C3281">
        <v>121</v>
      </c>
      <c r="D3281" t="s">
        <v>5181</v>
      </c>
      <c r="E3281">
        <v>5</v>
      </c>
      <c r="F3281" t="s">
        <v>5181</v>
      </c>
      <c r="G3281" t="s">
        <v>5182</v>
      </c>
      <c r="H3281" t="s">
        <v>946</v>
      </c>
    </row>
    <row r="3282" spans="1:8" x14ac:dyDescent="0.3">
      <c r="A3282">
        <v>3289</v>
      </c>
      <c r="B3282">
        <v>3290</v>
      </c>
      <c r="C3282">
        <v>121</v>
      </c>
      <c r="D3282" t="s">
        <v>5183</v>
      </c>
      <c r="E3282">
        <v>4</v>
      </c>
      <c r="F3282" t="s">
        <v>5183</v>
      </c>
      <c r="G3282" t="s">
        <v>5184</v>
      </c>
      <c r="H3282" t="s">
        <v>41</v>
      </c>
    </row>
    <row r="3283" spans="1:8" x14ac:dyDescent="0.3">
      <c r="A3283">
        <v>3290</v>
      </c>
      <c r="B3283">
        <v>3291</v>
      </c>
      <c r="C3283">
        <v>122</v>
      </c>
      <c r="D3283" t="s">
        <v>2470</v>
      </c>
      <c r="E3283">
        <v>4</v>
      </c>
      <c r="F3283" t="s">
        <v>2470</v>
      </c>
      <c r="G3283" t="s">
        <v>2471</v>
      </c>
      <c r="H3283" t="s">
        <v>20</v>
      </c>
    </row>
    <row r="3284" spans="1:8" x14ac:dyDescent="0.3">
      <c r="A3284">
        <v>3291</v>
      </c>
      <c r="B3284">
        <v>3292</v>
      </c>
      <c r="C3284">
        <v>122</v>
      </c>
      <c r="D3284" t="s">
        <v>2472</v>
      </c>
      <c r="E3284">
        <v>5</v>
      </c>
      <c r="F3284" t="s">
        <v>2472</v>
      </c>
      <c r="G3284" t="s">
        <v>2473</v>
      </c>
    </row>
    <row r="3285" spans="1:8" x14ac:dyDescent="0.3">
      <c r="A3285">
        <v>3292</v>
      </c>
      <c r="B3285">
        <v>3293</v>
      </c>
      <c r="C3285">
        <v>122</v>
      </c>
      <c r="D3285" t="s">
        <v>2474</v>
      </c>
      <c r="E3285">
        <v>2</v>
      </c>
      <c r="F3285" t="s">
        <v>2474</v>
      </c>
      <c r="G3285" t="s">
        <v>2475</v>
      </c>
      <c r="H3285" t="s">
        <v>89</v>
      </c>
    </row>
    <row r="3286" spans="1:8" x14ac:dyDescent="0.3">
      <c r="A3286">
        <v>3293</v>
      </c>
      <c r="B3286">
        <v>3294</v>
      </c>
      <c r="C3286">
        <v>122</v>
      </c>
      <c r="D3286" t="s">
        <v>2476</v>
      </c>
      <c r="E3286">
        <v>4</v>
      </c>
      <c r="F3286" t="s">
        <v>2476</v>
      </c>
      <c r="G3286" t="s">
        <v>2477</v>
      </c>
      <c r="H3286" t="s">
        <v>2478</v>
      </c>
    </row>
    <row r="3287" spans="1:8" x14ac:dyDescent="0.3">
      <c r="A3287">
        <v>3294</v>
      </c>
      <c r="B3287">
        <v>3295</v>
      </c>
      <c r="C3287">
        <v>122</v>
      </c>
      <c r="D3287" t="s">
        <v>2479</v>
      </c>
      <c r="E3287">
        <v>2</v>
      </c>
      <c r="F3287" t="s">
        <v>2479</v>
      </c>
      <c r="G3287" t="s">
        <v>2480</v>
      </c>
    </row>
    <row r="3288" spans="1:8" x14ac:dyDescent="0.3">
      <c r="A3288">
        <v>3295</v>
      </c>
      <c r="B3288">
        <v>3296</v>
      </c>
      <c r="C3288">
        <v>122</v>
      </c>
      <c r="D3288" t="e">
        <f>+ good snacks + philanthropic initiatives + awesome summer party</f>
        <v>#NAME?</v>
      </c>
      <c r="E3288">
        <v>3</v>
      </c>
      <c r="F3288" t="e">
        <f>+ good snacks + philanthropic initiatives + awesome summer party</f>
        <v>#NAME?</v>
      </c>
      <c r="G3288" t="s">
        <v>2481</v>
      </c>
      <c r="H3288" t="s">
        <v>394</v>
      </c>
    </row>
    <row r="3289" spans="1:8" x14ac:dyDescent="0.3">
      <c r="A3289">
        <v>3296</v>
      </c>
      <c r="B3289">
        <v>3297</v>
      </c>
      <c r="C3289">
        <v>122</v>
      </c>
      <c r="D3289" t="s">
        <v>2482</v>
      </c>
      <c r="E3289">
        <v>5</v>
      </c>
      <c r="F3289" t="s">
        <v>2482</v>
      </c>
      <c r="G3289" t="s">
        <v>2483</v>
      </c>
    </row>
    <row r="3290" spans="1:8" x14ac:dyDescent="0.3">
      <c r="A3290">
        <v>3297</v>
      </c>
      <c r="B3290">
        <v>3298</v>
      </c>
      <c r="C3290">
        <v>122</v>
      </c>
      <c r="D3290" t="s">
        <v>2484</v>
      </c>
      <c r="E3290">
        <v>3</v>
      </c>
      <c r="F3290" t="s">
        <v>2484</v>
      </c>
      <c r="G3290" t="s">
        <v>2485</v>
      </c>
    </row>
    <row r="3291" spans="1:8" x14ac:dyDescent="0.3">
      <c r="A3291">
        <v>3298</v>
      </c>
      <c r="B3291">
        <v>3299</v>
      </c>
      <c r="C3291">
        <v>122</v>
      </c>
      <c r="D3291" t="s">
        <v>2486</v>
      </c>
      <c r="E3291">
        <v>5</v>
      </c>
      <c r="F3291" t="s">
        <v>2486</v>
      </c>
      <c r="G3291" t="s">
        <v>2487</v>
      </c>
    </row>
    <row r="3292" spans="1:8" x14ac:dyDescent="0.3">
      <c r="A3292">
        <v>3299</v>
      </c>
      <c r="B3292">
        <v>3300</v>
      </c>
      <c r="C3292">
        <v>122</v>
      </c>
      <c r="D3292" t="s">
        <v>2488</v>
      </c>
      <c r="E3292">
        <v>4</v>
      </c>
      <c r="F3292" t="s">
        <v>2488</v>
      </c>
      <c r="G3292" t="s">
        <v>2489</v>
      </c>
      <c r="H3292" t="s">
        <v>25</v>
      </c>
    </row>
    <row r="3293" spans="1:8" x14ac:dyDescent="0.3">
      <c r="A3293">
        <v>3300</v>
      </c>
      <c r="B3293">
        <v>3301</v>
      </c>
      <c r="C3293">
        <v>124</v>
      </c>
      <c r="D3293" t="s">
        <v>2515</v>
      </c>
      <c r="E3293">
        <v>4</v>
      </c>
      <c r="F3293" t="s">
        <v>2515</v>
      </c>
      <c r="G3293" t="s">
        <v>2516</v>
      </c>
      <c r="H3293" t="s">
        <v>1323</v>
      </c>
    </row>
    <row r="3294" spans="1:8" x14ac:dyDescent="0.3">
      <c r="A3294">
        <v>3301</v>
      </c>
      <c r="B3294">
        <v>3302</v>
      </c>
      <c r="C3294">
        <v>124</v>
      </c>
      <c r="D3294" t="e">
        <f>-Extensive pantry -invests heavily in employees -high level of transparency within office and ranks.</f>
        <v>#NAME?</v>
      </c>
      <c r="E3294">
        <v>5</v>
      </c>
      <c r="F3294" t="e">
        <f>-Extensive pantry -invests heavily in employees -high level of transparency within office and ranks.</f>
        <v>#NAME?</v>
      </c>
      <c r="G3294" t="s">
        <v>2517</v>
      </c>
    </row>
    <row r="3295" spans="1:8" x14ac:dyDescent="0.3">
      <c r="A3295">
        <v>3302</v>
      </c>
      <c r="B3295">
        <v>3303</v>
      </c>
      <c r="C3295">
        <v>124</v>
      </c>
      <c r="D3295" t="s">
        <v>2518</v>
      </c>
      <c r="E3295">
        <v>2</v>
      </c>
      <c r="F3295" t="s">
        <v>2518</v>
      </c>
      <c r="G3295" t="s">
        <v>2519</v>
      </c>
      <c r="H3295" t="s">
        <v>1145</v>
      </c>
    </row>
    <row r="3296" spans="1:8" x14ac:dyDescent="0.3">
      <c r="A3296">
        <v>3303</v>
      </c>
      <c r="B3296">
        <v>3304</v>
      </c>
      <c r="C3296">
        <v>124</v>
      </c>
      <c r="D3296" t="s">
        <v>2520</v>
      </c>
      <c r="E3296">
        <v>4</v>
      </c>
      <c r="F3296" t="s">
        <v>2520</v>
      </c>
      <c r="G3296" t="s">
        <v>2521</v>
      </c>
    </row>
    <row r="3297" spans="1:8" x14ac:dyDescent="0.3">
      <c r="A3297">
        <v>3304</v>
      </c>
      <c r="B3297">
        <v>3305</v>
      </c>
      <c r="C3297">
        <v>124</v>
      </c>
      <c r="D3297" t="s">
        <v>2522</v>
      </c>
      <c r="E3297">
        <v>2</v>
      </c>
      <c r="F3297" t="s">
        <v>2522</v>
      </c>
      <c r="G3297" t="s">
        <v>2523</v>
      </c>
    </row>
    <row r="3298" spans="1:8" x14ac:dyDescent="0.3">
      <c r="A3298">
        <v>3305</v>
      </c>
      <c r="B3298">
        <v>3306</v>
      </c>
      <c r="C3298">
        <v>124</v>
      </c>
      <c r="D3298" t="s">
        <v>2524</v>
      </c>
      <c r="E3298">
        <v>3</v>
      </c>
      <c r="F3298" t="s">
        <v>2524</v>
      </c>
      <c r="G3298" t="s">
        <v>2525</v>
      </c>
      <c r="H3298" t="s">
        <v>2526</v>
      </c>
    </row>
    <row r="3299" spans="1:8" x14ac:dyDescent="0.3">
      <c r="A3299">
        <v>3306</v>
      </c>
      <c r="B3299">
        <v>3307</v>
      </c>
      <c r="C3299">
        <v>124</v>
      </c>
      <c r="D3299" t="s">
        <v>2527</v>
      </c>
      <c r="E3299">
        <v>5</v>
      </c>
      <c r="F3299" t="s">
        <v>2527</v>
      </c>
      <c r="G3299" t="s">
        <v>2528</v>
      </c>
      <c r="H3299" t="s">
        <v>2529</v>
      </c>
    </row>
    <row r="3300" spans="1:8" x14ac:dyDescent="0.3">
      <c r="A3300">
        <v>3307</v>
      </c>
      <c r="B3300">
        <v>3308</v>
      </c>
      <c r="C3300">
        <v>124</v>
      </c>
      <c r="D3300" t="s">
        <v>2530</v>
      </c>
      <c r="E3300">
        <v>3</v>
      </c>
      <c r="F3300" t="s">
        <v>2530</v>
      </c>
      <c r="G3300" t="s">
        <v>2531</v>
      </c>
    </row>
    <row r="3301" spans="1:8" x14ac:dyDescent="0.3">
      <c r="A3301">
        <v>3308</v>
      </c>
      <c r="B3301">
        <v>3309</v>
      </c>
      <c r="C3301">
        <v>124</v>
      </c>
      <c r="D3301" t="s">
        <v>2532</v>
      </c>
      <c r="E3301">
        <v>5</v>
      </c>
      <c r="F3301" t="s">
        <v>2532</v>
      </c>
      <c r="G3301" t="s">
        <v>2533</v>
      </c>
      <c r="H3301" t="s">
        <v>17</v>
      </c>
    </row>
    <row r="3302" spans="1:8" x14ac:dyDescent="0.3">
      <c r="A3302">
        <v>3309</v>
      </c>
      <c r="B3302">
        <v>3310</v>
      </c>
      <c r="C3302">
        <v>124</v>
      </c>
      <c r="D3302" t="s">
        <v>2534</v>
      </c>
      <c r="E3302">
        <v>4</v>
      </c>
      <c r="F3302" t="s">
        <v>2534</v>
      </c>
      <c r="G3302" t="s">
        <v>2535</v>
      </c>
    </row>
    <row r="3303" spans="1:8" x14ac:dyDescent="0.3">
      <c r="A3303">
        <v>3310</v>
      </c>
      <c r="B3303">
        <v>3311</v>
      </c>
      <c r="C3303">
        <v>125</v>
      </c>
      <c r="D3303" t="s">
        <v>2534</v>
      </c>
      <c r="E3303">
        <v>4</v>
      </c>
      <c r="F3303" t="s">
        <v>2534</v>
      </c>
      <c r="G3303" t="s">
        <v>2535</v>
      </c>
    </row>
    <row r="3304" spans="1:8" x14ac:dyDescent="0.3">
      <c r="A3304">
        <v>3311</v>
      </c>
      <c r="B3304">
        <v>3312</v>
      </c>
      <c r="C3304">
        <v>125</v>
      </c>
      <c r="D3304" t="s">
        <v>2536</v>
      </c>
      <c r="E3304">
        <v>5</v>
      </c>
      <c r="F3304" t="s">
        <v>2536</v>
      </c>
      <c r="G3304" t="s">
        <v>2537</v>
      </c>
      <c r="H3304" t="s">
        <v>299</v>
      </c>
    </row>
    <row r="3305" spans="1:8" x14ac:dyDescent="0.3">
      <c r="A3305">
        <v>3312</v>
      </c>
      <c r="B3305">
        <v>3313</v>
      </c>
      <c r="C3305">
        <v>125</v>
      </c>
      <c r="D3305" t="s">
        <v>2538</v>
      </c>
      <c r="E3305">
        <v>2</v>
      </c>
      <c r="F3305" t="s">
        <v>2539</v>
      </c>
      <c r="G3305" t="s">
        <v>2540</v>
      </c>
      <c r="H3305" t="s">
        <v>25</v>
      </c>
    </row>
    <row r="3306" spans="1:8" x14ac:dyDescent="0.3">
      <c r="A3306">
        <v>3313</v>
      </c>
      <c r="B3306">
        <v>3314</v>
      </c>
      <c r="C3306">
        <v>125</v>
      </c>
      <c r="D3306" t="s">
        <v>2541</v>
      </c>
      <c r="E3306">
        <v>4</v>
      </c>
      <c r="F3306" t="s">
        <v>2541</v>
      </c>
      <c r="G3306" t="s">
        <v>2542</v>
      </c>
    </row>
    <row r="3307" spans="1:8" x14ac:dyDescent="0.3">
      <c r="A3307">
        <v>3314</v>
      </c>
      <c r="B3307">
        <v>3315</v>
      </c>
      <c r="C3307">
        <v>125</v>
      </c>
      <c r="D3307" t="s">
        <v>2543</v>
      </c>
      <c r="E3307">
        <v>2</v>
      </c>
      <c r="F3307" t="s">
        <v>2543</v>
      </c>
      <c r="G3307" t="s">
        <v>2544</v>
      </c>
      <c r="H3307" t="s">
        <v>261</v>
      </c>
    </row>
    <row r="3308" spans="1:8" x14ac:dyDescent="0.3">
      <c r="A3308">
        <v>3315</v>
      </c>
      <c r="B3308">
        <v>3316</v>
      </c>
      <c r="C3308">
        <v>125</v>
      </c>
      <c r="D3308" t="s">
        <v>2545</v>
      </c>
      <c r="E3308">
        <v>3</v>
      </c>
      <c r="F3308" t="s">
        <v>2545</v>
      </c>
      <c r="G3308" t="s">
        <v>2546</v>
      </c>
      <c r="H3308" t="s">
        <v>126</v>
      </c>
    </row>
    <row r="3309" spans="1:8" x14ac:dyDescent="0.3">
      <c r="A3309">
        <v>3316</v>
      </c>
      <c r="B3309">
        <v>3317</v>
      </c>
      <c r="C3309">
        <v>125</v>
      </c>
      <c r="D3309" t="s">
        <v>2547</v>
      </c>
      <c r="E3309">
        <v>5</v>
      </c>
      <c r="F3309" t="s">
        <v>2547</v>
      </c>
      <c r="G3309" t="s">
        <v>2548</v>
      </c>
      <c r="H3309" t="s">
        <v>146</v>
      </c>
    </row>
    <row r="3310" spans="1:8" x14ac:dyDescent="0.3">
      <c r="A3310">
        <v>3317</v>
      </c>
      <c r="B3310">
        <v>3318</v>
      </c>
      <c r="C3310">
        <v>125</v>
      </c>
      <c r="D3310" t="s">
        <v>2549</v>
      </c>
      <c r="E3310">
        <v>3</v>
      </c>
      <c r="F3310" t="s">
        <v>2549</v>
      </c>
      <c r="G3310" t="s">
        <v>2550</v>
      </c>
      <c r="H3310" t="s">
        <v>25</v>
      </c>
    </row>
    <row r="3311" spans="1:8" x14ac:dyDescent="0.3">
      <c r="A3311">
        <v>3318</v>
      </c>
      <c r="B3311">
        <v>3319</v>
      </c>
      <c r="C3311">
        <v>125</v>
      </c>
      <c r="D3311" t="s">
        <v>2551</v>
      </c>
      <c r="E3311">
        <v>5</v>
      </c>
      <c r="F3311" t="s">
        <v>2551</v>
      </c>
      <c r="G3311" t="s">
        <v>2552</v>
      </c>
      <c r="H3311" t="s">
        <v>380</v>
      </c>
    </row>
    <row r="3312" spans="1:8" x14ac:dyDescent="0.3">
      <c r="A3312">
        <v>3319</v>
      </c>
      <c r="B3312">
        <v>3320</v>
      </c>
      <c r="C3312">
        <v>125</v>
      </c>
      <c r="D3312" t="s">
        <v>2553</v>
      </c>
      <c r="E3312">
        <v>4</v>
      </c>
      <c r="F3312" t="s">
        <v>2553</v>
      </c>
      <c r="G3312" t="s">
        <v>2554</v>
      </c>
      <c r="H3312" t="s">
        <v>745</v>
      </c>
    </row>
    <row r="3313" spans="1:8" x14ac:dyDescent="0.3">
      <c r="A3313">
        <v>3320</v>
      </c>
      <c r="B3313">
        <v>3321</v>
      </c>
      <c r="C3313">
        <v>126</v>
      </c>
      <c r="D3313" t="s">
        <v>5185</v>
      </c>
      <c r="E3313">
        <v>4</v>
      </c>
      <c r="F3313" t="s">
        <v>5185</v>
      </c>
      <c r="G3313" t="s">
        <v>5186</v>
      </c>
      <c r="H3313" t="s">
        <v>317</v>
      </c>
    </row>
    <row r="3314" spans="1:8" x14ac:dyDescent="0.3">
      <c r="A3314">
        <v>3321</v>
      </c>
      <c r="B3314">
        <v>3322</v>
      </c>
      <c r="C3314">
        <v>126</v>
      </c>
      <c r="D3314" t="s">
        <v>5187</v>
      </c>
      <c r="E3314">
        <v>5</v>
      </c>
      <c r="F3314" t="s">
        <v>5187</v>
      </c>
      <c r="G3314" t="s">
        <v>5188</v>
      </c>
      <c r="H3314" t="s">
        <v>299</v>
      </c>
    </row>
    <row r="3315" spans="1:8" x14ac:dyDescent="0.3">
      <c r="A3315">
        <v>3322</v>
      </c>
      <c r="B3315">
        <v>3323</v>
      </c>
      <c r="C3315">
        <v>126</v>
      </c>
      <c r="D3315" t="s">
        <v>5189</v>
      </c>
      <c r="E3315">
        <v>2</v>
      </c>
      <c r="F3315" t="s">
        <v>5189</v>
      </c>
      <c r="G3315" t="s">
        <v>5190</v>
      </c>
      <c r="H3315" t="s">
        <v>4259</v>
      </c>
    </row>
    <row r="3316" spans="1:8" x14ac:dyDescent="0.3">
      <c r="A3316">
        <v>3323</v>
      </c>
      <c r="B3316">
        <v>3324</v>
      </c>
      <c r="C3316">
        <v>126</v>
      </c>
      <c r="D3316" t="s">
        <v>5191</v>
      </c>
      <c r="E3316">
        <v>4</v>
      </c>
      <c r="F3316" t="s">
        <v>5191</v>
      </c>
      <c r="G3316" t="s">
        <v>5192</v>
      </c>
    </row>
    <row r="3317" spans="1:8" x14ac:dyDescent="0.3">
      <c r="A3317">
        <v>3324</v>
      </c>
      <c r="B3317">
        <v>3325</v>
      </c>
      <c r="C3317">
        <v>126</v>
      </c>
      <c r="D3317" t="s">
        <v>5193</v>
      </c>
      <c r="E3317">
        <v>2</v>
      </c>
      <c r="F3317" t="s">
        <v>5193</v>
      </c>
      <c r="G3317" t="s">
        <v>5194</v>
      </c>
      <c r="H3317" t="s">
        <v>4890</v>
      </c>
    </row>
    <row r="3318" spans="1:8" x14ac:dyDescent="0.3">
      <c r="A3318">
        <v>3325</v>
      </c>
      <c r="B3318">
        <v>3326</v>
      </c>
      <c r="C3318">
        <v>126</v>
      </c>
      <c r="D3318" t="s">
        <v>5195</v>
      </c>
      <c r="E3318">
        <v>3</v>
      </c>
      <c r="F3318" t="s">
        <v>5195</v>
      </c>
      <c r="G3318" t="s">
        <v>5196</v>
      </c>
      <c r="H3318" t="s">
        <v>2099</v>
      </c>
    </row>
    <row r="3319" spans="1:8" x14ac:dyDescent="0.3">
      <c r="A3319">
        <v>3326</v>
      </c>
      <c r="B3319">
        <v>3327</v>
      </c>
      <c r="C3319">
        <v>126</v>
      </c>
      <c r="D3319" t="s">
        <v>5197</v>
      </c>
      <c r="E3319">
        <v>5</v>
      </c>
      <c r="F3319" t="s">
        <v>5197</v>
      </c>
      <c r="G3319" t="s">
        <v>5198</v>
      </c>
      <c r="H3319" t="s">
        <v>1475</v>
      </c>
    </row>
    <row r="3320" spans="1:8" x14ac:dyDescent="0.3">
      <c r="A3320">
        <v>3327</v>
      </c>
      <c r="B3320">
        <v>3328</v>
      </c>
      <c r="C3320">
        <v>126</v>
      </c>
      <c r="D3320" t="s">
        <v>5199</v>
      </c>
      <c r="E3320">
        <v>3</v>
      </c>
      <c r="F3320" t="s">
        <v>5199</v>
      </c>
      <c r="G3320" t="s">
        <v>5200</v>
      </c>
      <c r="H3320" t="s">
        <v>644</v>
      </c>
    </row>
    <row r="3321" spans="1:8" x14ac:dyDescent="0.3">
      <c r="A3321">
        <v>3328</v>
      </c>
      <c r="B3321">
        <v>3329</v>
      </c>
      <c r="C3321">
        <v>126</v>
      </c>
      <c r="D3321" t="s">
        <v>5201</v>
      </c>
      <c r="E3321">
        <v>5</v>
      </c>
      <c r="F3321" t="s">
        <v>5201</v>
      </c>
      <c r="G3321" t="s">
        <v>5202</v>
      </c>
      <c r="H3321" t="s">
        <v>299</v>
      </c>
    </row>
    <row r="3322" spans="1:8" x14ac:dyDescent="0.3">
      <c r="A3322">
        <v>3329</v>
      </c>
      <c r="B3322">
        <v>3330</v>
      </c>
      <c r="C3322">
        <v>126</v>
      </c>
      <c r="D3322" t="s">
        <v>5203</v>
      </c>
      <c r="E3322">
        <v>4</v>
      </c>
      <c r="F3322" t="s">
        <v>5203</v>
      </c>
      <c r="G3322" t="s">
        <v>5204</v>
      </c>
      <c r="H3322" t="s">
        <v>9</v>
      </c>
    </row>
    <row r="3323" spans="1:8" x14ac:dyDescent="0.3">
      <c r="A3323">
        <v>3330</v>
      </c>
      <c r="B3323">
        <v>3331</v>
      </c>
      <c r="C3323">
        <v>127</v>
      </c>
      <c r="D3323" t="s">
        <v>2555</v>
      </c>
      <c r="E3323">
        <v>4</v>
      </c>
      <c r="F3323" t="s">
        <v>2556</v>
      </c>
      <c r="G3323" t="s">
        <v>2557</v>
      </c>
      <c r="H3323" t="s">
        <v>2558</v>
      </c>
    </row>
    <row r="3324" spans="1:8" x14ac:dyDescent="0.3">
      <c r="A3324">
        <v>3331</v>
      </c>
      <c r="B3324">
        <v>3332</v>
      </c>
      <c r="C3324">
        <v>127</v>
      </c>
      <c r="D3324" t="s">
        <v>2559</v>
      </c>
      <c r="E3324">
        <v>5</v>
      </c>
      <c r="F3324" t="s">
        <v>2559</v>
      </c>
      <c r="G3324" t="s">
        <v>2560</v>
      </c>
      <c r="H3324" t="s">
        <v>25</v>
      </c>
    </row>
    <row r="3325" spans="1:8" x14ac:dyDescent="0.3">
      <c r="A3325">
        <v>3332</v>
      </c>
      <c r="B3325">
        <v>3333</v>
      </c>
      <c r="C3325">
        <v>127</v>
      </c>
      <c r="D3325" t="s">
        <v>2561</v>
      </c>
      <c r="E3325">
        <v>2</v>
      </c>
      <c r="F3325" t="s">
        <v>2561</v>
      </c>
      <c r="G3325" t="s">
        <v>2562</v>
      </c>
      <c r="H3325" t="s">
        <v>29</v>
      </c>
    </row>
    <row r="3326" spans="1:8" x14ac:dyDescent="0.3">
      <c r="A3326">
        <v>3333</v>
      </c>
      <c r="B3326">
        <v>3334</v>
      </c>
      <c r="C3326">
        <v>127</v>
      </c>
      <c r="D3326" t="s">
        <v>2563</v>
      </c>
      <c r="E3326">
        <v>4</v>
      </c>
      <c r="F3326" t="s">
        <v>2563</v>
      </c>
      <c r="G3326" t="s">
        <v>2564</v>
      </c>
      <c r="H3326" t="s">
        <v>261</v>
      </c>
    </row>
    <row r="3327" spans="1:8" x14ac:dyDescent="0.3">
      <c r="A3327">
        <v>3334</v>
      </c>
      <c r="B3327">
        <v>3335</v>
      </c>
      <c r="C3327">
        <v>127</v>
      </c>
      <c r="D3327" t="s">
        <v>2565</v>
      </c>
      <c r="E3327">
        <v>2</v>
      </c>
      <c r="F3327" t="s">
        <v>2565</v>
      </c>
      <c r="G3327" t="s">
        <v>2566</v>
      </c>
      <c r="H3327" t="s">
        <v>25</v>
      </c>
    </row>
    <row r="3328" spans="1:8" x14ac:dyDescent="0.3">
      <c r="A3328">
        <v>3335</v>
      </c>
      <c r="B3328">
        <v>3336</v>
      </c>
      <c r="C3328">
        <v>127</v>
      </c>
      <c r="D3328" t="s">
        <v>2567</v>
      </c>
      <c r="E3328">
        <v>3</v>
      </c>
      <c r="F3328" t="s">
        <v>2567</v>
      </c>
      <c r="G3328" t="s">
        <v>2568</v>
      </c>
      <c r="H3328" t="s">
        <v>2569</v>
      </c>
    </row>
    <row r="3329" spans="1:8" x14ac:dyDescent="0.3">
      <c r="A3329">
        <v>3336</v>
      </c>
      <c r="B3329">
        <v>3337</v>
      </c>
      <c r="C3329">
        <v>127</v>
      </c>
      <c r="D3329" t="s">
        <v>2570</v>
      </c>
      <c r="E3329">
        <v>5</v>
      </c>
      <c r="F3329" t="s">
        <v>2570</v>
      </c>
      <c r="G3329" t="s">
        <v>2571</v>
      </c>
      <c r="H3329" t="s">
        <v>25</v>
      </c>
    </row>
    <row r="3330" spans="1:8" x14ac:dyDescent="0.3">
      <c r="A3330">
        <v>3337</v>
      </c>
      <c r="B3330">
        <v>3338</v>
      </c>
      <c r="C3330">
        <v>127</v>
      </c>
      <c r="D3330" t="s">
        <v>2572</v>
      </c>
      <c r="E3330">
        <v>3</v>
      </c>
      <c r="F3330" t="s">
        <v>2572</v>
      </c>
      <c r="G3330" t="s">
        <v>2573</v>
      </c>
      <c r="H3330" t="s">
        <v>2574</v>
      </c>
    </row>
    <row r="3331" spans="1:8" x14ac:dyDescent="0.3">
      <c r="A3331">
        <v>3338</v>
      </c>
      <c r="B3331">
        <v>3339</v>
      </c>
      <c r="C3331">
        <v>127</v>
      </c>
      <c r="D3331" t="s">
        <v>2575</v>
      </c>
      <c r="E3331">
        <v>5</v>
      </c>
      <c r="F3331" t="s">
        <v>2575</v>
      </c>
      <c r="G3331" t="s">
        <v>2576</v>
      </c>
      <c r="H3331" t="s">
        <v>394</v>
      </c>
    </row>
    <row r="3332" spans="1:8" x14ac:dyDescent="0.3">
      <c r="A3332">
        <v>3339</v>
      </c>
      <c r="B3332">
        <v>3340</v>
      </c>
      <c r="C3332">
        <v>127</v>
      </c>
      <c r="D3332" t="s">
        <v>2577</v>
      </c>
      <c r="E3332">
        <v>4</v>
      </c>
      <c r="F3332" t="s">
        <v>2577</v>
      </c>
      <c r="G3332" t="s">
        <v>2578</v>
      </c>
      <c r="H3332" t="s">
        <v>2579</v>
      </c>
    </row>
    <row r="3333" spans="1:8" x14ac:dyDescent="0.3">
      <c r="A3333">
        <v>3340</v>
      </c>
      <c r="B3333">
        <v>3341</v>
      </c>
      <c r="C3333">
        <v>129</v>
      </c>
      <c r="D3333" t="s">
        <v>2602</v>
      </c>
      <c r="E3333">
        <v>4</v>
      </c>
      <c r="F3333" t="s">
        <v>2602</v>
      </c>
      <c r="G3333" t="s">
        <v>2603</v>
      </c>
      <c r="H3333" t="s">
        <v>660</v>
      </c>
    </row>
    <row r="3334" spans="1:8" x14ac:dyDescent="0.3">
      <c r="A3334">
        <v>3341</v>
      </c>
      <c r="B3334">
        <v>3342</v>
      </c>
      <c r="C3334">
        <v>129</v>
      </c>
      <c r="D3334" t="s">
        <v>2604</v>
      </c>
      <c r="E3334">
        <v>5</v>
      </c>
      <c r="F3334" t="s">
        <v>2604</v>
      </c>
      <c r="G3334" t="s">
        <v>2605</v>
      </c>
    </row>
    <row r="3335" spans="1:8" x14ac:dyDescent="0.3">
      <c r="A3335">
        <v>3342</v>
      </c>
      <c r="B3335">
        <v>3343</v>
      </c>
      <c r="C3335">
        <v>129</v>
      </c>
      <c r="D3335" t="s">
        <v>2606</v>
      </c>
      <c r="E3335">
        <v>2</v>
      </c>
      <c r="F3335" t="s">
        <v>2606</v>
      </c>
      <c r="G3335" t="s">
        <v>2607</v>
      </c>
    </row>
    <row r="3336" spans="1:8" x14ac:dyDescent="0.3">
      <c r="A3336">
        <v>3343</v>
      </c>
      <c r="B3336">
        <v>3344</v>
      </c>
      <c r="C3336">
        <v>129</v>
      </c>
      <c r="D3336" t="e">
        <f>- open environment, Great communications - access to Bloomberg Terminal</f>
        <v>#NAME?</v>
      </c>
      <c r="E3336">
        <v>4</v>
      </c>
      <c r="F3336" t="e">
        <f>- open environment, Great communications - access to Bloomberg Terminal</f>
        <v>#NAME?</v>
      </c>
      <c r="G3336" t="s">
        <v>2608</v>
      </c>
      <c r="H3336" t="s">
        <v>25</v>
      </c>
    </row>
    <row r="3337" spans="1:8" x14ac:dyDescent="0.3">
      <c r="A3337">
        <v>3344</v>
      </c>
      <c r="B3337">
        <v>3345</v>
      </c>
      <c r="C3337">
        <v>129</v>
      </c>
      <c r="D3337" t="s">
        <v>2609</v>
      </c>
      <c r="E3337">
        <v>2</v>
      </c>
      <c r="F3337" t="s">
        <v>2609</v>
      </c>
      <c r="G3337" t="s">
        <v>2610</v>
      </c>
      <c r="H3337" t="s">
        <v>9</v>
      </c>
    </row>
    <row r="3338" spans="1:8" x14ac:dyDescent="0.3">
      <c r="A3338">
        <v>3345</v>
      </c>
      <c r="B3338">
        <v>3346</v>
      </c>
      <c r="C3338">
        <v>129</v>
      </c>
      <c r="D3338" t="s">
        <v>2611</v>
      </c>
      <c r="E3338">
        <v>3</v>
      </c>
      <c r="F3338" t="s">
        <v>2611</v>
      </c>
      <c r="G3338" t="s">
        <v>2612</v>
      </c>
      <c r="H3338" t="s">
        <v>1820</v>
      </c>
    </row>
    <row r="3339" spans="1:8" x14ac:dyDescent="0.3">
      <c r="A3339">
        <v>3346</v>
      </c>
      <c r="B3339">
        <v>3347</v>
      </c>
      <c r="C3339">
        <v>129</v>
      </c>
      <c r="D3339" t="s">
        <v>2613</v>
      </c>
      <c r="E3339">
        <v>5</v>
      </c>
      <c r="F3339" t="s">
        <v>2613</v>
      </c>
      <c r="G3339" t="s">
        <v>2614</v>
      </c>
      <c r="H3339" t="s">
        <v>2615</v>
      </c>
    </row>
    <row r="3340" spans="1:8" x14ac:dyDescent="0.3">
      <c r="A3340">
        <v>3347</v>
      </c>
      <c r="B3340">
        <v>3348</v>
      </c>
      <c r="C3340">
        <v>129</v>
      </c>
      <c r="D3340" t="s">
        <v>2616</v>
      </c>
      <c r="E3340">
        <v>3</v>
      </c>
      <c r="F3340" t="s">
        <v>2616</v>
      </c>
      <c r="G3340" t="s">
        <v>2617</v>
      </c>
      <c r="H3340" t="s">
        <v>2618</v>
      </c>
    </row>
    <row r="3341" spans="1:8" x14ac:dyDescent="0.3">
      <c r="A3341">
        <v>3348</v>
      </c>
      <c r="B3341">
        <v>3349</v>
      </c>
      <c r="C3341">
        <v>129</v>
      </c>
      <c r="D3341" t="s">
        <v>2619</v>
      </c>
      <c r="E3341">
        <v>5</v>
      </c>
      <c r="F3341" t="s">
        <v>2619</v>
      </c>
      <c r="G3341" t="s">
        <v>2620</v>
      </c>
      <c r="H3341" t="s">
        <v>2621</v>
      </c>
    </row>
    <row r="3342" spans="1:8" x14ac:dyDescent="0.3">
      <c r="A3342">
        <v>3349</v>
      </c>
      <c r="B3342">
        <v>3350</v>
      </c>
      <c r="C3342">
        <v>129</v>
      </c>
      <c r="D3342" t="e">
        <f>-learnt a lot in the process because There were projects that they made us do -exposed me to the working world because of client interviews</f>
        <v>#NAME?</v>
      </c>
      <c r="E3342">
        <v>4</v>
      </c>
      <c r="F3342" t="e">
        <f>-learnt a lot in the process because There were projects that they made us do -exposed me to the working world because of client interviews</f>
        <v>#NAME?</v>
      </c>
      <c r="G3342" t="s">
        <v>5205</v>
      </c>
      <c r="H3342" t="s">
        <v>805</v>
      </c>
    </row>
    <row r="3343" spans="1:8" x14ac:dyDescent="0.3">
      <c r="A3343">
        <v>3350</v>
      </c>
      <c r="B3343">
        <v>3351</v>
      </c>
      <c r="C3343">
        <v>130</v>
      </c>
      <c r="D3343" t="e">
        <f>-learnt a lot in the process because There were projects that they made us do -exposed me to the working world because of client interviews</f>
        <v>#NAME?</v>
      </c>
      <c r="E3343">
        <v>4</v>
      </c>
      <c r="F3343" t="e">
        <f>-learnt a lot in the process because There were projects that they made us do -exposed me to the working world because of client interviews</f>
        <v>#NAME?</v>
      </c>
      <c r="G3343" t="s">
        <v>5205</v>
      </c>
      <c r="H3343" t="s">
        <v>805</v>
      </c>
    </row>
    <row r="3344" spans="1:8" x14ac:dyDescent="0.3">
      <c r="A3344">
        <v>3351</v>
      </c>
      <c r="B3344">
        <v>3352</v>
      </c>
      <c r="C3344">
        <v>130</v>
      </c>
      <c r="D3344" t="s">
        <v>5206</v>
      </c>
      <c r="E3344">
        <v>5</v>
      </c>
      <c r="F3344" t="s">
        <v>5206</v>
      </c>
      <c r="G3344" t="s">
        <v>5207</v>
      </c>
      <c r="H3344" t="s">
        <v>647</v>
      </c>
    </row>
    <row r="3345" spans="1:8" x14ac:dyDescent="0.3">
      <c r="A3345">
        <v>3352</v>
      </c>
      <c r="B3345">
        <v>3353</v>
      </c>
      <c r="C3345">
        <v>130</v>
      </c>
      <c r="D3345" t="s">
        <v>5208</v>
      </c>
      <c r="E3345">
        <v>2</v>
      </c>
      <c r="F3345" t="s">
        <v>5208</v>
      </c>
      <c r="G3345" t="s">
        <v>5209</v>
      </c>
    </row>
    <row r="3346" spans="1:8" x14ac:dyDescent="0.3">
      <c r="A3346">
        <v>3353</v>
      </c>
      <c r="B3346">
        <v>3354</v>
      </c>
      <c r="C3346">
        <v>130</v>
      </c>
      <c r="D3346" t="e">
        <f>- how much you will learn varies greatly on the team. Thankfully, the process to change teams internally is seamless. - challenging work (depending on the team)</f>
        <v>#NAME?</v>
      </c>
      <c r="E3346">
        <v>4</v>
      </c>
      <c r="F3346" t="e">
        <f>- how much you will learn varies greatly on the team. Thankfully, the process to change teams internally is seamless. - challenging work (depending on the team)</f>
        <v>#NAME?</v>
      </c>
      <c r="G3346" t="s">
        <v>5210</v>
      </c>
      <c r="H3346" t="s">
        <v>29</v>
      </c>
    </row>
    <row r="3347" spans="1:8" x14ac:dyDescent="0.3">
      <c r="A3347">
        <v>3354</v>
      </c>
      <c r="B3347">
        <v>3355</v>
      </c>
      <c r="C3347">
        <v>130</v>
      </c>
      <c r="D3347" t="s">
        <v>5211</v>
      </c>
      <c r="E3347">
        <v>2</v>
      </c>
      <c r="F3347" t="s">
        <v>5211</v>
      </c>
      <c r="G3347" t="s">
        <v>5212</v>
      </c>
      <c r="H3347" t="s">
        <v>217</v>
      </c>
    </row>
    <row r="3348" spans="1:8" x14ac:dyDescent="0.3">
      <c r="A3348">
        <v>3355</v>
      </c>
      <c r="B3348">
        <v>3356</v>
      </c>
      <c r="C3348">
        <v>130</v>
      </c>
      <c r="D3348" t="s">
        <v>5213</v>
      </c>
      <c r="E3348">
        <v>3</v>
      </c>
      <c r="F3348" t="s">
        <v>5214</v>
      </c>
      <c r="G3348" t="s">
        <v>5215</v>
      </c>
      <c r="H3348" t="s">
        <v>5216</v>
      </c>
    </row>
    <row r="3349" spans="1:8" x14ac:dyDescent="0.3">
      <c r="A3349">
        <v>3356</v>
      </c>
      <c r="B3349">
        <v>3357</v>
      </c>
      <c r="C3349">
        <v>130</v>
      </c>
      <c r="D3349" t="s">
        <v>5217</v>
      </c>
      <c r="E3349">
        <v>5</v>
      </c>
      <c r="F3349" t="s">
        <v>5217</v>
      </c>
      <c r="G3349" t="s">
        <v>5218</v>
      </c>
    </row>
    <row r="3350" spans="1:8" x14ac:dyDescent="0.3">
      <c r="A3350">
        <v>3357</v>
      </c>
      <c r="B3350">
        <v>3358</v>
      </c>
      <c r="C3350">
        <v>130</v>
      </c>
      <c r="D3350" t="s">
        <v>5219</v>
      </c>
      <c r="E3350">
        <v>3</v>
      </c>
      <c r="F3350" t="s">
        <v>5220</v>
      </c>
      <c r="G3350" t="s">
        <v>5221</v>
      </c>
      <c r="H3350" t="s">
        <v>5222</v>
      </c>
    </row>
    <row r="3351" spans="1:8" x14ac:dyDescent="0.3">
      <c r="A3351">
        <v>3358</v>
      </c>
      <c r="B3351">
        <v>3359</v>
      </c>
      <c r="C3351">
        <v>130</v>
      </c>
      <c r="D3351" t="s">
        <v>5223</v>
      </c>
      <c r="E3351">
        <v>5</v>
      </c>
      <c r="F3351" t="s">
        <v>5223</v>
      </c>
      <c r="G3351" t="s">
        <v>5224</v>
      </c>
      <c r="H3351" t="s">
        <v>29</v>
      </c>
    </row>
    <row r="3352" spans="1:8" x14ac:dyDescent="0.3">
      <c r="A3352">
        <v>3359</v>
      </c>
      <c r="B3352">
        <v>3360</v>
      </c>
      <c r="C3352">
        <v>130</v>
      </c>
      <c r="D3352" t="s">
        <v>5225</v>
      </c>
      <c r="E3352">
        <v>4</v>
      </c>
      <c r="F3352" t="s">
        <v>5225</v>
      </c>
      <c r="G3352" t="s">
        <v>5226</v>
      </c>
      <c r="H3352" t="s">
        <v>217</v>
      </c>
    </row>
    <row r="3353" spans="1:8" x14ac:dyDescent="0.3">
      <c r="A3353">
        <v>3360</v>
      </c>
      <c r="B3353">
        <v>3361</v>
      </c>
      <c r="C3353">
        <v>132</v>
      </c>
      <c r="D3353" t="s">
        <v>2640</v>
      </c>
      <c r="E3353">
        <v>4</v>
      </c>
      <c r="F3353" t="s">
        <v>2640</v>
      </c>
      <c r="G3353" t="s">
        <v>2641</v>
      </c>
    </row>
    <row r="3354" spans="1:8" x14ac:dyDescent="0.3">
      <c r="A3354">
        <v>3361</v>
      </c>
      <c r="B3354">
        <v>3362</v>
      </c>
      <c r="C3354">
        <v>132</v>
      </c>
      <c r="D3354" t="s">
        <v>2642</v>
      </c>
      <c r="E3354">
        <v>5</v>
      </c>
      <c r="F3354" t="s">
        <v>2643</v>
      </c>
      <c r="G3354" t="s">
        <v>2644</v>
      </c>
      <c r="H3354" t="s">
        <v>2645</v>
      </c>
    </row>
    <row r="3355" spans="1:8" x14ac:dyDescent="0.3">
      <c r="A3355">
        <v>3362</v>
      </c>
      <c r="B3355">
        <v>3363</v>
      </c>
      <c r="C3355">
        <v>132</v>
      </c>
      <c r="D3355" t="s">
        <v>2646</v>
      </c>
      <c r="E3355">
        <v>2</v>
      </c>
      <c r="F3355" t="s">
        <v>2646</v>
      </c>
      <c r="G3355" t="s">
        <v>2647</v>
      </c>
      <c r="H3355" t="s">
        <v>71</v>
      </c>
    </row>
    <row r="3356" spans="1:8" x14ac:dyDescent="0.3">
      <c r="A3356">
        <v>3363</v>
      </c>
      <c r="B3356">
        <v>3364</v>
      </c>
      <c r="C3356">
        <v>132</v>
      </c>
      <c r="D3356" t="s">
        <v>2648</v>
      </c>
      <c r="E3356">
        <v>4</v>
      </c>
      <c r="F3356" t="s">
        <v>2648</v>
      </c>
      <c r="G3356" t="s">
        <v>2649</v>
      </c>
    </row>
    <row r="3357" spans="1:8" x14ac:dyDescent="0.3">
      <c r="A3357">
        <v>3364</v>
      </c>
      <c r="B3357">
        <v>3365</v>
      </c>
      <c r="C3357">
        <v>132</v>
      </c>
      <c r="D3357" t="s">
        <v>2650</v>
      </c>
      <c r="E3357">
        <v>2</v>
      </c>
      <c r="F3357" t="s">
        <v>2650</v>
      </c>
      <c r="G3357" t="s">
        <v>2651</v>
      </c>
      <c r="H3357" t="s">
        <v>2652</v>
      </c>
    </row>
    <row r="3358" spans="1:8" x14ac:dyDescent="0.3">
      <c r="A3358">
        <v>3365</v>
      </c>
      <c r="B3358">
        <v>3366</v>
      </c>
      <c r="C3358">
        <v>132</v>
      </c>
      <c r="D3358" t="s">
        <v>2653</v>
      </c>
      <c r="E3358">
        <v>3</v>
      </c>
      <c r="F3358" t="s">
        <v>2653</v>
      </c>
      <c r="G3358" t="s">
        <v>2654</v>
      </c>
    </row>
    <row r="3359" spans="1:8" x14ac:dyDescent="0.3">
      <c r="A3359">
        <v>3366</v>
      </c>
      <c r="B3359">
        <v>3367</v>
      </c>
      <c r="C3359">
        <v>132</v>
      </c>
      <c r="D3359" t="s">
        <v>2655</v>
      </c>
      <c r="E3359">
        <v>5</v>
      </c>
      <c r="F3359" t="s">
        <v>2655</v>
      </c>
      <c r="G3359" t="s">
        <v>2656</v>
      </c>
      <c r="H3359" t="s">
        <v>20</v>
      </c>
    </row>
    <row r="3360" spans="1:8" x14ac:dyDescent="0.3">
      <c r="A3360">
        <v>3367</v>
      </c>
      <c r="B3360">
        <v>3368</v>
      </c>
      <c r="C3360">
        <v>132</v>
      </c>
      <c r="D3360" t="s">
        <v>2657</v>
      </c>
      <c r="E3360">
        <v>3</v>
      </c>
      <c r="F3360" t="s">
        <v>2657</v>
      </c>
      <c r="G3360" t="s">
        <v>2658</v>
      </c>
      <c r="H3360" t="s">
        <v>217</v>
      </c>
    </row>
    <row r="3361" spans="1:8" x14ac:dyDescent="0.3">
      <c r="A3361">
        <v>3368</v>
      </c>
      <c r="B3361">
        <v>3369</v>
      </c>
      <c r="C3361">
        <v>132</v>
      </c>
      <c r="D3361" t="s">
        <v>2659</v>
      </c>
      <c r="E3361">
        <v>5</v>
      </c>
      <c r="F3361" t="s">
        <v>2659</v>
      </c>
      <c r="G3361" t="s">
        <v>2660</v>
      </c>
      <c r="H3361" t="s">
        <v>2661</v>
      </c>
    </row>
    <row r="3362" spans="1:8" x14ac:dyDescent="0.3">
      <c r="A3362">
        <v>3369</v>
      </c>
      <c r="B3362">
        <v>3370</v>
      </c>
      <c r="C3362">
        <v>132</v>
      </c>
      <c r="D3362" t="s">
        <v>2662</v>
      </c>
      <c r="E3362">
        <v>4</v>
      </c>
      <c r="F3362" t="s">
        <v>2662</v>
      </c>
      <c r="G3362" t="s">
        <v>2663</v>
      </c>
      <c r="H3362" t="s">
        <v>302</v>
      </c>
    </row>
    <row r="3363" spans="1:8" x14ac:dyDescent="0.3">
      <c r="A3363">
        <v>3370</v>
      </c>
      <c r="B3363">
        <v>3371</v>
      </c>
      <c r="C3363">
        <v>133</v>
      </c>
      <c r="D3363" t="s">
        <v>2664</v>
      </c>
      <c r="E3363">
        <v>4</v>
      </c>
      <c r="F3363" t="s">
        <v>2664</v>
      </c>
      <c r="G3363" t="s">
        <v>2665</v>
      </c>
    </row>
    <row r="3364" spans="1:8" x14ac:dyDescent="0.3">
      <c r="A3364">
        <v>3371</v>
      </c>
      <c r="B3364">
        <v>3372</v>
      </c>
      <c r="C3364">
        <v>133</v>
      </c>
      <c r="D3364" t="s">
        <v>2666</v>
      </c>
      <c r="E3364">
        <v>5</v>
      </c>
      <c r="F3364" t="s">
        <v>2666</v>
      </c>
      <c r="G3364" t="s">
        <v>2667</v>
      </c>
    </row>
    <row r="3365" spans="1:8" x14ac:dyDescent="0.3">
      <c r="A3365">
        <v>3372</v>
      </c>
      <c r="B3365">
        <v>3373</v>
      </c>
      <c r="C3365">
        <v>133</v>
      </c>
      <c r="D3365" t="s">
        <v>2668</v>
      </c>
      <c r="E3365">
        <v>2</v>
      </c>
      <c r="F3365" t="s">
        <v>2668</v>
      </c>
      <c r="G3365" t="s">
        <v>2669</v>
      </c>
    </row>
    <row r="3366" spans="1:8" x14ac:dyDescent="0.3">
      <c r="A3366">
        <v>3373</v>
      </c>
      <c r="B3366">
        <v>3374</v>
      </c>
      <c r="C3366">
        <v>133</v>
      </c>
      <c r="D3366" t="s">
        <v>2670</v>
      </c>
      <c r="E3366">
        <v>4</v>
      </c>
      <c r="F3366" t="s">
        <v>2670</v>
      </c>
      <c r="G3366" t="s">
        <v>2671</v>
      </c>
    </row>
    <row r="3367" spans="1:8" x14ac:dyDescent="0.3">
      <c r="A3367">
        <v>3374</v>
      </c>
      <c r="B3367">
        <v>3375</v>
      </c>
      <c r="C3367">
        <v>133</v>
      </c>
      <c r="D3367" t="s">
        <v>2672</v>
      </c>
      <c r="E3367">
        <v>2</v>
      </c>
      <c r="F3367" t="s">
        <v>2673</v>
      </c>
      <c r="G3367" t="s">
        <v>2674</v>
      </c>
      <c r="H3367" t="s">
        <v>109</v>
      </c>
    </row>
    <row r="3368" spans="1:8" x14ac:dyDescent="0.3">
      <c r="A3368">
        <v>3375</v>
      </c>
      <c r="B3368">
        <v>3376</v>
      </c>
      <c r="C3368">
        <v>133</v>
      </c>
      <c r="D3368" t="s">
        <v>2675</v>
      </c>
      <c r="E3368">
        <v>3</v>
      </c>
      <c r="F3368" t="s">
        <v>2675</v>
      </c>
      <c r="G3368" t="s">
        <v>2676</v>
      </c>
    </row>
    <row r="3369" spans="1:8" x14ac:dyDescent="0.3">
      <c r="A3369">
        <v>3376</v>
      </c>
      <c r="B3369">
        <v>3377</v>
      </c>
      <c r="C3369">
        <v>133</v>
      </c>
      <c r="D3369" t="s">
        <v>2677</v>
      </c>
      <c r="E3369">
        <v>5</v>
      </c>
      <c r="F3369" t="s">
        <v>2677</v>
      </c>
      <c r="G3369" t="s">
        <v>2678</v>
      </c>
      <c r="H3369" t="s">
        <v>299</v>
      </c>
    </row>
    <row r="3370" spans="1:8" x14ac:dyDescent="0.3">
      <c r="A3370">
        <v>3377</v>
      </c>
      <c r="B3370">
        <v>3378</v>
      </c>
      <c r="C3370">
        <v>133</v>
      </c>
      <c r="D3370" t="s">
        <v>2679</v>
      </c>
      <c r="E3370">
        <v>3</v>
      </c>
      <c r="F3370" t="s">
        <v>2679</v>
      </c>
      <c r="G3370" t="s">
        <v>2680</v>
      </c>
      <c r="H3370" t="s">
        <v>41</v>
      </c>
    </row>
    <row r="3371" spans="1:8" x14ac:dyDescent="0.3">
      <c r="A3371">
        <v>3378</v>
      </c>
      <c r="B3371">
        <v>3379</v>
      </c>
      <c r="C3371">
        <v>133</v>
      </c>
      <c r="D3371" t="s">
        <v>2681</v>
      </c>
      <c r="E3371">
        <v>5</v>
      </c>
      <c r="F3371" t="s">
        <v>2681</v>
      </c>
      <c r="G3371" t="s">
        <v>2682</v>
      </c>
    </row>
    <row r="3372" spans="1:8" x14ac:dyDescent="0.3">
      <c r="A3372">
        <v>3379</v>
      </c>
      <c r="B3372">
        <v>3380</v>
      </c>
      <c r="C3372">
        <v>133</v>
      </c>
      <c r="D3372" t="s">
        <v>2683</v>
      </c>
      <c r="E3372">
        <v>4</v>
      </c>
      <c r="F3372" t="s">
        <v>2683</v>
      </c>
      <c r="G3372" t="s">
        <v>2684</v>
      </c>
      <c r="H3372" t="s">
        <v>109</v>
      </c>
    </row>
    <row r="3373" spans="1:8" x14ac:dyDescent="0.3">
      <c r="A3373">
        <v>3380</v>
      </c>
      <c r="B3373">
        <v>3381</v>
      </c>
      <c r="C3373">
        <v>134</v>
      </c>
      <c r="D3373" t="s">
        <v>5227</v>
      </c>
      <c r="E3373">
        <v>4</v>
      </c>
      <c r="F3373" t="s">
        <v>5227</v>
      </c>
      <c r="G3373" t="s">
        <v>5228</v>
      </c>
      <c r="H3373" t="s">
        <v>1018</v>
      </c>
    </row>
    <row r="3374" spans="1:8" x14ac:dyDescent="0.3">
      <c r="A3374">
        <v>3381</v>
      </c>
      <c r="B3374">
        <v>3382</v>
      </c>
      <c r="C3374">
        <v>134</v>
      </c>
      <c r="D3374" t="s">
        <v>2685</v>
      </c>
      <c r="E3374">
        <v>5</v>
      </c>
      <c r="F3374" t="s">
        <v>2685</v>
      </c>
      <c r="G3374" t="s">
        <v>2686</v>
      </c>
      <c r="H3374" t="s">
        <v>652</v>
      </c>
    </row>
    <row r="3375" spans="1:8" x14ac:dyDescent="0.3">
      <c r="A3375">
        <v>3382</v>
      </c>
      <c r="B3375">
        <v>3383</v>
      </c>
      <c r="C3375">
        <v>134</v>
      </c>
      <c r="D3375" t="s">
        <v>2687</v>
      </c>
      <c r="E3375">
        <v>2</v>
      </c>
      <c r="F3375" t="s">
        <v>2687</v>
      </c>
      <c r="G3375" t="s">
        <v>2688</v>
      </c>
    </row>
    <row r="3376" spans="1:8" x14ac:dyDescent="0.3">
      <c r="A3376">
        <v>3383</v>
      </c>
      <c r="B3376">
        <v>3384</v>
      </c>
      <c r="C3376">
        <v>134</v>
      </c>
      <c r="D3376" t="s">
        <v>2689</v>
      </c>
      <c r="E3376">
        <v>4</v>
      </c>
      <c r="F3376" t="s">
        <v>2689</v>
      </c>
      <c r="G3376" t="s">
        <v>2690</v>
      </c>
    </row>
    <row r="3377" spans="1:8" x14ac:dyDescent="0.3">
      <c r="A3377">
        <v>3384</v>
      </c>
      <c r="B3377">
        <v>3385</v>
      </c>
      <c r="C3377">
        <v>134</v>
      </c>
      <c r="D3377" t="s">
        <v>2691</v>
      </c>
      <c r="E3377">
        <v>2</v>
      </c>
      <c r="F3377" t="s">
        <v>2691</v>
      </c>
      <c r="G3377" t="s">
        <v>2692</v>
      </c>
      <c r="H3377" t="s">
        <v>2693</v>
      </c>
    </row>
    <row r="3378" spans="1:8" x14ac:dyDescent="0.3">
      <c r="A3378">
        <v>3385</v>
      </c>
      <c r="B3378">
        <v>3386</v>
      </c>
      <c r="C3378">
        <v>134</v>
      </c>
      <c r="D3378" t="s">
        <v>2694</v>
      </c>
      <c r="E3378">
        <v>3</v>
      </c>
      <c r="F3378" t="s">
        <v>2694</v>
      </c>
      <c r="G3378" t="s">
        <v>2695</v>
      </c>
      <c r="H3378" t="s">
        <v>64</v>
      </c>
    </row>
    <row r="3379" spans="1:8" x14ac:dyDescent="0.3">
      <c r="A3379">
        <v>3386</v>
      </c>
      <c r="B3379">
        <v>3387</v>
      </c>
      <c r="C3379">
        <v>134</v>
      </c>
      <c r="D3379" t="s">
        <v>2696</v>
      </c>
      <c r="E3379">
        <v>5</v>
      </c>
      <c r="F3379" t="s">
        <v>2696</v>
      </c>
      <c r="G3379" t="s">
        <v>2697</v>
      </c>
    </row>
    <row r="3380" spans="1:8" x14ac:dyDescent="0.3">
      <c r="A3380">
        <v>3387</v>
      </c>
      <c r="B3380">
        <v>3388</v>
      </c>
      <c r="C3380">
        <v>134</v>
      </c>
      <c r="D3380" t="s">
        <v>2698</v>
      </c>
      <c r="E3380">
        <v>3</v>
      </c>
      <c r="F3380" t="s">
        <v>2698</v>
      </c>
      <c r="G3380" t="s">
        <v>2698</v>
      </c>
      <c r="H3380" t="s">
        <v>25</v>
      </c>
    </row>
    <row r="3381" spans="1:8" x14ac:dyDescent="0.3">
      <c r="A3381">
        <v>3388</v>
      </c>
      <c r="B3381">
        <v>3389</v>
      </c>
      <c r="C3381">
        <v>134</v>
      </c>
      <c r="D3381" t="s">
        <v>2699</v>
      </c>
      <c r="E3381">
        <v>5</v>
      </c>
      <c r="F3381" t="s">
        <v>2699</v>
      </c>
      <c r="G3381" t="s">
        <v>2700</v>
      </c>
      <c r="H3381" t="s">
        <v>433</v>
      </c>
    </row>
    <row r="3382" spans="1:8" x14ac:dyDescent="0.3">
      <c r="A3382">
        <v>3389</v>
      </c>
      <c r="B3382">
        <v>3390</v>
      </c>
      <c r="C3382">
        <v>134</v>
      </c>
      <c r="D3382" t="s">
        <v>2701</v>
      </c>
      <c r="E3382">
        <v>4</v>
      </c>
      <c r="F3382" t="s">
        <v>2701</v>
      </c>
      <c r="G3382" t="s">
        <v>2702</v>
      </c>
      <c r="H3382" t="s">
        <v>594</v>
      </c>
    </row>
    <row r="3383" spans="1:8" x14ac:dyDescent="0.3">
      <c r="A3383">
        <v>3390</v>
      </c>
      <c r="B3383">
        <v>3391</v>
      </c>
      <c r="C3383">
        <v>136</v>
      </c>
      <c r="D3383" t="s">
        <v>5229</v>
      </c>
      <c r="E3383">
        <v>4</v>
      </c>
      <c r="F3383" t="s">
        <v>5230</v>
      </c>
      <c r="G3383" t="s">
        <v>5231</v>
      </c>
    </row>
    <row r="3384" spans="1:8" x14ac:dyDescent="0.3">
      <c r="A3384">
        <v>3391</v>
      </c>
      <c r="B3384">
        <v>3392</v>
      </c>
      <c r="C3384">
        <v>136</v>
      </c>
      <c r="D3384" t="s">
        <v>2723</v>
      </c>
      <c r="E3384">
        <v>5</v>
      </c>
      <c r="F3384" t="s">
        <v>2723</v>
      </c>
      <c r="G3384" t="s">
        <v>2724</v>
      </c>
    </row>
    <row r="3385" spans="1:8" x14ac:dyDescent="0.3">
      <c r="A3385">
        <v>3392</v>
      </c>
      <c r="B3385">
        <v>3393</v>
      </c>
      <c r="C3385">
        <v>136</v>
      </c>
      <c r="D3385" t="s">
        <v>2725</v>
      </c>
      <c r="E3385">
        <v>2</v>
      </c>
      <c r="F3385" t="s">
        <v>2725</v>
      </c>
      <c r="G3385" t="s">
        <v>2726</v>
      </c>
    </row>
    <row r="3386" spans="1:8" x14ac:dyDescent="0.3">
      <c r="A3386">
        <v>3393</v>
      </c>
      <c r="B3386">
        <v>3394</v>
      </c>
      <c r="C3386">
        <v>136</v>
      </c>
      <c r="D3386" t="s">
        <v>2727</v>
      </c>
      <c r="E3386">
        <v>4</v>
      </c>
      <c r="F3386" t="s">
        <v>2727</v>
      </c>
      <c r="G3386" t="s">
        <v>2728</v>
      </c>
      <c r="H3386" t="s">
        <v>2729</v>
      </c>
    </row>
    <row r="3387" spans="1:8" x14ac:dyDescent="0.3">
      <c r="A3387">
        <v>3394</v>
      </c>
      <c r="B3387">
        <v>3395</v>
      </c>
      <c r="C3387">
        <v>136</v>
      </c>
      <c r="D3387" t="s">
        <v>2730</v>
      </c>
      <c r="E3387">
        <v>2</v>
      </c>
      <c r="F3387" t="s">
        <v>2730</v>
      </c>
      <c r="G3387" t="s">
        <v>2731</v>
      </c>
      <c r="H3387" t="s">
        <v>121</v>
      </c>
    </row>
    <row r="3388" spans="1:8" x14ac:dyDescent="0.3">
      <c r="A3388">
        <v>3395</v>
      </c>
      <c r="B3388">
        <v>3396</v>
      </c>
      <c r="C3388">
        <v>136</v>
      </c>
      <c r="D3388" t="s">
        <v>2732</v>
      </c>
      <c r="E3388">
        <v>3</v>
      </c>
      <c r="F3388" t="s">
        <v>2732</v>
      </c>
      <c r="G3388" t="s">
        <v>2733</v>
      </c>
      <c r="H3388" t="s">
        <v>299</v>
      </c>
    </row>
    <row r="3389" spans="1:8" x14ac:dyDescent="0.3">
      <c r="A3389">
        <v>3396</v>
      </c>
      <c r="B3389">
        <v>3397</v>
      </c>
      <c r="C3389">
        <v>136</v>
      </c>
      <c r="D3389" t="s">
        <v>2734</v>
      </c>
      <c r="E3389">
        <v>5</v>
      </c>
      <c r="F3389" t="s">
        <v>2734</v>
      </c>
      <c r="G3389" t="s">
        <v>2735</v>
      </c>
      <c r="H3389" t="s">
        <v>29</v>
      </c>
    </row>
    <row r="3390" spans="1:8" x14ac:dyDescent="0.3">
      <c r="A3390">
        <v>3397</v>
      </c>
      <c r="B3390">
        <v>3398</v>
      </c>
      <c r="C3390">
        <v>136</v>
      </c>
      <c r="D3390" t="s">
        <v>2736</v>
      </c>
      <c r="E3390">
        <v>3</v>
      </c>
      <c r="F3390" t="s">
        <v>2736</v>
      </c>
      <c r="G3390" t="s">
        <v>2737</v>
      </c>
      <c r="H3390" t="s">
        <v>2738</v>
      </c>
    </row>
    <row r="3391" spans="1:8" x14ac:dyDescent="0.3">
      <c r="A3391">
        <v>3398</v>
      </c>
      <c r="B3391">
        <v>3399</v>
      </c>
      <c r="C3391">
        <v>136</v>
      </c>
      <c r="D3391" t="s">
        <v>2739</v>
      </c>
      <c r="E3391">
        <v>5</v>
      </c>
      <c r="F3391" t="s">
        <v>2739</v>
      </c>
      <c r="G3391" t="s">
        <v>2740</v>
      </c>
    </row>
    <row r="3392" spans="1:8" x14ac:dyDescent="0.3">
      <c r="A3392">
        <v>3399</v>
      </c>
      <c r="B3392">
        <v>3400</v>
      </c>
      <c r="C3392">
        <v>136</v>
      </c>
      <c r="D3392" t="s">
        <v>2741</v>
      </c>
      <c r="E3392">
        <v>4</v>
      </c>
      <c r="F3392" t="s">
        <v>2741</v>
      </c>
      <c r="G3392" t="s">
        <v>2742</v>
      </c>
    </row>
    <row r="3393" spans="1:8" x14ac:dyDescent="0.3">
      <c r="A3393">
        <v>3401</v>
      </c>
      <c r="B3393">
        <v>3402</v>
      </c>
      <c r="C3393">
        <v>137</v>
      </c>
      <c r="D3393" t="s">
        <v>2745</v>
      </c>
      <c r="E3393">
        <v>5</v>
      </c>
      <c r="F3393" t="s">
        <v>2745</v>
      </c>
      <c r="G3393" t="s">
        <v>2746</v>
      </c>
      <c r="H3393" t="s">
        <v>20</v>
      </c>
    </row>
    <row r="3394" spans="1:8" x14ac:dyDescent="0.3">
      <c r="A3394">
        <v>3402</v>
      </c>
      <c r="B3394">
        <v>3403</v>
      </c>
      <c r="C3394">
        <v>137</v>
      </c>
      <c r="D3394" t="s">
        <v>2747</v>
      </c>
      <c r="E3394">
        <v>2</v>
      </c>
      <c r="F3394" t="s">
        <v>2747</v>
      </c>
      <c r="G3394" t="s">
        <v>2748</v>
      </c>
      <c r="H3394" t="s">
        <v>71</v>
      </c>
    </row>
    <row r="3395" spans="1:8" x14ac:dyDescent="0.3">
      <c r="A3395">
        <v>3403</v>
      </c>
      <c r="B3395">
        <v>3404</v>
      </c>
      <c r="C3395">
        <v>137</v>
      </c>
      <c r="D3395" t="s">
        <v>2749</v>
      </c>
      <c r="E3395">
        <v>4</v>
      </c>
      <c r="F3395" t="s">
        <v>2749</v>
      </c>
      <c r="G3395" t="s">
        <v>2750</v>
      </c>
      <c r="H3395" t="s">
        <v>2751</v>
      </c>
    </row>
    <row r="3396" spans="1:8" x14ac:dyDescent="0.3">
      <c r="A3396">
        <v>3404</v>
      </c>
      <c r="B3396">
        <v>3405</v>
      </c>
      <c r="C3396">
        <v>137</v>
      </c>
      <c r="D3396" t="s">
        <v>2752</v>
      </c>
      <c r="E3396">
        <v>2</v>
      </c>
      <c r="F3396" t="s">
        <v>2752</v>
      </c>
      <c r="G3396" t="s">
        <v>2753</v>
      </c>
      <c r="H3396" t="s">
        <v>647</v>
      </c>
    </row>
    <row r="3397" spans="1:8" x14ac:dyDescent="0.3">
      <c r="A3397">
        <v>3405</v>
      </c>
      <c r="B3397">
        <v>3406</v>
      </c>
      <c r="C3397">
        <v>137</v>
      </c>
      <c r="D3397" t="s">
        <v>2754</v>
      </c>
      <c r="E3397">
        <v>3</v>
      </c>
      <c r="F3397" t="s">
        <v>2755</v>
      </c>
      <c r="G3397" t="s">
        <v>2756</v>
      </c>
      <c r="H3397" t="s">
        <v>1596</v>
      </c>
    </row>
    <row r="3398" spans="1:8" x14ac:dyDescent="0.3">
      <c r="A3398">
        <v>3406</v>
      </c>
      <c r="B3398">
        <v>3407</v>
      </c>
      <c r="C3398">
        <v>137</v>
      </c>
      <c r="D3398" t="s">
        <v>2757</v>
      </c>
      <c r="E3398">
        <v>5</v>
      </c>
      <c r="F3398" t="s">
        <v>2757</v>
      </c>
      <c r="G3398" t="s">
        <v>2758</v>
      </c>
      <c r="H3398" t="s">
        <v>2759</v>
      </c>
    </row>
    <row r="3399" spans="1:8" x14ac:dyDescent="0.3">
      <c r="A3399">
        <v>3407</v>
      </c>
      <c r="B3399">
        <v>3408</v>
      </c>
      <c r="C3399">
        <v>137</v>
      </c>
      <c r="D3399" t="s">
        <v>2760</v>
      </c>
      <c r="E3399">
        <v>3</v>
      </c>
      <c r="F3399" t="e">
        <f>-Private company, focuses on employee Well being. -Part of companyÂ´s profits are redirected to Bloomberg Philanthropies non profit organization. - hour Food pantry. -Great company Culture. -Amazing CEO and upper management. -challenging, diver</f>
        <v>#NAME?</v>
      </c>
      <c r="G3399" t="s">
        <v>2761</v>
      </c>
      <c r="H3399" t="s">
        <v>2762</v>
      </c>
    </row>
    <row r="3400" spans="1:8" x14ac:dyDescent="0.3">
      <c r="A3400">
        <v>3408</v>
      </c>
      <c r="B3400">
        <v>3409</v>
      </c>
      <c r="C3400">
        <v>137</v>
      </c>
      <c r="D3400" t="s">
        <v>2763</v>
      </c>
      <c r="E3400">
        <v>5</v>
      </c>
      <c r="F3400" t="s">
        <v>2763</v>
      </c>
      <c r="G3400" t="s">
        <v>2764</v>
      </c>
      <c r="H3400" t="s">
        <v>2765</v>
      </c>
    </row>
    <row r="3401" spans="1:8" x14ac:dyDescent="0.3">
      <c r="A3401">
        <v>3409</v>
      </c>
      <c r="B3401">
        <v>3410</v>
      </c>
      <c r="C3401">
        <v>137</v>
      </c>
      <c r="D3401" t="s">
        <v>5232</v>
      </c>
      <c r="E3401">
        <v>4</v>
      </c>
      <c r="F3401" t="s">
        <v>5232</v>
      </c>
      <c r="G3401" t="s">
        <v>5233</v>
      </c>
      <c r="H3401" t="s">
        <v>594</v>
      </c>
    </row>
    <row r="3402" spans="1:8" x14ac:dyDescent="0.3">
      <c r="A3402">
        <v>3410</v>
      </c>
      <c r="B3402">
        <v>3411</v>
      </c>
      <c r="C3402">
        <v>138</v>
      </c>
      <c r="D3402" t="s">
        <v>2766</v>
      </c>
      <c r="E3402">
        <v>4</v>
      </c>
      <c r="F3402" t="s">
        <v>2766</v>
      </c>
      <c r="G3402" t="s">
        <v>2767</v>
      </c>
      <c r="H3402" t="s">
        <v>380</v>
      </c>
    </row>
    <row r="3403" spans="1:8" x14ac:dyDescent="0.3">
      <c r="A3403">
        <v>3411</v>
      </c>
      <c r="B3403">
        <v>3412</v>
      </c>
      <c r="C3403">
        <v>138</v>
      </c>
      <c r="D3403" t="s">
        <v>2768</v>
      </c>
      <c r="E3403">
        <v>5</v>
      </c>
      <c r="F3403" t="s">
        <v>2768</v>
      </c>
      <c r="G3403" t="s">
        <v>2769</v>
      </c>
    </row>
    <row r="3404" spans="1:8" x14ac:dyDescent="0.3">
      <c r="A3404">
        <v>3412</v>
      </c>
      <c r="B3404">
        <v>3413</v>
      </c>
      <c r="C3404">
        <v>138</v>
      </c>
      <c r="D3404" t="s">
        <v>2770</v>
      </c>
      <c r="E3404">
        <v>2</v>
      </c>
      <c r="F3404" t="s">
        <v>2770</v>
      </c>
      <c r="G3404" t="s">
        <v>2771</v>
      </c>
      <c r="H3404" t="s">
        <v>1461</v>
      </c>
    </row>
    <row r="3405" spans="1:8" x14ac:dyDescent="0.3">
      <c r="A3405">
        <v>3413</v>
      </c>
      <c r="B3405">
        <v>3414</v>
      </c>
      <c r="C3405">
        <v>138</v>
      </c>
      <c r="D3405" t="s">
        <v>2772</v>
      </c>
      <c r="E3405">
        <v>4</v>
      </c>
      <c r="F3405" t="s">
        <v>2772</v>
      </c>
      <c r="G3405" t="s">
        <v>2773</v>
      </c>
      <c r="H3405" t="s">
        <v>302</v>
      </c>
    </row>
    <row r="3406" spans="1:8" x14ac:dyDescent="0.3">
      <c r="A3406">
        <v>3414</v>
      </c>
      <c r="B3406">
        <v>3415</v>
      </c>
      <c r="C3406">
        <v>138</v>
      </c>
      <c r="D3406" t="s">
        <v>2774</v>
      </c>
      <c r="E3406">
        <v>2</v>
      </c>
      <c r="F3406" t="s">
        <v>2774</v>
      </c>
      <c r="G3406" t="s">
        <v>2775</v>
      </c>
      <c r="H3406" t="s">
        <v>470</v>
      </c>
    </row>
    <row r="3407" spans="1:8" x14ac:dyDescent="0.3">
      <c r="A3407">
        <v>3415</v>
      </c>
      <c r="B3407">
        <v>3416</v>
      </c>
      <c r="C3407">
        <v>138</v>
      </c>
      <c r="D3407" t="s">
        <v>2776</v>
      </c>
      <c r="E3407">
        <v>3</v>
      </c>
      <c r="F3407" t="s">
        <v>2776</v>
      </c>
      <c r="G3407" t="s">
        <v>2777</v>
      </c>
      <c r="H3407" t="s">
        <v>2778</v>
      </c>
    </row>
    <row r="3408" spans="1:8" x14ac:dyDescent="0.3">
      <c r="A3408">
        <v>3416</v>
      </c>
      <c r="B3408">
        <v>3417</v>
      </c>
      <c r="C3408">
        <v>138</v>
      </c>
      <c r="D3408" t="s">
        <v>2779</v>
      </c>
      <c r="E3408">
        <v>5</v>
      </c>
      <c r="F3408" t="s">
        <v>2779</v>
      </c>
      <c r="G3408" t="s">
        <v>2780</v>
      </c>
      <c r="H3408" t="s">
        <v>2450</v>
      </c>
    </row>
    <row r="3409" spans="1:8" x14ac:dyDescent="0.3">
      <c r="A3409">
        <v>3417</v>
      </c>
      <c r="B3409">
        <v>3418</v>
      </c>
      <c r="C3409">
        <v>138</v>
      </c>
      <c r="D3409" t="s">
        <v>2781</v>
      </c>
      <c r="E3409">
        <v>3</v>
      </c>
      <c r="F3409" t="s">
        <v>2781</v>
      </c>
      <c r="G3409" t="s">
        <v>2782</v>
      </c>
    </row>
    <row r="3410" spans="1:8" x14ac:dyDescent="0.3">
      <c r="A3410">
        <v>3418</v>
      </c>
      <c r="B3410">
        <v>3419</v>
      </c>
      <c r="C3410">
        <v>138</v>
      </c>
      <c r="D3410" t="s">
        <v>2783</v>
      </c>
      <c r="E3410">
        <v>5</v>
      </c>
      <c r="F3410" t="s">
        <v>2783</v>
      </c>
      <c r="G3410" t="s">
        <v>2784</v>
      </c>
    </row>
    <row r="3411" spans="1:8" x14ac:dyDescent="0.3">
      <c r="A3411">
        <v>3419</v>
      </c>
      <c r="B3411">
        <v>3420</v>
      </c>
      <c r="C3411">
        <v>138</v>
      </c>
      <c r="D3411" t="s">
        <v>2785</v>
      </c>
      <c r="E3411">
        <v>4</v>
      </c>
      <c r="F3411" t="s">
        <v>2785</v>
      </c>
      <c r="G3411" t="s">
        <v>2786</v>
      </c>
      <c r="H3411" t="s">
        <v>394</v>
      </c>
    </row>
    <row r="3412" spans="1:8" x14ac:dyDescent="0.3">
      <c r="A3412">
        <v>3420</v>
      </c>
      <c r="B3412">
        <v>3421</v>
      </c>
      <c r="C3412">
        <v>139</v>
      </c>
      <c r="D3412" t="s">
        <v>2785</v>
      </c>
      <c r="E3412">
        <v>4</v>
      </c>
      <c r="F3412" t="s">
        <v>2785</v>
      </c>
      <c r="G3412" t="s">
        <v>2786</v>
      </c>
      <c r="H3412" t="s">
        <v>394</v>
      </c>
    </row>
    <row r="3413" spans="1:8" x14ac:dyDescent="0.3">
      <c r="A3413">
        <v>3421</v>
      </c>
      <c r="B3413">
        <v>3422</v>
      </c>
      <c r="C3413">
        <v>139</v>
      </c>
      <c r="D3413" t="s">
        <v>5234</v>
      </c>
      <c r="E3413">
        <v>5</v>
      </c>
      <c r="F3413" t="s">
        <v>5234</v>
      </c>
      <c r="G3413" t="s">
        <v>5235</v>
      </c>
      <c r="H3413" t="s">
        <v>29</v>
      </c>
    </row>
    <row r="3414" spans="1:8" x14ac:dyDescent="0.3">
      <c r="A3414">
        <v>3422</v>
      </c>
      <c r="B3414">
        <v>3423</v>
      </c>
      <c r="C3414">
        <v>139</v>
      </c>
      <c r="D3414" t="e">
        <f>- set schedule, set working hours -a lot of training , especially if you are Analytics or sales</f>
        <v>#NAME?</v>
      </c>
      <c r="E3414">
        <v>2</v>
      </c>
      <c r="F3414" t="e">
        <f>- set schedule, set working hours -a lot of training , especially if you are Analytics or sales</f>
        <v>#NAME?</v>
      </c>
      <c r="G3414" t="s">
        <v>5236</v>
      </c>
      <c r="H3414" t="s">
        <v>1294</v>
      </c>
    </row>
    <row r="3415" spans="1:8" x14ac:dyDescent="0.3">
      <c r="A3415">
        <v>3423</v>
      </c>
      <c r="B3415">
        <v>3424</v>
      </c>
      <c r="C3415">
        <v>139</v>
      </c>
      <c r="D3415" t="s">
        <v>5237</v>
      </c>
      <c r="E3415">
        <v>4</v>
      </c>
      <c r="F3415" t="s">
        <v>5237</v>
      </c>
      <c r="G3415" t="s">
        <v>5238</v>
      </c>
    </row>
    <row r="3416" spans="1:8" x14ac:dyDescent="0.3">
      <c r="A3416">
        <v>3424</v>
      </c>
      <c r="B3416">
        <v>3425</v>
      </c>
      <c r="C3416">
        <v>139</v>
      </c>
      <c r="D3416" t="s">
        <v>5239</v>
      </c>
      <c r="E3416">
        <v>2</v>
      </c>
      <c r="F3416" t="s">
        <v>5239</v>
      </c>
      <c r="G3416" t="s">
        <v>5240</v>
      </c>
      <c r="H3416" t="s">
        <v>5241</v>
      </c>
    </row>
    <row r="3417" spans="1:8" x14ac:dyDescent="0.3">
      <c r="A3417">
        <v>3425</v>
      </c>
      <c r="B3417">
        <v>3426</v>
      </c>
      <c r="C3417">
        <v>139</v>
      </c>
      <c r="D3417" t="s">
        <v>5242</v>
      </c>
      <c r="E3417">
        <v>3</v>
      </c>
      <c r="F3417" t="s">
        <v>5242</v>
      </c>
      <c r="G3417" t="s">
        <v>5243</v>
      </c>
      <c r="H3417" t="s">
        <v>680</v>
      </c>
    </row>
    <row r="3418" spans="1:8" x14ac:dyDescent="0.3">
      <c r="A3418">
        <v>3426</v>
      </c>
      <c r="B3418">
        <v>3427</v>
      </c>
      <c r="C3418">
        <v>139</v>
      </c>
      <c r="D3418" t="s">
        <v>5244</v>
      </c>
      <c r="E3418">
        <v>5</v>
      </c>
      <c r="F3418" t="s">
        <v>5244</v>
      </c>
      <c r="G3418" t="s">
        <v>5245</v>
      </c>
      <c r="H3418" t="s">
        <v>1095</v>
      </c>
    </row>
    <row r="3419" spans="1:8" x14ac:dyDescent="0.3">
      <c r="A3419">
        <v>3427</v>
      </c>
      <c r="B3419">
        <v>3428</v>
      </c>
      <c r="C3419">
        <v>139</v>
      </c>
      <c r="D3419" t="s">
        <v>5246</v>
      </c>
      <c r="E3419">
        <v>3</v>
      </c>
      <c r="F3419" t="s">
        <v>5246</v>
      </c>
      <c r="G3419" t="s">
        <v>5247</v>
      </c>
      <c r="H3419" t="s">
        <v>394</v>
      </c>
    </row>
    <row r="3420" spans="1:8" x14ac:dyDescent="0.3">
      <c r="A3420">
        <v>3428</v>
      </c>
      <c r="B3420">
        <v>3429</v>
      </c>
      <c r="C3420">
        <v>139</v>
      </c>
      <c r="D3420" t="s">
        <v>5248</v>
      </c>
      <c r="E3420">
        <v>5</v>
      </c>
      <c r="F3420" t="s">
        <v>5248</v>
      </c>
      <c r="G3420" t="s">
        <v>5249</v>
      </c>
      <c r="H3420" t="s">
        <v>245</v>
      </c>
    </row>
    <row r="3421" spans="1:8" x14ac:dyDescent="0.3">
      <c r="A3421">
        <v>3429</v>
      </c>
      <c r="B3421">
        <v>3430</v>
      </c>
      <c r="C3421">
        <v>139</v>
      </c>
      <c r="D3421" t="s">
        <v>5250</v>
      </c>
      <c r="E3421">
        <v>4</v>
      </c>
      <c r="F3421" t="s">
        <v>5250</v>
      </c>
      <c r="G3421" t="s">
        <v>5251</v>
      </c>
      <c r="H3421" t="s">
        <v>5252</v>
      </c>
    </row>
    <row r="3422" spans="1:8" x14ac:dyDescent="0.3">
      <c r="A3422">
        <v>3430</v>
      </c>
      <c r="B3422">
        <v>3431</v>
      </c>
      <c r="C3422">
        <v>140</v>
      </c>
      <c r="D3422" t="s">
        <v>2787</v>
      </c>
      <c r="E3422">
        <v>4</v>
      </c>
      <c r="F3422" t="s">
        <v>2787</v>
      </c>
      <c r="G3422" t="s">
        <v>2788</v>
      </c>
      <c r="H3422" t="s">
        <v>380</v>
      </c>
    </row>
    <row r="3423" spans="1:8" x14ac:dyDescent="0.3">
      <c r="A3423">
        <v>3431</v>
      </c>
      <c r="B3423">
        <v>3432</v>
      </c>
      <c r="C3423">
        <v>140</v>
      </c>
      <c r="D3423" t="s">
        <v>2789</v>
      </c>
      <c r="E3423">
        <v>5</v>
      </c>
      <c r="F3423" t="s">
        <v>2789</v>
      </c>
      <c r="G3423" t="s">
        <v>2790</v>
      </c>
    </row>
    <row r="3424" spans="1:8" x14ac:dyDescent="0.3">
      <c r="A3424">
        <v>3432</v>
      </c>
      <c r="B3424">
        <v>3433</v>
      </c>
      <c r="C3424">
        <v>140</v>
      </c>
      <c r="D3424" t="s">
        <v>2791</v>
      </c>
      <c r="E3424">
        <v>2</v>
      </c>
      <c r="F3424" t="s">
        <v>2791</v>
      </c>
      <c r="G3424" t="s">
        <v>2792</v>
      </c>
      <c r="H3424" t="s">
        <v>2793</v>
      </c>
    </row>
    <row r="3425" spans="1:8" x14ac:dyDescent="0.3">
      <c r="A3425">
        <v>3433</v>
      </c>
      <c r="B3425">
        <v>3434</v>
      </c>
      <c r="C3425">
        <v>140</v>
      </c>
      <c r="D3425" t="s">
        <v>2794</v>
      </c>
      <c r="E3425">
        <v>4</v>
      </c>
      <c r="F3425" t="s">
        <v>2794</v>
      </c>
      <c r="G3425" t="s">
        <v>2795</v>
      </c>
    </row>
    <row r="3426" spans="1:8" x14ac:dyDescent="0.3">
      <c r="A3426">
        <v>3434</v>
      </c>
      <c r="B3426">
        <v>3435</v>
      </c>
      <c r="C3426">
        <v>140</v>
      </c>
      <c r="D3426" t="s">
        <v>2796</v>
      </c>
      <c r="E3426">
        <v>2</v>
      </c>
      <c r="F3426" t="s">
        <v>2796</v>
      </c>
      <c r="G3426" t="s">
        <v>2797</v>
      </c>
      <c r="H3426" t="s">
        <v>2798</v>
      </c>
    </row>
    <row r="3427" spans="1:8" x14ac:dyDescent="0.3">
      <c r="A3427">
        <v>3435</v>
      </c>
      <c r="B3427">
        <v>3436</v>
      </c>
      <c r="C3427">
        <v>140</v>
      </c>
      <c r="D3427" t="s">
        <v>2799</v>
      </c>
      <c r="E3427">
        <v>3</v>
      </c>
      <c r="F3427" t="s">
        <v>2799</v>
      </c>
      <c r="G3427" t="s">
        <v>2800</v>
      </c>
    </row>
    <row r="3428" spans="1:8" x14ac:dyDescent="0.3">
      <c r="A3428">
        <v>3436</v>
      </c>
      <c r="B3428">
        <v>3437</v>
      </c>
      <c r="C3428">
        <v>140</v>
      </c>
      <c r="D3428" t="e">
        <f>- company that greatly values their employees development. - Great open-minded, approachable management - Unlimited pantry with free coffee and snacks - Flexible working hours - greatly imbedded with philantrophy - career progression</f>
        <v>#NAME?</v>
      </c>
      <c r="E3428">
        <v>5</v>
      </c>
      <c r="F3428" t="e">
        <f>- company that greatly values their employees development. - Great open-minded, approachable management - Unlimited pantry with free coffee and snacks - Flexible working hours - greatly imbedded with philantrophy - career progression</f>
        <v>#NAME?</v>
      </c>
      <c r="G3428" t="s">
        <v>2801</v>
      </c>
      <c r="H3428" t="s">
        <v>2802</v>
      </c>
    </row>
    <row r="3429" spans="1:8" x14ac:dyDescent="0.3">
      <c r="A3429">
        <v>3437</v>
      </c>
      <c r="B3429">
        <v>3438</v>
      </c>
      <c r="C3429">
        <v>140</v>
      </c>
      <c r="D3429" t="s">
        <v>911</v>
      </c>
      <c r="E3429">
        <v>3</v>
      </c>
      <c r="F3429" t="s">
        <v>911</v>
      </c>
      <c r="G3429" t="s">
        <v>912</v>
      </c>
      <c r="H3429" t="s">
        <v>64</v>
      </c>
    </row>
    <row r="3430" spans="1:8" x14ac:dyDescent="0.3">
      <c r="A3430">
        <v>3438</v>
      </c>
      <c r="B3430">
        <v>3439</v>
      </c>
      <c r="C3430">
        <v>140</v>
      </c>
      <c r="D3430" t="s">
        <v>2803</v>
      </c>
      <c r="E3430">
        <v>5</v>
      </c>
      <c r="F3430" t="s">
        <v>2803</v>
      </c>
      <c r="G3430" t="s">
        <v>2804</v>
      </c>
    </row>
    <row r="3431" spans="1:8" x14ac:dyDescent="0.3">
      <c r="A3431">
        <v>3439</v>
      </c>
      <c r="B3431">
        <v>3440</v>
      </c>
      <c r="C3431">
        <v>140</v>
      </c>
      <c r="D3431" t="s">
        <v>2805</v>
      </c>
      <c r="E3431">
        <v>4</v>
      </c>
      <c r="F3431" t="s">
        <v>2805</v>
      </c>
      <c r="G3431" t="s">
        <v>2806</v>
      </c>
      <c r="H3431" t="s">
        <v>134</v>
      </c>
    </row>
    <row r="3432" spans="1:8" x14ac:dyDescent="0.3">
      <c r="A3432">
        <v>3440</v>
      </c>
      <c r="B3432">
        <v>3441</v>
      </c>
      <c r="C3432">
        <v>141</v>
      </c>
      <c r="D3432" t="s">
        <v>2807</v>
      </c>
      <c r="E3432">
        <v>4</v>
      </c>
      <c r="F3432" t="s">
        <v>2807</v>
      </c>
      <c r="G3432" t="s">
        <v>2808</v>
      </c>
      <c r="H3432" t="s">
        <v>644</v>
      </c>
    </row>
    <row r="3433" spans="1:8" x14ac:dyDescent="0.3">
      <c r="A3433">
        <v>3441</v>
      </c>
      <c r="B3433">
        <v>3442</v>
      </c>
      <c r="C3433">
        <v>141</v>
      </c>
      <c r="D3433" t="s">
        <v>2809</v>
      </c>
      <c r="E3433">
        <v>5</v>
      </c>
      <c r="F3433" t="s">
        <v>2809</v>
      </c>
      <c r="G3433" t="s">
        <v>2810</v>
      </c>
    </row>
    <row r="3434" spans="1:8" x14ac:dyDescent="0.3">
      <c r="A3434">
        <v>3442</v>
      </c>
      <c r="B3434">
        <v>3443</v>
      </c>
      <c r="C3434">
        <v>141</v>
      </c>
      <c r="D3434" t="s">
        <v>2811</v>
      </c>
      <c r="E3434">
        <v>2</v>
      </c>
      <c r="F3434" t="s">
        <v>2811</v>
      </c>
      <c r="G3434" t="s">
        <v>2812</v>
      </c>
      <c r="H3434" t="s">
        <v>2813</v>
      </c>
    </row>
    <row r="3435" spans="1:8" x14ac:dyDescent="0.3">
      <c r="A3435">
        <v>3443</v>
      </c>
      <c r="B3435">
        <v>3444</v>
      </c>
      <c r="C3435">
        <v>141</v>
      </c>
      <c r="D3435" t="s">
        <v>2814</v>
      </c>
      <c r="E3435">
        <v>4</v>
      </c>
      <c r="F3435" t="s">
        <v>2814</v>
      </c>
      <c r="G3435" t="s">
        <v>2815</v>
      </c>
      <c r="H3435" t="s">
        <v>2816</v>
      </c>
    </row>
    <row r="3436" spans="1:8" x14ac:dyDescent="0.3">
      <c r="A3436">
        <v>3444</v>
      </c>
      <c r="B3436">
        <v>3445</v>
      </c>
      <c r="C3436">
        <v>141</v>
      </c>
      <c r="D3436" t="s">
        <v>2817</v>
      </c>
      <c r="E3436">
        <v>2</v>
      </c>
      <c r="F3436" t="s">
        <v>2817</v>
      </c>
      <c r="G3436" t="s">
        <v>2818</v>
      </c>
      <c r="H3436" t="s">
        <v>2819</v>
      </c>
    </row>
    <row r="3437" spans="1:8" x14ac:dyDescent="0.3">
      <c r="A3437">
        <v>3445</v>
      </c>
      <c r="B3437">
        <v>3446</v>
      </c>
      <c r="C3437">
        <v>141</v>
      </c>
      <c r="D3437" t="s">
        <v>2820</v>
      </c>
      <c r="E3437">
        <v>3</v>
      </c>
      <c r="F3437" t="s">
        <v>2820</v>
      </c>
      <c r="G3437" t="s">
        <v>2821</v>
      </c>
    </row>
    <row r="3438" spans="1:8" x14ac:dyDescent="0.3">
      <c r="A3438">
        <v>3446</v>
      </c>
      <c r="B3438">
        <v>3447</v>
      </c>
      <c r="C3438">
        <v>141</v>
      </c>
      <c r="D3438" t="s">
        <v>2822</v>
      </c>
      <c r="E3438">
        <v>5</v>
      </c>
      <c r="F3438" t="s">
        <v>2822</v>
      </c>
      <c r="G3438" t="s">
        <v>2823</v>
      </c>
      <c r="H3438" t="s">
        <v>2242</v>
      </c>
    </row>
    <row r="3439" spans="1:8" x14ac:dyDescent="0.3">
      <c r="A3439">
        <v>3447</v>
      </c>
      <c r="B3439">
        <v>3448</v>
      </c>
      <c r="C3439">
        <v>141</v>
      </c>
      <c r="D3439" t="s">
        <v>2824</v>
      </c>
      <c r="E3439">
        <v>3</v>
      </c>
      <c r="F3439" t="s">
        <v>2824</v>
      </c>
      <c r="G3439" t="s">
        <v>2825</v>
      </c>
      <c r="H3439" t="s">
        <v>2826</v>
      </c>
    </row>
    <row r="3440" spans="1:8" x14ac:dyDescent="0.3">
      <c r="A3440">
        <v>3448</v>
      </c>
      <c r="B3440">
        <v>3449</v>
      </c>
      <c r="C3440">
        <v>141</v>
      </c>
      <c r="D3440" t="s">
        <v>2827</v>
      </c>
      <c r="E3440">
        <v>5</v>
      </c>
      <c r="F3440" t="s">
        <v>2828</v>
      </c>
      <c r="G3440" t="s">
        <v>2829</v>
      </c>
      <c r="H3440" t="s">
        <v>2830</v>
      </c>
    </row>
    <row r="3441" spans="1:8" x14ac:dyDescent="0.3">
      <c r="A3441">
        <v>3449</v>
      </c>
      <c r="B3441">
        <v>3450</v>
      </c>
      <c r="C3441">
        <v>141</v>
      </c>
      <c r="D3441" t="s">
        <v>2831</v>
      </c>
      <c r="E3441">
        <v>4</v>
      </c>
      <c r="F3441" t="s">
        <v>2831</v>
      </c>
      <c r="G3441" t="s">
        <v>2832</v>
      </c>
    </row>
    <row r="3442" spans="1:8" x14ac:dyDescent="0.3">
      <c r="A3442">
        <v>3450</v>
      </c>
      <c r="B3442">
        <v>3451</v>
      </c>
      <c r="C3442">
        <v>142</v>
      </c>
      <c r="D3442" t="s">
        <v>5253</v>
      </c>
      <c r="E3442">
        <v>4</v>
      </c>
      <c r="F3442" t="s">
        <v>5253</v>
      </c>
      <c r="G3442" t="s">
        <v>5254</v>
      </c>
      <c r="H3442" t="s">
        <v>2816</v>
      </c>
    </row>
    <row r="3443" spans="1:8" x14ac:dyDescent="0.3">
      <c r="A3443">
        <v>3451</v>
      </c>
      <c r="B3443">
        <v>3452</v>
      </c>
      <c r="C3443">
        <v>142</v>
      </c>
      <c r="D3443" t="s">
        <v>2833</v>
      </c>
      <c r="E3443">
        <v>5</v>
      </c>
      <c r="F3443" t="s">
        <v>2834</v>
      </c>
      <c r="G3443" t="s">
        <v>2835</v>
      </c>
      <c r="H3443" t="s">
        <v>2836</v>
      </c>
    </row>
    <row r="3444" spans="1:8" x14ac:dyDescent="0.3">
      <c r="A3444">
        <v>3452</v>
      </c>
      <c r="B3444">
        <v>3453</v>
      </c>
      <c r="C3444">
        <v>142</v>
      </c>
      <c r="D3444" t="s">
        <v>2837</v>
      </c>
      <c r="E3444">
        <v>2</v>
      </c>
      <c r="F3444" t="s">
        <v>2837</v>
      </c>
      <c r="G3444" t="s">
        <v>2838</v>
      </c>
      <c r="H3444" t="s">
        <v>25</v>
      </c>
    </row>
    <row r="3445" spans="1:8" x14ac:dyDescent="0.3">
      <c r="A3445">
        <v>3453</v>
      </c>
      <c r="B3445">
        <v>3454</v>
      </c>
      <c r="C3445">
        <v>142</v>
      </c>
      <c r="D3445" t="s">
        <v>2839</v>
      </c>
      <c r="E3445">
        <v>4</v>
      </c>
      <c r="F3445" t="s">
        <v>2840</v>
      </c>
      <c r="G3445" t="s">
        <v>2841</v>
      </c>
      <c r="H3445" t="s">
        <v>2842</v>
      </c>
    </row>
    <row r="3446" spans="1:8" x14ac:dyDescent="0.3">
      <c r="A3446">
        <v>3454</v>
      </c>
      <c r="B3446">
        <v>3455</v>
      </c>
      <c r="C3446">
        <v>142</v>
      </c>
      <c r="D3446" t="s">
        <v>2843</v>
      </c>
      <c r="E3446">
        <v>2</v>
      </c>
      <c r="F3446" t="s">
        <v>2843</v>
      </c>
      <c r="G3446" t="s">
        <v>2844</v>
      </c>
      <c r="H3446" t="s">
        <v>2845</v>
      </c>
    </row>
    <row r="3447" spans="1:8" x14ac:dyDescent="0.3">
      <c r="A3447">
        <v>3455</v>
      </c>
      <c r="B3447">
        <v>3456</v>
      </c>
      <c r="C3447">
        <v>142</v>
      </c>
      <c r="D3447" t="s">
        <v>2846</v>
      </c>
      <c r="E3447">
        <v>3</v>
      </c>
      <c r="F3447" t="s">
        <v>2846</v>
      </c>
      <c r="G3447" t="s">
        <v>2847</v>
      </c>
      <c r="H3447" t="s">
        <v>433</v>
      </c>
    </row>
    <row r="3448" spans="1:8" x14ac:dyDescent="0.3">
      <c r="A3448">
        <v>3456</v>
      </c>
      <c r="B3448">
        <v>3457</v>
      </c>
      <c r="C3448">
        <v>142</v>
      </c>
      <c r="D3448" t="s">
        <v>2848</v>
      </c>
      <c r="E3448">
        <v>5</v>
      </c>
      <c r="F3448" t="s">
        <v>2848</v>
      </c>
      <c r="G3448" t="s">
        <v>2849</v>
      </c>
      <c r="H3448" t="s">
        <v>564</v>
      </c>
    </row>
    <row r="3449" spans="1:8" x14ac:dyDescent="0.3">
      <c r="A3449">
        <v>3457</v>
      </c>
      <c r="B3449">
        <v>3458</v>
      </c>
      <c r="C3449">
        <v>142</v>
      </c>
      <c r="D3449" t="s">
        <v>2850</v>
      </c>
      <c r="E3449">
        <v>3</v>
      </c>
      <c r="F3449" t="s">
        <v>2850</v>
      </c>
      <c r="G3449" t="s">
        <v>2851</v>
      </c>
    </row>
    <row r="3450" spans="1:8" x14ac:dyDescent="0.3">
      <c r="A3450">
        <v>3458</v>
      </c>
      <c r="B3450">
        <v>3459</v>
      </c>
      <c r="C3450">
        <v>142</v>
      </c>
      <c r="D3450" t="s">
        <v>2852</v>
      </c>
      <c r="E3450">
        <v>5</v>
      </c>
      <c r="F3450" t="s">
        <v>2852</v>
      </c>
      <c r="G3450" t="s">
        <v>2853</v>
      </c>
      <c r="H3450" t="s">
        <v>2423</v>
      </c>
    </row>
    <row r="3451" spans="1:8" x14ac:dyDescent="0.3">
      <c r="A3451">
        <v>3459</v>
      </c>
      <c r="B3451">
        <v>3460</v>
      </c>
      <c r="C3451">
        <v>142</v>
      </c>
      <c r="D3451" t="s">
        <v>2854</v>
      </c>
      <c r="E3451">
        <v>4</v>
      </c>
      <c r="F3451" t="s">
        <v>2854</v>
      </c>
      <c r="G3451" t="s">
        <v>2855</v>
      </c>
      <c r="H3451" t="s">
        <v>299</v>
      </c>
    </row>
    <row r="3452" spans="1:8" x14ac:dyDescent="0.3">
      <c r="A3452">
        <v>3460</v>
      </c>
      <c r="B3452">
        <v>3461</v>
      </c>
      <c r="C3452">
        <v>143</v>
      </c>
      <c r="D3452" t="s">
        <v>2856</v>
      </c>
      <c r="E3452">
        <v>4</v>
      </c>
      <c r="F3452" t="s">
        <v>2856</v>
      </c>
      <c r="G3452" t="s">
        <v>2857</v>
      </c>
      <c r="H3452" t="s">
        <v>1145</v>
      </c>
    </row>
    <row r="3453" spans="1:8" x14ac:dyDescent="0.3">
      <c r="A3453">
        <v>3461</v>
      </c>
      <c r="B3453">
        <v>3462</v>
      </c>
      <c r="C3453">
        <v>143</v>
      </c>
      <c r="D3453" t="s">
        <v>2858</v>
      </c>
      <c r="E3453">
        <v>5</v>
      </c>
      <c r="F3453" t="s">
        <v>2858</v>
      </c>
      <c r="G3453" t="s">
        <v>2859</v>
      </c>
      <c r="H3453" t="s">
        <v>20</v>
      </c>
    </row>
    <row r="3454" spans="1:8" x14ac:dyDescent="0.3">
      <c r="A3454">
        <v>3462</v>
      </c>
      <c r="B3454">
        <v>3463</v>
      </c>
      <c r="C3454">
        <v>143</v>
      </c>
      <c r="D3454" t="s">
        <v>2860</v>
      </c>
      <c r="E3454">
        <v>2</v>
      </c>
      <c r="F3454" t="s">
        <v>2860</v>
      </c>
      <c r="G3454" t="s">
        <v>2861</v>
      </c>
      <c r="H3454" t="s">
        <v>17</v>
      </c>
    </row>
    <row r="3455" spans="1:8" x14ac:dyDescent="0.3">
      <c r="A3455">
        <v>3463</v>
      </c>
      <c r="B3455">
        <v>3464</v>
      </c>
      <c r="C3455">
        <v>143</v>
      </c>
      <c r="D3455" t="s">
        <v>2862</v>
      </c>
      <c r="E3455">
        <v>4</v>
      </c>
      <c r="F3455" t="s">
        <v>2862</v>
      </c>
      <c r="G3455" t="s">
        <v>2863</v>
      </c>
      <c r="H3455" t="s">
        <v>146</v>
      </c>
    </row>
    <row r="3456" spans="1:8" x14ac:dyDescent="0.3">
      <c r="A3456">
        <v>3464</v>
      </c>
      <c r="B3456">
        <v>3465</v>
      </c>
      <c r="C3456">
        <v>143</v>
      </c>
      <c r="D3456" t="s">
        <v>2864</v>
      </c>
      <c r="E3456">
        <v>2</v>
      </c>
      <c r="F3456" t="s">
        <v>2864</v>
      </c>
      <c r="G3456" t="s">
        <v>2865</v>
      </c>
      <c r="H3456" t="s">
        <v>29</v>
      </c>
    </row>
    <row r="3457" spans="1:8" x14ac:dyDescent="0.3">
      <c r="A3457">
        <v>3465</v>
      </c>
      <c r="B3457">
        <v>3466</v>
      </c>
      <c r="C3457">
        <v>143</v>
      </c>
      <c r="D3457" t="s">
        <v>2866</v>
      </c>
      <c r="E3457">
        <v>3</v>
      </c>
      <c r="F3457" t="s">
        <v>2866</v>
      </c>
      <c r="G3457" t="s">
        <v>2867</v>
      </c>
      <c r="H3457" t="s">
        <v>2868</v>
      </c>
    </row>
    <row r="3458" spans="1:8" x14ac:dyDescent="0.3">
      <c r="A3458">
        <v>3466</v>
      </c>
      <c r="B3458">
        <v>3467</v>
      </c>
      <c r="C3458">
        <v>143</v>
      </c>
      <c r="D3458" t="s">
        <v>2869</v>
      </c>
      <c r="E3458">
        <v>5</v>
      </c>
      <c r="F3458" t="s">
        <v>2869</v>
      </c>
      <c r="G3458" t="s">
        <v>2870</v>
      </c>
      <c r="H3458" t="s">
        <v>118</v>
      </c>
    </row>
    <row r="3459" spans="1:8" x14ac:dyDescent="0.3">
      <c r="A3459">
        <v>3467</v>
      </c>
      <c r="B3459">
        <v>3468</v>
      </c>
      <c r="C3459">
        <v>143</v>
      </c>
      <c r="D3459" t="e">
        <f>- Slightly above average Graduate salary - learn to use the Terminal Well - exposure to pitiful management so you know how NOT to manage a company in future</f>
        <v>#NAME?</v>
      </c>
      <c r="E3459">
        <v>3</v>
      </c>
      <c r="F3459" t="e">
        <f>- Slightly above average Graduate salary - learn to use the Terminal Well - exposure to pitiful management so you know how NOT to manage a company in future</f>
        <v>#NAME?</v>
      </c>
      <c r="G3459" t="s">
        <v>2871</v>
      </c>
      <c r="H3459" t="s">
        <v>2872</v>
      </c>
    </row>
    <row r="3460" spans="1:8" x14ac:dyDescent="0.3">
      <c r="A3460">
        <v>3468</v>
      </c>
      <c r="B3460">
        <v>3469</v>
      </c>
      <c r="C3460">
        <v>143</v>
      </c>
      <c r="D3460" t="s">
        <v>2873</v>
      </c>
      <c r="E3460">
        <v>5</v>
      </c>
      <c r="F3460" t="s">
        <v>2873</v>
      </c>
      <c r="G3460" t="s">
        <v>2874</v>
      </c>
    </row>
    <row r="3461" spans="1:8" x14ac:dyDescent="0.3">
      <c r="A3461">
        <v>3469</v>
      </c>
      <c r="B3461">
        <v>3470</v>
      </c>
      <c r="C3461">
        <v>143</v>
      </c>
      <c r="D3461" t="s">
        <v>2875</v>
      </c>
      <c r="E3461">
        <v>4</v>
      </c>
      <c r="F3461" t="s">
        <v>2875</v>
      </c>
      <c r="G3461" t="s">
        <v>2876</v>
      </c>
      <c r="H3461" t="s">
        <v>245</v>
      </c>
    </row>
    <row r="3462" spans="1:8" x14ac:dyDescent="0.3">
      <c r="A3462">
        <v>3470</v>
      </c>
      <c r="B3462">
        <v>3471</v>
      </c>
      <c r="C3462">
        <v>144</v>
      </c>
      <c r="D3462" t="s">
        <v>5255</v>
      </c>
      <c r="E3462">
        <v>4</v>
      </c>
      <c r="F3462" t="s">
        <v>5256</v>
      </c>
      <c r="G3462" t="s">
        <v>5257</v>
      </c>
      <c r="H3462" t="s">
        <v>5258</v>
      </c>
    </row>
    <row r="3463" spans="1:8" x14ac:dyDescent="0.3">
      <c r="A3463">
        <v>3471</v>
      </c>
      <c r="B3463">
        <v>3472</v>
      </c>
      <c r="C3463">
        <v>144</v>
      </c>
      <c r="D3463" t="s">
        <v>2877</v>
      </c>
      <c r="E3463">
        <v>5</v>
      </c>
      <c r="F3463" t="s">
        <v>2877</v>
      </c>
      <c r="G3463" t="s">
        <v>2878</v>
      </c>
      <c r="H3463" t="s">
        <v>1548</v>
      </c>
    </row>
    <row r="3464" spans="1:8" x14ac:dyDescent="0.3">
      <c r="A3464">
        <v>3472</v>
      </c>
      <c r="B3464">
        <v>3473</v>
      </c>
      <c r="C3464">
        <v>144</v>
      </c>
      <c r="D3464" t="s">
        <v>2879</v>
      </c>
      <c r="E3464">
        <v>2</v>
      </c>
      <c r="F3464" t="s">
        <v>2879</v>
      </c>
      <c r="G3464" t="s">
        <v>2880</v>
      </c>
      <c r="H3464" t="s">
        <v>1308</v>
      </c>
    </row>
    <row r="3465" spans="1:8" x14ac:dyDescent="0.3">
      <c r="A3465">
        <v>3473</v>
      </c>
      <c r="B3465">
        <v>3474</v>
      </c>
      <c r="C3465">
        <v>144</v>
      </c>
      <c r="D3465" t="s">
        <v>2881</v>
      </c>
      <c r="E3465">
        <v>4</v>
      </c>
      <c r="F3465" t="s">
        <v>2881</v>
      </c>
      <c r="G3465" t="s">
        <v>2882</v>
      </c>
      <c r="H3465" t="s">
        <v>264</v>
      </c>
    </row>
    <row r="3466" spans="1:8" x14ac:dyDescent="0.3">
      <c r="A3466">
        <v>3474</v>
      </c>
      <c r="B3466">
        <v>3475</v>
      </c>
      <c r="C3466">
        <v>144</v>
      </c>
      <c r="D3466" t="s">
        <v>2883</v>
      </c>
      <c r="E3466">
        <v>2</v>
      </c>
      <c r="F3466" t="s">
        <v>2884</v>
      </c>
      <c r="G3466" t="s">
        <v>2885</v>
      </c>
      <c r="H3466" t="s">
        <v>2886</v>
      </c>
    </row>
    <row r="3467" spans="1:8" x14ac:dyDescent="0.3">
      <c r="A3467">
        <v>3475</v>
      </c>
      <c r="B3467">
        <v>3476</v>
      </c>
      <c r="C3467">
        <v>144</v>
      </c>
      <c r="D3467" t="s">
        <v>2887</v>
      </c>
      <c r="E3467">
        <v>3</v>
      </c>
      <c r="F3467" t="s">
        <v>2887</v>
      </c>
      <c r="G3467" t="s">
        <v>2888</v>
      </c>
      <c r="H3467" t="s">
        <v>2364</v>
      </c>
    </row>
    <row r="3468" spans="1:8" x14ac:dyDescent="0.3">
      <c r="A3468">
        <v>3476</v>
      </c>
      <c r="B3468">
        <v>3477</v>
      </c>
      <c r="C3468">
        <v>144</v>
      </c>
      <c r="D3468" t="s">
        <v>2889</v>
      </c>
      <c r="E3468">
        <v>5</v>
      </c>
      <c r="F3468" t="s">
        <v>2889</v>
      </c>
      <c r="G3468" t="s">
        <v>2890</v>
      </c>
      <c r="H3468" t="s">
        <v>121</v>
      </c>
    </row>
    <row r="3469" spans="1:8" x14ac:dyDescent="0.3">
      <c r="A3469">
        <v>3477</v>
      </c>
      <c r="B3469">
        <v>3478</v>
      </c>
      <c r="C3469">
        <v>144</v>
      </c>
      <c r="D3469" t="s">
        <v>2891</v>
      </c>
      <c r="E3469">
        <v>3</v>
      </c>
      <c r="F3469" t="s">
        <v>2891</v>
      </c>
      <c r="G3469" t="s">
        <v>2892</v>
      </c>
      <c r="H3469" t="s">
        <v>126</v>
      </c>
    </row>
    <row r="3470" spans="1:8" x14ac:dyDescent="0.3">
      <c r="A3470">
        <v>3478</v>
      </c>
      <c r="B3470">
        <v>3479</v>
      </c>
      <c r="C3470">
        <v>144</v>
      </c>
      <c r="D3470" t="s">
        <v>2893</v>
      </c>
      <c r="E3470">
        <v>5</v>
      </c>
      <c r="F3470" t="s">
        <v>2893</v>
      </c>
      <c r="G3470" t="s">
        <v>2894</v>
      </c>
      <c r="H3470" t="s">
        <v>1171</v>
      </c>
    </row>
    <row r="3471" spans="1:8" x14ac:dyDescent="0.3">
      <c r="A3471">
        <v>3479</v>
      </c>
      <c r="B3471">
        <v>3480</v>
      </c>
      <c r="C3471">
        <v>144</v>
      </c>
      <c r="D3471" t="s">
        <v>2895</v>
      </c>
      <c r="E3471">
        <v>4</v>
      </c>
      <c r="F3471" t="s">
        <v>2895</v>
      </c>
      <c r="G3471" t="s">
        <v>2896</v>
      </c>
      <c r="H3471" t="s">
        <v>322</v>
      </c>
    </row>
    <row r="3472" spans="1:8" x14ac:dyDescent="0.3">
      <c r="A3472">
        <v>3480</v>
      </c>
      <c r="B3472">
        <v>3481</v>
      </c>
      <c r="C3472">
        <v>145</v>
      </c>
      <c r="D3472" t="s">
        <v>2899</v>
      </c>
      <c r="E3472">
        <v>4</v>
      </c>
      <c r="F3472" t="s">
        <v>2899</v>
      </c>
      <c r="G3472" t="s">
        <v>2900</v>
      </c>
    </row>
    <row r="3473" spans="1:8" x14ac:dyDescent="0.3">
      <c r="A3473">
        <v>3481</v>
      </c>
      <c r="B3473">
        <v>3482</v>
      </c>
      <c r="C3473">
        <v>145</v>
      </c>
      <c r="D3473" t="s">
        <v>2901</v>
      </c>
      <c r="E3473">
        <v>5</v>
      </c>
      <c r="F3473" t="s">
        <v>2901</v>
      </c>
      <c r="G3473" t="s">
        <v>2902</v>
      </c>
      <c r="H3473" t="s">
        <v>41</v>
      </c>
    </row>
    <row r="3474" spans="1:8" x14ac:dyDescent="0.3">
      <c r="A3474">
        <v>3482</v>
      </c>
      <c r="B3474">
        <v>3483</v>
      </c>
      <c r="C3474">
        <v>145</v>
      </c>
      <c r="D3474" t="s">
        <v>2903</v>
      </c>
      <c r="E3474">
        <v>2</v>
      </c>
      <c r="F3474" t="s">
        <v>2903</v>
      </c>
      <c r="G3474" t="s">
        <v>2903</v>
      </c>
      <c r="H3474" t="s">
        <v>217</v>
      </c>
    </row>
    <row r="3475" spans="1:8" x14ac:dyDescent="0.3">
      <c r="A3475">
        <v>3483</v>
      </c>
      <c r="B3475">
        <v>3484</v>
      </c>
      <c r="C3475">
        <v>145</v>
      </c>
      <c r="D3475" t="s">
        <v>2904</v>
      </c>
      <c r="E3475">
        <v>4</v>
      </c>
      <c r="F3475" t="s">
        <v>2904</v>
      </c>
      <c r="G3475" t="s">
        <v>2905</v>
      </c>
      <c r="H3475" t="s">
        <v>29</v>
      </c>
    </row>
    <row r="3476" spans="1:8" x14ac:dyDescent="0.3">
      <c r="A3476">
        <v>3484</v>
      </c>
      <c r="B3476">
        <v>3485</v>
      </c>
      <c r="C3476">
        <v>145</v>
      </c>
      <c r="D3476" t="s">
        <v>2906</v>
      </c>
      <c r="E3476">
        <v>2</v>
      </c>
      <c r="F3476" t="s">
        <v>2906</v>
      </c>
      <c r="G3476" t="s">
        <v>2907</v>
      </c>
    </row>
    <row r="3477" spans="1:8" x14ac:dyDescent="0.3">
      <c r="A3477">
        <v>3485</v>
      </c>
      <c r="B3477">
        <v>3486</v>
      </c>
      <c r="C3477">
        <v>145</v>
      </c>
      <c r="D3477" t="s">
        <v>2908</v>
      </c>
      <c r="E3477">
        <v>3</v>
      </c>
      <c r="F3477" t="s">
        <v>2908</v>
      </c>
      <c r="G3477" t="s">
        <v>2909</v>
      </c>
    </row>
    <row r="3478" spans="1:8" x14ac:dyDescent="0.3">
      <c r="A3478">
        <v>3486</v>
      </c>
      <c r="B3478">
        <v>3487</v>
      </c>
      <c r="C3478">
        <v>145</v>
      </c>
      <c r="D3478" t="s">
        <v>2910</v>
      </c>
      <c r="E3478">
        <v>5</v>
      </c>
      <c r="F3478" t="s">
        <v>2910</v>
      </c>
      <c r="G3478" t="s">
        <v>2911</v>
      </c>
    </row>
    <row r="3479" spans="1:8" x14ac:dyDescent="0.3">
      <c r="A3479">
        <v>3487</v>
      </c>
      <c r="B3479">
        <v>3488</v>
      </c>
      <c r="C3479">
        <v>145</v>
      </c>
      <c r="D3479" t="s">
        <v>2912</v>
      </c>
      <c r="E3479">
        <v>3</v>
      </c>
      <c r="F3479" t="s">
        <v>2913</v>
      </c>
      <c r="G3479" t="s">
        <v>2914</v>
      </c>
      <c r="H3479" t="s">
        <v>526</v>
      </c>
    </row>
    <row r="3480" spans="1:8" x14ac:dyDescent="0.3">
      <c r="A3480">
        <v>3488</v>
      </c>
      <c r="B3480">
        <v>3489</v>
      </c>
      <c r="C3480">
        <v>145</v>
      </c>
      <c r="D3480" t="s">
        <v>2915</v>
      </c>
      <c r="E3480">
        <v>5</v>
      </c>
      <c r="F3480" t="s">
        <v>2915</v>
      </c>
      <c r="G3480" t="s">
        <v>2916</v>
      </c>
      <c r="H3480" t="s">
        <v>2917</v>
      </c>
    </row>
    <row r="3481" spans="1:8" x14ac:dyDescent="0.3">
      <c r="A3481">
        <v>3489</v>
      </c>
      <c r="B3481">
        <v>3490</v>
      </c>
      <c r="C3481">
        <v>145</v>
      </c>
      <c r="D3481" t="s">
        <v>2918</v>
      </c>
      <c r="E3481">
        <v>4</v>
      </c>
      <c r="F3481" t="s">
        <v>2918</v>
      </c>
      <c r="G3481" t="s">
        <v>2919</v>
      </c>
      <c r="H3481" t="s">
        <v>109</v>
      </c>
    </row>
    <row r="3482" spans="1:8" x14ac:dyDescent="0.3">
      <c r="A3482">
        <v>3490</v>
      </c>
      <c r="B3482">
        <v>3491</v>
      </c>
      <c r="C3482">
        <v>148</v>
      </c>
      <c r="D3482" t="s">
        <v>2965</v>
      </c>
      <c r="E3482">
        <v>4</v>
      </c>
      <c r="F3482" t="s">
        <v>2965</v>
      </c>
      <c r="G3482" t="s">
        <v>2966</v>
      </c>
    </row>
    <row r="3483" spans="1:8" x14ac:dyDescent="0.3">
      <c r="A3483">
        <v>3491</v>
      </c>
      <c r="B3483">
        <v>3492</v>
      </c>
      <c r="C3483">
        <v>148</v>
      </c>
      <c r="D3483" t="s">
        <v>2967</v>
      </c>
      <c r="E3483">
        <v>5</v>
      </c>
      <c r="F3483" t="s">
        <v>2967</v>
      </c>
      <c r="G3483" t="s">
        <v>2968</v>
      </c>
    </row>
    <row r="3484" spans="1:8" x14ac:dyDescent="0.3">
      <c r="A3484">
        <v>3492</v>
      </c>
      <c r="B3484">
        <v>3493</v>
      </c>
      <c r="C3484">
        <v>148</v>
      </c>
      <c r="D3484" t="s">
        <v>2969</v>
      </c>
      <c r="E3484">
        <v>2</v>
      </c>
      <c r="F3484" t="s">
        <v>2969</v>
      </c>
      <c r="G3484" t="s">
        <v>2970</v>
      </c>
      <c r="H3484" t="s">
        <v>2971</v>
      </c>
    </row>
    <row r="3485" spans="1:8" x14ac:dyDescent="0.3">
      <c r="A3485">
        <v>3493</v>
      </c>
      <c r="B3485">
        <v>3494</v>
      </c>
      <c r="C3485">
        <v>148</v>
      </c>
      <c r="D3485" t="s">
        <v>2972</v>
      </c>
      <c r="E3485">
        <v>4</v>
      </c>
      <c r="F3485" t="s">
        <v>2972</v>
      </c>
      <c r="G3485" t="s">
        <v>2973</v>
      </c>
    </row>
    <row r="3486" spans="1:8" x14ac:dyDescent="0.3">
      <c r="A3486">
        <v>3494</v>
      </c>
      <c r="B3486">
        <v>3495</v>
      </c>
      <c r="C3486">
        <v>148</v>
      </c>
      <c r="D3486" t="s">
        <v>2974</v>
      </c>
      <c r="E3486">
        <v>2</v>
      </c>
      <c r="F3486" t="s">
        <v>2974</v>
      </c>
      <c r="G3486" t="s">
        <v>2975</v>
      </c>
      <c r="H3486" t="s">
        <v>54</v>
      </c>
    </row>
    <row r="3487" spans="1:8" x14ac:dyDescent="0.3">
      <c r="A3487">
        <v>3495</v>
      </c>
      <c r="B3487">
        <v>3496</v>
      </c>
      <c r="C3487">
        <v>148</v>
      </c>
      <c r="D3487" t="s">
        <v>2976</v>
      </c>
      <c r="E3487">
        <v>3</v>
      </c>
      <c r="F3487" t="s">
        <v>2976</v>
      </c>
      <c r="G3487" t="s">
        <v>2977</v>
      </c>
      <c r="H3487" t="s">
        <v>394</v>
      </c>
    </row>
    <row r="3488" spans="1:8" x14ac:dyDescent="0.3">
      <c r="A3488">
        <v>3496</v>
      </c>
      <c r="B3488">
        <v>3497</v>
      </c>
      <c r="C3488">
        <v>148</v>
      </c>
      <c r="D3488" t="s">
        <v>2978</v>
      </c>
      <c r="E3488">
        <v>5</v>
      </c>
      <c r="F3488" t="s">
        <v>2978</v>
      </c>
      <c r="G3488" t="s">
        <v>2979</v>
      </c>
      <c r="H3488" t="s">
        <v>25</v>
      </c>
    </row>
    <row r="3489" spans="1:8" x14ac:dyDescent="0.3">
      <c r="A3489">
        <v>3497</v>
      </c>
      <c r="B3489">
        <v>3498</v>
      </c>
      <c r="C3489">
        <v>148</v>
      </c>
      <c r="D3489" t="s">
        <v>2980</v>
      </c>
      <c r="E3489">
        <v>3</v>
      </c>
      <c r="F3489" t="s">
        <v>2980</v>
      </c>
      <c r="G3489" t="s">
        <v>2981</v>
      </c>
    </row>
    <row r="3490" spans="1:8" x14ac:dyDescent="0.3">
      <c r="A3490">
        <v>3498</v>
      </c>
      <c r="B3490">
        <v>3499</v>
      </c>
      <c r="C3490">
        <v>148</v>
      </c>
      <c r="D3490" t="s">
        <v>2982</v>
      </c>
      <c r="E3490">
        <v>5</v>
      </c>
      <c r="F3490" t="s">
        <v>2982</v>
      </c>
      <c r="G3490" t="s">
        <v>2983</v>
      </c>
      <c r="H3490" t="s">
        <v>2984</v>
      </c>
    </row>
    <row r="3491" spans="1:8" x14ac:dyDescent="0.3">
      <c r="A3491">
        <v>3499</v>
      </c>
      <c r="B3491">
        <v>3500</v>
      </c>
      <c r="C3491">
        <v>148</v>
      </c>
      <c r="D3491" t="s">
        <v>2985</v>
      </c>
      <c r="E3491">
        <v>4</v>
      </c>
      <c r="F3491" t="s">
        <v>2985</v>
      </c>
      <c r="G3491" t="s">
        <v>2986</v>
      </c>
      <c r="H3491" t="s">
        <v>29</v>
      </c>
    </row>
    <row r="3492" spans="1:8" x14ac:dyDescent="0.3">
      <c r="A3492">
        <v>3500</v>
      </c>
      <c r="B3492">
        <v>3501</v>
      </c>
      <c r="C3492">
        <v>149</v>
      </c>
      <c r="D3492" t="s">
        <v>2987</v>
      </c>
      <c r="E3492">
        <v>4</v>
      </c>
      <c r="F3492" t="s">
        <v>2988</v>
      </c>
      <c r="G3492" t="s">
        <v>2989</v>
      </c>
      <c r="H3492" t="s">
        <v>25</v>
      </c>
    </row>
    <row r="3493" spans="1:8" x14ac:dyDescent="0.3">
      <c r="A3493">
        <v>3501</v>
      </c>
      <c r="B3493">
        <v>3502</v>
      </c>
      <c r="C3493">
        <v>149</v>
      </c>
      <c r="D3493" t="s">
        <v>2990</v>
      </c>
      <c r="E3493">
        <v>5</v>
      </c>
      <c r="F3493" t="s">
        <v>2990</v>
      </c>
      <c r="G3493" t="s">
        <v>2991</v>
      </c>
    </row>
    <row r="3494" spans="1:8" x14ac:dyDescent="0.3">
      <c r="A3494">
        <v>3502</v>
      </c>
      <c r="B3494">
        <v>3503</v>
      </c>
      <c r="C3494">
        <v>149</v>
      </c>
      <c r="D3494" t="s">
        <v>2992</v>
      </c>
      <c r="E3494">
        <v>2</v>
      </c>
      <c r="F3494" t="s">
        <v>2992</v>
      </c>
      <c r="G3494" t="s">
        <v>2993</v>
      </c>
    </row>
    <row r="3495" spans="1:8" x14ac:dyDescent="0.3">
      <c r="A3495">
        <v>3503</v>
      </c>
      <c r="B3495">
        <v>3504</v>
      </c>
      <c r="C3495">
        <v>149</v>
      </c>
      <c r="D3495" t="s">
        <v>2994</v>
      </c>
      <c r="E3495">
        <v>4</v>
      </c>
      <c r="F3495" t="s">
        <v>2994</v>
      </c>
      <c r="G3495" t="s">
        <v>2995</v>
      </c>
      <c r="H3495" t="s">
        <v>20</v>
      </c>
    </row>
    <row r="3496" spans="1:8" x14ac:dyDescent="0.3">
      <c r="A3496">
        <v>3504</v>
      </c>
      <c r="B3496">
        <v>3505</v>
      </c>
      <c r="C3496">
        <v>149</v>
      </c>
      <c r="D3496" t="s">
        <v>2996</v>
      </c>
      <c r="E3496">
        <v>2</v>
      </c>
      <c r="F3496" t="s">
        <v>2996</v>
      </c>
      <c r="G3496" t="s">
        <v>2997</v>
      </c>
      <c r="H3496" t="s">
        <v>2998</v>
      </c>
    </row>
    <row r="3497" spans="1:8" x14ac:dyDescent="0.3">
      <c r="A3497">
        <v>3505</v>
      </c>
      <c r="B3497">
        <v>3506</v>
      </c>
      <c r="C3497">
        <v>149</v>
      </c>
      <c r="D3497" t="s">
        <v>2999</v>
      </c>
      <c r="E3497">
        <v>3</v>
      </c>
      <c r="F3497" t="s">
        <v>2999</v>
      </c>
      <c r="G3497" t="s">
        <v>2999</v>
      </c>
    </row>
    <row r="3498" spans="1:8" x14ac:dyDescent="0.3">
      <c r="A3498">
        <v>3506</v>
      </c>
      <c r="B3498">
        <v>3507</v>
      </c>
      <c r="C3498">
        <v>149</v>
      </c>
      <c r="D3498" t="s">
        <v>3000</v>
      </c>
      <c r="E3498">
        <v>5</v>
      </c>
      <c r="F3498" t="s">
        <v>3001</v>
      </c>
      <c r="G3498" t="s">
        <v>3002</v>
      </c>
      <c r="H3498" t="s">
        <v>1731</v>
      </c>
    </row>
    <row r="3499" spans="1:8" x14ac:dyDescent="0.3">
      <c r="A3499">
        <v>3507</v>
      </c>
      <c r="B3499">
        <v>3508</v>
      </c>
      <c r="C3499">
        <v>149</v>
      </c>
      <c r="D3499" t="s">
        <v>3003</v>
      </c>
      <c r="E3499">
        <v>3</v>
      </c>
      <c r="F3499" t="s">
        <v>3003</v>
      </c>
      <c r="G3499" t="s">
        <v>3004</v>
      </c>
      <c r="H3499" t="s">
        <v>3005</v>
      </c>
    </row>
    <row r="3500" spans="1:8" x14ac:dyDescent="0.3">
      <c r="A3500">
        <v>3508</v>
      </c>
      <c r="B3500">
        <v>3509</v>
      </c>
      <c r="C3500">
        <v>149</v>
      </c>
      <c r="D3500" t="s">
        <v>3006</v>
      </c>
      <c r="E3500">
        <v>5</v>
      </c>
      <c r="F3500" t="s">
        <v>3006</v>
      </c>
      <c r="G3500" t="s">
        <v>3007</v>
      </c>
      <c r="H3500" t="s">
        <v>118</v>
      </c>
    </row>
    <row r="3501" spans="1:8" x14ac:dyDescent="0.3">
      <c r="A3501">
        <v>3509</v>
      </c>
      <c r="B3501">
        <v>3510</v>
      </c>
      <c r="C3501">
        <v>149</v>
      </c>
      <c r="D3501" t="s">
        <v>3008</v>
      </c>
      <c r="E3501">
        <v>4</v>
      </c>
      <c r="F3501" t="s">
        <v>3008</v>
      </c>
      <c r="G3501" t="s">
        <v>3009</v>
      </c>
      <c r="H3501" t="s">
        <v>317</v>
      </c>
    </row>
    <row r="3502" spans="1:8" x14ac:dyDescent="0.3">
      <c r="A3502">
        <v>3510</v>
      </c>
      <c r="B3502">
        <v>3511</v>
      </c>
      <c r="C3502">
        <v>150</v>
      </c>
      <c r="D3502" t="s">
        <v>3010</v>
      </c>
      <c r="E3502">
        <v>4</v>
      </c>
      <c r="F3502" t="s">
        <v>3010</v>
      </c>
      <c r="G3502" t="s">
        <v>3011</v>
      </c>
    </row>
    <row r="3503" spans="1:8" x14ac:dyDescent="0.3">
      <c r="A3503">
        <v>3511</v>
      </c>
      <c r="B3503">
        <v>3512</v>
      </c>
      <c r="C3503">
        <v>150</v>
      </c>
      <c r="D3503" t="s">
        <v>3012</v>
      </c>
      <c r="E3503">
        <v>5</v>
      </c>
      <c r="F3503" t="s">
        <v>3012</v>
      </c>
      <c r="G3503" t="s">
        <v>3013</v>
      </c>
    </row>
    <row r="3504" spans="1:8" x14ac:dyDescent="0.3">
      <c r="A3504">
        <v>3512</v>
      </c>
      <c r="B3504">
        <v>3513</v>
      </c>
      <c r="C3504">
        <v>150</v>
      </c>
      <c r="D3504" t="s">
        <v>3014</v>
      </c>
      <c r="E3504">
        <v>2</v>
      </c>
      <c r="F3504" t="s">
        <v>3014</v>
      </c>
      <c r="G3504" t="s">
        <v>3015</v>
      </c>
      <c r="H3504" t="s">
        <v>660</v>
      </c>
    </row>
    <row r="3505" spans="1:8" x14ac:dyDescent="0.3">
      <c r="A3505">
        <v>3513</v>
      </c>
      <c r="B3505">
        <v>3514</v>
      </c>
      <c r="C3505">
        <v>150</v>
      </c>
      <c r="D3505" t="s">
        <v>3016</v>
      </c>
      <c r="E3505">
        <v>4</v>
      </c>
      <c r="F3505" t="s">
        <v>3016</v>
      </c>
      <c r="G3505" t="s">
        <v>3017</v>
      </c>
    </row>
    <row r="3506" spans="1:8" x14ac:dyDescent="0.3">
      <c r="A3506">
        <v>3514</v>
      </c>
      <c r="B3506">
        <v>3515</v>
      </c>
      <c r="C3506">
        <v>150</v>
      </c>
      <c r="D3506" t="s">
        <v>3018</v>
      </c>
      <c r="E3506">
        <v>2</v>
      </c>
      <c r="F3506" t="s">
        <v>3018</v>
      </c>
      <c r="G3506" t="s">
        <v>3019</v>
      </c>
      <c r="H3506" t="s">
        <v>217</v>
      </c>
    </row>
    <row r="3507" spans="1:8" x14ac:dyDescent="0.3">
      <c r="A3507">
        <v>3515</v>
      </c>
      <c r="B3507">
        <v>3516</v>
      </c>
      <c r="C3507">
        <v>150</v>
      </c>
      <c r="D3507" t="s">
        <v>3020</v>
      </c>
      <c r="E3507">
        <v>3</v>
      </c>
      <c r="F3507" t="s">
        <v>3020</v>
      </c>
      <c r="G3507" t="s">
        <v>3021</v>
      </c>
    </row>
    <row r="3508" spans="1:8" x14ac:dyDescent="0.3">
      <c r="A3508">
        <v>3516</v>
      </c>
      <c r="B3508">
        <v>3517</v>
      </c>
      <c r="C3508">
        <v>150</v>
      </c>
      <c r="D3508" t="s">
        <v>3022</v>
      </c>
      <c r="E3508">
        <v>5</v>
      </c>
      <c r="F3508" t="s">
        <v>3022</v>
      </c>
      <c r="G3508" t="s">
        <v>3023</v>
      </c>
      <c r="H3508" t="s">
        <v>29</v>
      </c>
    </row>
    <row r="3509" spans="1:8" x14ac:dyDescent="0.3">
      <c r="A3509">
        <v>3517</v>
      </c>
      <c r="B3509">
        <v>3518</v>
      </c>
      <c r="C3509">
        <v>150</v>
      </c>
      <c r="D3509" t="s">
        <v>3024</v>
      </c>
      <c r="E3509">
        <v>3</v>
      </c>
      <c r="F3509" t="s">
        <v>3024</v>
      </c>
      <c r="G3509" t="s">
        <v>3025</v>
      </c>
      <c r="H3509" t="s">
        <v>261</v>
      </c>
    </row>
    <row r="3510" spans="1:8" x14ac:dyDescent="0.3">
      <c r="A3510">
        <v>3518</v>
      </c>
      <c r="B3510">
        <v>3519</v>
      </c>
      <c r="C3510">
        <v>150</v>
      </c>
      <c r="D3510" t="s">
        <v>3026</v>
      </c>
      <c r="E3510">
        <v>5</v>
      </c>
      <c r="F3510" t="s">
        <v>3026</v>
      </c>
      <c r="G3510" t="s">
        <v>3027</v>
      </c>
      <c r="H3510" t="s">
        <v>29</v>
      </c>
    </row>
    <row r="3511" spans="1:8" x14ac:dyDescent="0.3">
      <c r="A3511">
        <v>3519</v>
      </c>
      <c r="B3511">
        <v>3520</v>
      </c>
      <c r="C3511">
        <v>150</v>
      </c>
      <c r="D3511" t="s">
        <v>3028</v>
      </c>
      <c r="E3511">
        <v>4</v>
      </c>
      <c r="F3511" t="s">
        <v>3028</v>
      </c>
      <c r="G3511" t="s">
        <v>3029</v>
      </c>
      <c r="H3511" t="s">
        <v>3030</v>
      </c>
    </row>
    <row r="3512" spans="1:8" x14ac:dyDescent="0.3">
      <c r="A3512">
        <v>3520</v>
      </c>
      <c r="B3512">
        <v>3521</v>
      </c>
      <c r="C3512">
        <v>151</v>
      </c>
      <c r="D3512" t="s">
        <v>3031</v>
      </c>
      <c r="E3512">
        <v>4</v>
      </c>
      <c r="F3512" t="s">
        <v>3031</v>
      </c>
      <c r="G3512" t="s">
        <v>3032</v>
      </c>
    </row>
    <row r="3513" spans="1:8" x14ac:dyDescent="0.3">
      <c r="A3513">
        <v>3521</v>
      </c>
      <c r="B3513">
        <v>3522</v>
      </c>
      <c r="C3513">
        <v>151</v>
      </c>
      <c r="D3513" t="s">
        <v>3033</v>
      </c>
      <c r="E3513">
        <v>5</v>
      </c>
      <c r="F3513" t="s">
        <v>3033</v>
      </c>
      <c r="G3513" t="s">
        <v>3033</v>
      </c>
      <c r="H3513" t="s">
        <v>3034</v>
      </c>
    </row>
    <row r="3514" spans="1:8" x14ac:dyDescent="0.3">
      <c r="A3514">
        <v>3522</v>
      </c>
      <c r="B3514">
        <v>3523</v>
      </c>
      <c r="C3514">
        <v>151</v>
      </c>
      <c r="D3514" t="s">
        <v>3035</v>
      </c>
      <c r="E3514">
        <v>2</v>
      </c>
      <c r="F3514" t="s">
        <v>3036</v>
      </c>
      <c r="G3514" t="s">
        <v>3037</v>
      </c>
      <c r="H3514" t="s">
        <v>594</v>
      </c>
    </row>
    <row r="3515" spans="1:8" x14ac:dyDescent="0.3">
      <c r="A3515">
        <v>3523</v>
      </c>
      <c r="B3515">
        <v>3524</v>
      </c>
      <c r="C3515">
        <v>151</v>
      </c>
      <c r="D3515" t="s">
        <v>3038</v>
      </c>
      <c r="E3515">
        <v>4</v>
      </c>
      <c r="F3515" t="s">
        <v>3039</v>
      </c>
      <c r="G3515" t="s">
        <v>3040</v>
      </c>
      <c r="H3515" t="s">
        <v>3041</v>
      </c>
    </row>
    <row r="3516" spans="1:8" x14ac:dyDescent="0.3">
      <c r="A3516">
        <v>3524</v>
      </c>
      <c r="B3516">
        <v>3525</v>
      </c>
      <c r="C3516">
        <v>151</v>
      </c>
      <c r="D3516" t="s">
        <v>3042</v>
      </c>
      <c r="E3516">
        <v>2</v>
      </c>
      <c r="F3516" t="s">
        <v>3042</v>
      </c>
      <c r="G3516" t="s">
        <v>3043</v>
      </c>
    </row>
    <row r="3517" spans="1:8" x14ac:dyDescent="0.3">
      <c r="A3517">
        <v>3525</v>
      </c>
      <c r="B3517">
        <v>3526</v>
      </c>
      <c r="C3517">
        <v>151</v>
      </c>
      <c r="D3517" t="s">
        <v>3044</v>
      </c>
      <c r="E3517">
        <v>3</v>
      </c>
      <c r="F3517" t="s">
        <v>3044</v>
      </c>
      <c r="G3517" t="s">
        <v>3045</v>
      </c>
      <c r="H3517" t="s">
        <v>3046</v>
      </c>
    </row>
    <row r="3518" spans="1:8" x14ac:dyDescent="0.3">
      <c r="A3518">
        <v>3526</v>
      </c>
      <c r="B3518">
        <v>3527</v>
      </c>
      <c r="C3518">
        <v>151</v>
      </c>
      <c r="D3518" t="s">
        <v>3047</v>
      </c>
      <c r="E3518">
        <v>5</v>
      </c>
      <c r="F3518" t="s">
        <v>3047</v>
      </c>
      <c r="G3518" t="s">
        <v>3048</v>
      </c>
      <c r="H3518" t="s">
        <v>3049</v>
      </c>
    </row>
    <row r="3519" spans="1:8" x14ac:dyDescent="0.3">
      <c r="A3519">
        <v>3527</v>
      </c>
      <c r="B3519">
        <v>3528</v>
      </c>
      <c r="C3519">
        <v>151</v>
      </c>
      <c r="D3519" t="s">
        <v>3050</v>
      </c>
      <c r="E3519">
        <v>3</v>
      </c>
      <c r="F3519" t="s">
        <v>3050</v>
      </c>
      <c r="G3519" t="s">
        <v>3051</v>
      </c>
      <c r="H3519" t="s">
        <v>3052</v>
      </c>
    </row>
    <row r="3520" spans="1:8" x14ac:dyDescent="0.3">
      <c r="A3520">
        <v>3528</v>
      </c>
      <c r="B3520">
        <v>3529</v>
      </c>
      <c r="C3520">
        <v>151</v>
      </c>
      <c r="D3520" t="s">
        <v>3053</v>
      </c>
      <c r="E3520">
        <v>5</v>
      </c>
      <c r="F3520" t="s">
        <v>3053</v>
      </c>
      <c r="G3520" t="s">
        <v>3054</v>
      </c>
      <c r="H3520" t="s">
        <v>1297</v>
      </c>
    </row>
    <row r="3521" spans="1:8" x14ac:dyDescent="0.3">
      <c r="A3521">
        <v>3529</v>
      </c>
      <c r="B3521">
        <v>3530</v>
      </c>
      <c r="C3521">
        <v>151</v>
      </c>
      <c r="D3521" t="s">
        <v>3055</v>
      </c>
      <c r="E3521">
        <v>4</v>
      </c>
      <c r="F3521" t="s">
        <v>3055</v>
      </c>
      <c r="G3521" t="s">
        <v>3056</v>
      </c>
      <c r="H3521" t="s">
        <v>3057</v>
      </c>
    </row>
    <row r="3522" spans="1:8" x14ac:dyDescent="0.3">
      <c r="A3522">
        <v>3530</v>
      </c>
      <c r="B3522">
        <v>3531</v>
      </c>
      <c r="C3522">
        <v>152</v>
      </c>
      <c r="D3522" t="s">
        <v>3055</v>
      </c>
      <c r="E3522">
        <v>4</v>
      </c>
      <c r="F3522" t="s">
        <v>3055</v>
      </c>
      <c r="G3522" t="s">
        <v>3056</v>
      </c>
      <c r="H3522" t="s">
        <v>3057</v>
      </c>
    </row>
    <row r="3523" spans="1:8" x14ac:dyDescent="0.3">
      <c r="A3523">
        <v>3531</v>
      </c>
      <c r="B3523">
        <v>3532</v>
      </c>
      <c r="C3523">
        <v>152</v>
      </c>
      <c r="D3523" t="s">
        <v>3058</v>
      </c>
      <c r="E3523">
        <v>5</v>
      </c>
      <c r="F3523" t="s">
        <v>3058</v>
      </c>
      <c r="G3523" t="s">
        <v>3059</v>
      </c>
      <c r="H3523" t="s">
        <v>3060</v>
      </c>
    </row>
    <row r="3524" spans="1:8" x14ac:dyDescent="0.3">
      <c r="A3524">
        <v>3532</v>
      </c>
      <c r="B3524">
        <v>3533</v>
      </c>
      <c r="C3524">
        <v>152</v>
      </c>
      <c r="D3524" t="s">
        <v>3061</v>
      </c>
      <c r="E3524">
        <v>2</v>
      </c>
      <c r="F3524" t="s">
        <v>3061</v>
      </c>
      <c r="G3524" t="s">
        <v>3062</v>
      </c>
      <c r="H3524" t="s">
        <v>660</v>
      </c>
    </row>
    <row r="3525" spans="1:8" x14ac:dyDescent="0.3">
      <c r="A3525">
        <v>3533</v>
      </c>
      <c r="B3525">
        <v>3534</v>
      </c>
      <c r="C3525">
        <v>152</v>
      </c>
      <c r="D3525" t="s">
        <v>3063</v>
      </c>
      <c r="E3525">
        <v>4</v>
      </c>
      <c r="F3525" t="s">
        <v>3063</v>
      </c>
      <c r="G3525" t="s">
        <v>3064</v>
      </c>
      <c r="H3525" t="s">
        <v>3065</v>
      </c>
    </row>
    <row r="3526" spans="1:8" x14ac:dyDescent="0.3">
      <c r="A3526">
        <v>3534</v>
      </c>
      <c r="B3526">
        <v>3535</v>
      </c>
      <c r="C3526">
        <v>152</v>
      </c>
      <c r="D3526" t="s">
        <v>3066</v>
      </c>
      <c r="E3526">
        <v>2</v>
      </c>
      <c r="F3526" t="s">
        <v>3066</v>
      </c>
      <c r="G3526" t="s">
        <v>3067</v>
      </c>
      <c r="H3526" t="s">
        <v>1102</v>
      </c>
    </row>
    <row r="3527" spans="1:8" x14ac:dyDescent="0.3">
      <c r="A3527">
        <v>3535</v>
      </c>
      <c r="B3527">
        <v>3536</v>
      </c>
      <c r="C3527">
        <v>152</v>
      </c>
      <c r="D3527" t="s">
        <v>3068</v>
      </c>
      <c r="E3527">
        <v>3</v>
      </c>
      <c r="F3527" t="s">
        <v>3068</v>
      </c>
      <c r="G3527" t="s">
        <v>3069</v>
      </c>
    </row>
    <row r="3528" spans="1:8" x14ac:dyDescent="0.3">
      <c r="A3528">
        <v>3536</v>
      </c>
      <c r="B3528">
        <v>3537</v>
      </c>
      <c r="C3528">
        <v>152</v>
      </c>
      <c r="D3528" t="s">
        <v>3070</v>
      </c>
      <c r="E3528">
        <v>5</v>
      </c>
      <c r="F3528" t="s">
        <v>3070</v>
      </c>
      <c r="G3528" t="s">
        <v>3071</v>
      </c>
    </row>
    <row r="3529" spans="1:8" x14ac:dyDescent="0.3">
      <c r="A3529">
        <v>3537</v>
      </c>
      <c r="B3529">
        <v>3538</v>
      </c>
      <c r="C3529">
        <v>152</v>
      </c>
      <c r="D3529" t="s">
        <v>3072</v>
      </c>
      <c r="E3529">
        <v>3</v>
      </c>
      <c r="F3529" t="s">
        <v>3072</v>
      </c>
      <c r="G3529" t="s">
        <v>3073</v>
      </c>
      <c r="H3529" t="s">
        <v>3074</v>
      </c>
    </row>
    <row r="3530" spans="1:8" x14ac:dyDescent="0.3">
      <c r="A3530">
        <v>3538</v>
      </c>
      <c r="B3530">
        <v>3539</v>
      </c>
      <c r="C3530">
        <v>152</v>
      </c>
      <c r="D3530" t="s">
        <v>3075</v>
      </c>
      <c r="E3530">
        <v>5</v>
      </c>
      <c r="F3530" t="s">
        <v>3075</v>
      </c>
      <c r="G3530" t="s">
        <v>3076</v>
      </c>
      <c r="H3530" t="s">
        <v>25</v>
      </c>
    </row>
    <row r="3531" spans="1:8" x14ac:dyDescent="0.3">
      <c r="A3531">
        <v>3539</v>
      </c>
      <c r="B3531">
        <v>3540</v>
      </c>
      <c r="C3531">
        <v>152</v>
      </c>
      <c r="D3531" t="s">
        <v>3077</v>
      </c>
      <c r="E3531">
        <v>4</v>
      </c>
      <c r="F3531" t="s">
        <v>3077</v>
      </c>
      <c r="G3531" t="s">
        <v>3078</v>
      </c>
      <c r="H3531" t="s">
        <v>217</v>
      </c>
    </row>
    <row r="3532" spans="1:8" x14ac:dyDescent="0.3">
      <c r="A3532">
        <v>3540</v>
      </c>
      <c r="B3532">
        <v>3541</v>
      </c>
      <c r="C3532">
        <v>153</v>
      </c>
      <c r="D3532" t="s">
        <v>5259</v>
      </c>
      <c r="E3532">
        <v>4</v>
      </c>
      <c r="F3532" t="s">
        <v>5259</v>
      </c>
      <c r="G3532" t="s">
        <v>5260</v>
      </c>
      <c r="H3532" t="s">
        <v>5261</v>
      </c>
    </row>
    <row r="3533" spans="1:8" x14ac:dyDescent="0.3">
      <c r="A3533">
        <v>3541</v>
      </c>
      <c r="B3533">
        <v>3542</v>
      </c>
      <c r="C3533">
        <v>153</v>
      </c>
      <c r="D3533" t="s">
        <v>5262</v>
      </c>
      <c r="E3533">
        <v>5</v>
      </c>
      <c r="F3533" t="s">
        <v>5262</v>
      </c>
      <c r="G3533" t="s">
        <v>5263</v>
      </c>
      <c r="H3533" t="s">
        <v>41</v>
      </c>
    </row>
    <row r="3534" spans="1:8" x14ac:dyDescent="0.3">
      <c r="A3534">
        <v>3542</v>
      </c>
      <c r="B3534">
        <v>3543</v>
      </c>
      <c r="C3534">
        <v>153</v>
      </c>
      <c r="D3534" t="s">
        <v>5264</v>
      </c>
      <c r="E3534">
        <v>2</v>
      </c>
      <c r="F3534" t="s">
        <v>5264</v>
      </c>
      <c r="G3534" t="s">
        <v>5265</v>
      </c>
      <c r="H3534" t="s">
        <v>5266</v>
      </c>
    </row>
    <row r="3535" spans="1:8" x14ac:dyDescent="0.3">
      <c r="A3535">
        <v>3543</v>
      </c>
      <c r="B3535">
        <v>3544</v>
      </c>
      <c r="C3535">
        <v>153</v>
      </c>
      <c r="D3535" t="s">
        <v>5267</v>
      </c>
      <c r="E3535">
        <v>4</v>
      </c>
      <c r="F3535" t="s">
        <v>5268</v>
      </c>
      <c r="G3535" t="s">
        <v>5269</v>
      </c>
      <c r="H3535" t="s">
        <v>2826</v>
      </c>
    </row>
    <row r="3536" spans="1:8" x14ac:dyDescent="0.3">
      <c r="A3536">
        <v>3544</v>
      </c>
      <c r="B3536">
        <v>3545</v>
      </c>
      <c r="C3536">
        <v>153</v>
      </c>
      <c r="D3536" t="s">
        <v>5270</v>
      </c>
      <c r="E3536">
        <v>2</v>
      </c>
      <c r="F3536" t="s">
        <v>5270</v>
      </c>
      <c r="G3536" t="s">
        <v>5271</v>
      </c>
      <c r="H3536" t="s">
        <v>564</v>
      </c>
    </row>
    <row r="3537" spans="1:8" x14ac:dyDescent="0.3">
      <c r="A3537">
        <v>3545</v>
      </c>
      <c r="B3537">
        <v>3546</v>
      </c>
      <c r="C3537">
        <v>153</v>
      </c>
      <c r="D3537" t="s">
        <v>5272</v>
      </c>
      <c r="E3537">
        <v>3</v>
      </c>
      <c r="F3537" t="s">
        <v>5273</v>
      </c>
      <c r="G3537" t="s">
        <v>5274</v>
      </c>
      <c r="H3537" t="s">
        <v>5275</v>
      </c>
    </row>
    <row r="3538" spans="1:8" x14ac:dyDescent="0.3">
      <c r="A3538">
        <v>3546</v>
      </c>
      <c r="B3538">
        <v>3547</v>
      </c>
      <c r="C3538">
        <v>153</v>
      </c>
      <c r="D3538" t="s">
        <v>5276</v>
      </c>
      <c r="E3538">
        <v>5</v>
      </c>
      <c r="F3538" t="s">
        <v>5276</v>
      </c>
      <c r="G3538" t="s">
        <v>5277</v>
      </c>
      <c r="H3538" t="s">
        <v>5278</v>
      </c>
    </row>
    <row r="3539" spans="1:8" x14ac:dyDescent="0.3">
      <c r="A3539">
        <v>3547</v>
      </c>
      <c r="B3539">
        <v>3548</v>
      </c>
      <c r="C3539">
        <v>153</v>
      </c>
      <c r="D3539" t="s">
        <v>5279</v>
      </c>
      <c r="E3539">
        <v>3</v>
      </c>
      <c r="F3539" t="s">
        <v>5279</v>
      </c>
      <c r="G3539" t="s">
        <v>5280</v>
      </c>
      <c r="H3539" t="s">
        <v>71</v>
      </c>
    </row>
    <row r="3540" spans="1:8" x14ac:dyDescent="0.3">
      <c r="A3540">
        <v>3548</v>
      </c>
      <c r="B3540">
        <v>3549</v>
      </c>
      <c r="C3540">
        <v>153</v>
      </c>
      <c r="D3540" t="s">
        <v>5281</v>
      </c>
      <c r="E3540">
        <v>5</v>
      </c>
      <c r="F3540" t="s">
        <v>5281</v>
      </c>
      <c r="G3540" t="s">
        <v>5282</v>
      </c>
      <c r="H3540" t="s">
        <v>5283</v>
      </c>
    </row>
    <row r="3541" spans="1:8" x14ac:dyDescent="0.3">
      <c r="A3541">
        <v>3549</v>
      </c>
      <c r="B3541">
        <v>3550</v>
      </c>
      <c r="C3541">
        <v>153</v>
      </c>
      <c r="D3541" t="s">
        <v>5284</v>
      </c>
      <c r="E3541">
        <v>4</v>
      </c>
      <c r="F3541" t="s">
        <v>5285</v>
      </c>
      <c r="G3541" t="s">
        <v>5286</v>
      </c>
      <c r="H3541" t="s">
        <v>5287</v>
      </c>
    </row>
    <row r="3542" spans="1:8" x14ac:dyDescent="0.3">
      <c r="A3542">
        <v>3550</v>
      </c>
      <c r="B3542">
        <v>3551</v>
      </c>
      <c r="C3542">
        <v>155</v>
      </c>
      <c r="D3542" t="s">
        <v>3099</v>
      </c>
      <c r="E3542">
        <v>4</v>
      </c>
      <c r="F3542" t="s">
        <v>3099</v>
      </c>
      <c r="G3542" t="s">
        <v>3100</v>
      </c>
    </row>
    <row r="3543" spans="1:8" x14ac:dyDescent="0.3">
      <c r="A3543">
        <v>3551</v>
      </c>
      <c r="B3543">
        <v>3552</v>
      </c>
      <c r="C3543">
        <v>155</v>
      </c>
      <c r="D3543" t="s">
        <v>3101</v>
      </c>
      <c r="E3543">
        <v>5</v>
      </c>
      <c r="F3543" t="s">
        <v>3102</v>
      </c>
      <c r="G3543" t="s">
        <v>3103</v>
      </c>
      <c r="H3543" t="s">
        <v>3104</v>
      </c>
    </row>
    <row r="3544" spans="1:8" x14ac:dyDescent="0.3">
      <c r="A3544">
        <v>3552</v>
      </c>
      <c r="B3544">
        <v>3553</v>
      </c>
      <c r="C3544">
        <v>155</v>
      </c>
      <c r="D3544" t="s">
        <v>3105</v>
      </c>
      <c r="E3544">
        <v>2</v>
      </c>
      <c r="F3544" t="s">
        <v>3105</v>
      </c>
      <c r="G3544" t="s">
        <v>3106</v>
      </c>
      <c r="H3544" t="s">
        <v>1731</v>
      </c>
    </row>
    <row r="3545" spans="1:8" x14ac:dyDescent="0.3">
      <c r="A3545">
        <v>3553</v>
      </c>
      <c r="B3545">
        <v>3554</v>
      </c>
      <c r="C3545">
        <v>155</v>
      </c>
      <c r="D3545" t="s">
        <v>3107</v>
      </c>
      <c r="E3545">
        <v>4</v>
      </c>
      <c r="F3545" t="s">
        <v>3107</v>
      </c>
      <c r="G3545" t="s">
        <v>3108</v>
      </c>
    </row>
    <row r="3546" spans="1:8" x14ac:dyDescent="0.3">
      <c r="A3546">
        <v>3554</v>
      </c>
      <c r="B3546">
        <v>3555</v>
      </c>
      <c r="C3546">
        <v>155</v>
      </c>
      <c r="D3546" t="s">
        <v>3109</v>
      </c>
      <c r="E3546">
        <v>2</v>
      </c>
      <c r="F3546" t="s">
        <v>3109</v>
      </c>
      <c r="G3546" t="s">
        <v>3110</v>
      </c>
      <c r="H3546" t="s">
        <v>394</v>
      </c>
    </row>
    <row r="3547" spans="1:8" x14ac:dyDescent="0.3">
      <c r="A3547">
        <v>3555</v>
      </c>
      <c r="B3547">
        <v>3556</v>
      </c>
      <c r="C3547">
        <v>155</v>
      </c>
      <c r="D3547" t="s">
        <v>3111</v>
      </c>
      <c r="E3547">
        <v>3</v>
      </c>
      <c r="F3547" t="s">
        <v>3111</v>
      </c>
      <c r="G3547" t="s">
        <v>3111</v>
      </c>
      <c r="H3547" t="s">
        <v>3112</v>
      </c>
    </row>
    <row r="3548" spans="1:8" x14ac:dyDescent="0.3">
      <c r="A3548">
        <v>3556</v>
      </c>
      <c r="B3548">
        <v>3557</v>
      </c>
      <c r="C3548">
        <v>155</v>
      </c>
      <c r="D3548" t="s">
        <v>3113</v>
      </c>
      <c r="E3548">
        <v>5</v>
      </c>
      <c r="F3548" t="s">
        <v>3113</v>
      </c>
      <c r="G3548" t="s">
        <v>3114</v>
      </c>
    </row>
    <row r="3549" spans="1:8" x14ac:dyDescent="0.3">
      <c r="A3549">
        <v>3557</v>
      </c>
      <c r="B3549">
        <v>3558</v>
      </c>
      <c r="C3549">
        <v>155</v>
      </c>
      <c r="D3549" t="s">
        <v>3115</v>
      </c>
      <c r="E3549">
        <v>3</v>
      </c>
      <c r="F3549" t="s">
        <v>3115</v>
      </c>
      <c r="G3549" t="s">
        <v>3116</v>
      </c>
      <c r="H3549" t="s">
        <v>394</v>
      </c>
    </row>
    <row r="3550" spans="1:8" x14ac:dyDescent="0.3">
      <c r="A3550">
        <v>3558</v>
      </c>
      <c r="B3550">
        <v>3559</v>
      </c>
      <c r="C3550">
        <v>155</v>
      </c>
      <c r="D3550" t="s">
        <v>3117</v>
      </c>
      <c r="E3550">
        <v>5</v>
      </c>
      <c r="F3550" t="s">
        <v>3117</v>
      </c>
      <c r="G3550" t="s">
        <v>3117</v>
      </c>
    </row>
    <row r="3551" spans="1:8" x14ac:dyDescent="0.3">
      <c r="A3551">
        <v>3559</v>
      </c>
      <c r="B3551">
        <v>3560</v>
      </c>
      <c r="C3551">
        <v>155</v>
      </c>
      <c r="D3551" t="s">
        <v>3118</v>
      </c>
      <c r="E3551">
        <v>4</v>
      </c>
      <c r="F3551" t="s">
        <v>3118</v>
      </c>
      <c r="G3551" t="s">
        <v>3119</v>
      </c>
      <c r="H3551" t="s">
        <v>317</v>
      </c>
    </row>
    <row r="3552" spans="1:8" x14ac:dyDescent="0.3">
      <c r="A3552">
        <v>3560</v>
      </c>
      <c r="B3552">
        <v>3561</v>
      </c>
      <c r="C3552">
        <v>157</v>
      </c>
      <c r="D3552" t="s">
        <v>3139</v>
      </c>
      <c r="E3552">
        <v>4</v>
      </c>
      <c r="F3552" t="s">
        <v>3140</v>
      </c>
      <c r="G3552" t="s">
        <v>3141</v>
      </c>
      <c r="H3552" t="s">
        <v>146</v>
      </c>
    </row>
    <row r="3553" spans="1:8" x14ac:dyDescent="0.3">
      <c r="A3553">
        <v>3561</v>
      </c>
      <c r="B3553">
        <v>3562</v>
      </c>
      <c r="C3553">
        <v>157</v>
      </c>
      <c r="D3553" t="s">
        <v>3142</v>
      </c>
      <c r="E3553">
        <v>5</v>
      </c>
      <c r="F3553" t="s">
        <v>3142</v>
      </c>
      <c r="G3553" t="s">
        <v>3143</v>
      </c>
      <c r="H3553" t="s">
        <v>1332</v>
      </c>
    </row>
    <row r="3554" spans="1:8" x14ac:dyDescent="0.3">
      <c r="A3554">
        <v>3562</v>
      </c>
      <c r="B3554">
        <v>3563</v>
      </c>
      <c r="C3554">
        <v>157</v>
      </c>
      <c r="D3554" t="s">
        <v>3144</v>
      </c>
      <c r="E3554">
        <v>2</v>
      </c>
      <c r="F3554" t="s">
        <v>3144</v>
      </c>
      <c r="G3554" t="s">
        <v>3145</v>
      </c>
    </row>
    <row r="3555" spans="1:8" x14ac:dyDescent="0.3">
      <c r="A3555">
        <v>3563</v>
      </c>
      <c r="B3555">
        <v>3564</v>
      </c>
      <c r="C3555">
        <v>157</v>
      </c>
      <c r="D3555" t="s">
        <v>3146</v>
      </c>
      <c r="E3555">
        <v>4</v>
      </c>
      <c r="F3555" t="s">
        <v>3146</v>
      </c>
      <c r="G3555" t="s">
        <v>3147</v>
      </c>
    </row>
    <row r="3556" spans="1:8" x14ac:dyDescent="0.3">
      <c r="A3556">
        <v>3564</v>
      </c>
      <c r="B3556">
        <v>3565</v>
      </c>
      <c r="C3556">
        <v>157</v>
      </c>
      <c r="D3556" t="s">
        <v>3148</v>
      </c>
      <c r="E3556">
        <v>2</v>
      </c>
      <c r="F3556" t="s">
        <v>3148</v>
      </c>
      <c r="G3556" t="s">
        <v>3149</v>
      </c>
    </row>
    <row r="3557" spans="1:8" x14ac:dyDescent="0.3">
      <c r="A3557">
        <v>3565</v>
      </c>
      <c r="B3557">
        <v>3566</v>
      </c>
      <c r="C3557">
        <v>157</v>
      </c>
      <c r="D3557" t="s">
        <v>3150</v>
      </c>
      <c r="E3557">
        <v>3</v>
      </c>
      <c r="F3557" t="s">
        <v>3150</v>
      </c>
      <c r="G3557" t="s">
        <v>3151</v>
      </c>
      <c r="H3557" t="s">
        <v>3152</v>
      </c>
    </row>
    <row r="3558" spans="1:8" x14ac:dyDescent="0.3">
      <c r="A3558">
        <v>3566</v>
      </c>
      <c r="B3558">
        <v>3567</v>
      </c>
      <c r="C3558">
        <v>157</v>
      </c>
      <c r="D3558" t="s">
        <v>3153</v>
      </c>
      <c r="E3558">
        <v>5</v>
      </c>
      <c r="F3558" t="s">
        <v>3153</v>
      </c>
      <c r="G3558" t="s">
        <v>3154</v>
      </c>
      <c r="H3558" t="s">
        <v>217</v>
      </c>
    </row>
    <row r="3559" spans="1:8" x14ac:dyDescent="0.3">
      <c r="A3559">
        <v>3567</v>
      </c>
      <c r="B3559">
        <v>3568</v>
      </c>
      <c r="C3559">
        <v>157</v>
      </c>
      <c r="D3559" t="s">
        <v>3155</v>
      </c>
      <c r="E3559">
        <v>3</v>
      </c>
      <c r="F3559" t="s">
        <v>3155</v>
      </c>
      <c r="G3559" t="s">
        <v>3156</v>
      </c>
      <c r="H3559" t="s">
        <v>317</v>
      </c>
    </row>
    <row r="3560" spans="1:8" x14ac:dyDescent="0.3">
      <c r="A3560">
        <v>3568</v>
      </c>
      <c r="B3560">
        <v>3569</v>
      </c>
      <c r="C3560">
        <v>157</v>
      </c>
      <c r="D3560" t="s">
        <v>3157</v>
      </c>
      <c r="E3560">
        <v>5</v>
      </c>
      <c r="F3560" t="s">
        <v>3157</v>
      </c>
      <c r="G3560" t="s">
        <v>3158</v>
      </c>
      <c r="H3560" t="s">
        <v>118</v>
      </c>
    </row>
    <row r="3561" spans="1:8" x14ac:dyDescent="0.3">
      <c r="A3561">
        <v>3569</v>
      </c>
      <c r="B3561">
        <v>3570</v>
      </c>
      <c r="C3561">
        <v>157</v>
      </c>
      <c r="D3561" t="s">
        <v>3159</v>
      </c>
      <c r="E3561">
        <v>4</v>
      </c>
      <c r="F3561" t="s">
        <v>3159</v>
      </c>
      <c r="G3561" t="s">
        <v>3160</v>
      </c>
    </row>
    <row r="3562" spans="1:8" x14ac:dyDescent="0.3">
      <c r="A3562">
        <v>3570</v>
      </c>
      <c r="B3562">
        <v>3571</v>
      </c>
      <c r="C3562">
        <v>158</v>
      </c>
      <c r="D3562" t="s">
        <v>3161</v>
      </c>
      <c r="E3562">
        <v>4</v>
      </c>
      <c r="F3562" t="s">
        <v>3161</v>
      </c>
      <c r="G3562" t="s">
        <v>3162</v>
      </c>
      <c r="H3562" t="s">
        <v>564</v>
      </c>
    </row>
    <row r="3563" spans="1:8" x14ac:dyDescent="0.3">
      <c r="A3563">
        <v>3571</v>
      </c>
      <c r="B3563">
        <v>3572</v>
      </c>
      <c r="C3563">
        <v>158</v>
      </c>
      <c r="D3563" t="s">
        <v>3163</v>
      </c>
      <c r="E3563">
        <v>5</v>
      </c>
      <c r="F3563" t="s">
        <v>3163</v>
      </c>
      <c r="G3563" t="s">
        <v>3164</v>
      </c>
    </row>
    <row r="3564" spans="1:8" x14ac:dyDescent="0.3">
      <c r="A3564">
        <v>3572</v>
      </c>
      <c r="B3564">
        <v>3573</v>
      </c>
      <c r="C3564">
        <v>158</v>
      </c>
      <c r="D3564" t="s">
        <v>3165</v>
      </c>
      <c r="E3564">
        <v>2</v>
      </c>
      <c r="F3564" t="s">
        <v>3165</v>
      </c>
      <c r="G3564" t="s">
        <v>3166</v>
      </c>
    </row>
    <row r="3565" spans="1:8" x14ac:dyDescent="0.3">
      <c r="A3565">
        <v>3573</v>
      </c>
      <c r="B3565">
        <v>3574</v>
      </c>
      <c r="C3565">
        <v>158</v>
      </c>
      <c r="D3565" t="s">
        <v>3167</v>
      </c>
      <c r="E3565">
        <v>4</v>
      </c>
      <c r="F3565" t="s">
        <v>3167</v>
      </c>
      <c r="G3565" t="s">
        <v>3168</v>
      </c>
    </row>
    <row r="3566" spans="1:8" x14ac:dyDescent="0.3">
      <c r="A3566">
        <v>3574</v>
      </c>
      <c r="B3566">
        <v>3575</v>
      </c>
      <c r="C3566">
        <v>158</v>
      </c>
      <c r="D3566" t="s">
        <v>3169</v>
      </c>
      <c r="E3566">
        <v>2</v>
      </c>
      <c r="F3566" t="s">
        <v>3169</v>
      </c>
      <c r="G3566" t="s">
        <v>3170</v>
      </c>
      <c r="H3566" t="s">
        <v>745</v>
      </c>
    </row>
    <row r="3567" spans="1:8" x14ac:dyDescent="0.3">
      <c r="A3567">
        <v>3575</v>
      </c>
      <c r="B3567">
        <v>3576</v>
      </c>
      <c r="C3567">
        <v>158</v>
      </c>
      <c r="D3567" t="s">
        <v>3171</v>
      </c>
      <c r="E3567">
        <v>3</v>
      </c>
      <c r="F3567" t="s">
        <v>3171</v>
      </c>
      <c r="G3567" t="s">
        <v>3172</v>
      </c>
    </row>
    <row r="3568" spans="1:8" x14ac:dyDescent="0.3">
      <c r="A3568">
        <v>3576</v>
      </c>
      <c r="B3568">
        <v>3577</v>
      </c>
      <c r="C3568">
        <v>158</v>
      </c>
      <c r="D3568" t="s">
        <v>3173</v>
      </c>
      <c r="E3568">
        <v>5</v>
      </c>
      <c r="F3568" t="s">
        <v>3173</v>
      </c>
      <c r="G3568" t="s">
        <v>3174</v>
      </c>
      <c r="H3568" t="s">
        <v>3175</v>
      </c>
    </row>
    <row r="3569" spans="1:8" x14ac:dyDescent="0.3">
      <c r="A3569">
        <v>3577</v>
      </c>
      <c r="B3569">
        <v>3578</v>
      </c>
      <c r="C3569">
        <v>158</v>
      </c>
      <c r="D3569" t="s">
        <v>3176</v>
      </c>
      <c r="E3569">
        <v>3</v>
      </c>
      <c r="F3569" t="s">
        <v>3176</v>
      </c>
      <c r="G3569" t="s">
        <v>3177</v>
      </c>
      <c r="H3569" t="s">
        <v>1171</v>
      </c>
    </row>
    <row r="3570" spans="1:8" x14ac:dyDescent="0.3">
      <c r="A3570">
        <v>3578</v>
      </c>
      <c r="B3570">
        <v>3579</v>
      </c>
      <c r="C3570">
        <v>158</v>
      </c>
      <c r="D3570" t="s">
        <v>3178</v>
      </c>
      <c r="E3570">
        <v>5</v>
      </c>
      <c r="F3570" t="s">
        <v>3178</v>
      </c>
      <c r="G3570" t="s">
        <v>3179</v>
      </c>
      <c r="H3570" t="s">
        <v>3180</v>
      </c>
    </row>
    <row r="3571" spans="1:8" x14ac:dyDescent="0.3">
      <c r="A3571">
        <v>3579</v>
      </c>
      <c r="B3571">
        <v>3580</v>
      </c>
      <c r="C3571">
        <v>158</v>
      </c>
      <c r="D3571" t="s">
        <v>3181</v>
      </c>
      <c r="E3571">
        <v>4</v>
      </c>
      <c r="F3571" t="s">
        <v>3181</v>
      </c>
      <c r="G3571" t="s">
        <v>3182</v>
      </c>
    </row>
    <row r="3572" spans="1:8" x14ac:dyDescent="0.3">
      <c r="A3572">
        <v>3580</v>
      </c>
      <c r="B3572">
        <v>3581</v>
      </c>
      <c r="C3572">
        <v>159</v>
      </c>
      <c r="D3572" t="s">
        <v>3183</v>
      </c>
      <c r="E3572">
        <v>4</v>
      </c>
      <c r="F3572" t="s">
        <v>3183</v>
      </c>
      <c r="G3572" t="s">
        <v>3184</v>
      </c>
      <c r="H3572" t="s">
        <v>745</v>
      </c>
    </row>
    <row r="3573" spans="1:8" x14ac:dyDescent="0.3">
      <c r="A3573">
        <v>3581</v>
      </c>
      <c r="B3573">
        <v>3582</v>
      </c>
      <c r="C3573">
        <v>159</v>
      </c>
      <c r="D3573" t="e">
        <f>-work closely with management - build lasting relationships -learn on the job</f>
        <v>#NAME?</v>
      </c>
      <c r="E3573">
        <v>5</v>
      </c>
      <c r="F3573" t="e">
        <f>-work closely with management - build lasting relationships -learn on the job</f>
        <v>#NAME?</v>
      </c>
      <c r="G3573" t="s">
        <v>3185</v>
      </c>
      <c r="H3573" t="s">
        <v>134</v>
      </c>
    </row>
    <row r="3574" spans="1:8" x14ac:dyDescent="0.3">
      <c r="A3574">
        <v>3582</v>
      </c>
      <c r="B3574">
        <v>3583</v>
      </c>
      <c r="C3574">
        <v>159</v>
      </c>
      <c r="D3574" t="s">
        <v>3186</v>
      </c>
      <c r="E3574">
        <v>2</v>
      </c>
      <c r="F3574" t="s">
        <v>3187</v>
      </c>
      <c r="G3574" t="s">
        <v>3188</v>
      </c>
      <c r="H3574" t="s">
        <v>3189</v>
      </c>
    </row>
    <row r="3575" spans="1:8" x14ac:dyDescent="0.3">
      <c r="A3575">
        <v>3583</v>
      </c>
      <c r="B3575">
        <v>3584</v>
      </c>
      <c r="C3575">
        <v>159</v>
      </c>
      <c r="D3575" t="s">
        <v>3190</v>
      </c>
      <c r="E3575">
        <v>4</v>
      </c>
      <c r="F3575" t="s">
        <v>3190</v>
      </c>
      <c r="G3575" t="s">
        <v>3191</v>
      </c>
      <c r="H3575" t="s">
        <v>3192</v>
      </c>
    </row>
    <row r="3576" spans="1:8" x14ac:dyDescent="0.3">
      <c r="A3576">
        <v>3584</v>
      </c>
      <c r="B3576">
        <v>3585</v>
      </c>
      <c r="C3576">
        <v>159</v>
      </c>
      <c r="D3576" t="s">
        <v>3193</v>
      </c>
      <c r="E3576">
        <v>2</v>
      </c>
      <c r="F3576" t="s">
        <v>3194</v>
      </c>
      <c r="G3576" t="s">
        <v>3195</v>
      </c>
      <c r="H3576" t="s">
        <v>1142</v>
      </c>
    </row>
    <row r="3577" spans="1:8" x14ac:dyDescent="0.3">
      <c r="A3577">
        <v>3585</v>
      </c>
      <c r="B3577">
        <v>3586</v>
      </c>
      <c r="C3577">
        <v>159</v>
      </c>
      <c r="D3577" t="s">
        <v>3196</v>
      </c>
      <c r="E3577">
        <v>3</v>
      </c>
      <c r="F3577" t="s">
        <v>3196</v>
      </c>
      <c r="G3577" t="s">
        <v>3197</v>
      </c>
      <c r="H3577" t="s">
        <v>1095</v>
      </c>
    </row>
    <row r="3578" spans="1:8" x14ac:dyDescent="0.3">
      <c r="A3578">
        <v>3586</v>
      </c>
      <c r="B3578">
        <v>3587</v>
      </c>
      <c r="C3578">
        <v>159</v>
      </c>
      <c r="D3578" t="s">
        <v>3198</v>
      </c>
      <c r="E3578">
        <v>5</v>
      </c>
      <c r="F3578" t="s">
        <v>3198</v>
      </c>
      <c r="G3578" t="s">
        <v>3199</v>
      </c>
    </row>
    <row r="3579" spans="1:8" x14ac:dyDescent="0.3">
      <c r="A3579">
        <v>3587</v>
      </c>
      <c r="B3579">
        <v>3588</v>
      </c>
      <c r="C3579">
        <v>159</v>
      </c>
      <c r="D3579" t="s">
        <v>3200</v>
      </c>
      <c r="E3579">
        <v>3</v>
      </c>
      <c r="F3579" t="s">
        <v>3200</v>
      </c>
      <c r="G3579" t="s">
        <v>3201</v>
      </c>
      <c r="H3579" t="s">
        <v>139</v>
      </c>
    </row>
    <row r="3580" spans="1:8" x14ac:dyDescent="0.3">
      <c r="A3580">
        <v>3588</v>
      </c>
      <c r="B3580">
        <v>3589</v>
      </c>
      <c r="C3580">
        <v>159</v>
      </c>
      <c r="D3580" t="s">
        <v>3202</v>
      </c>
      <c r="E3580">
        <v>5</v>
      </c>
      <c r="F3580" t="s">
        <v>3202</v>
      </c>
      <c r="G3580" t="s">
        <v>3203</v>
      </c>
      <c r="H3580" t="s">
        <v>564</v>
      </c>
    </row>
    <row r="3581" spans="1:8" x14ac:dyDescent="0.3">
      <c r="A3581">
        <v>3589</v>
      </c>
      <c r="B3581">
        <v>3590</v>
      </c>
      <c r="C3581">
        <v>159</v>
      </c>
      <c r="D3581" t="s">
        <v>3204</v>
      </c>
      <c r="E3581">
        <v>4</v>
      </c>
      <c r="F3581" t="s">
        <v>3204</v>
      </c>
      <c r="G3581" t="s">
        <v>3205</v>
      </c>
      <c r="H3581" t="s">
        <v>17</v>
      </c>
    </row>
    <row r="3582" spans="1:8" x14ac:dyDescent="0.3">
      <c r="A3582">
        <v>3590</v>
      </c>
      <c r="B3582">
        <v>3591</v>
      </c>
      <c r="C3582">
        <v>160</v>
      </c>
      <c r="D3582" t="s">
        <v>3206</v>
      </c>
      <c r="E3582">
        <v>4</v>
      </c>
      <c r="F3582" t="s">
        <v>3206</v>
      </c>
      <c r="G3582" t="s">
        <v>3207</v>
      </c>
    </row>
    <row r="3583" spans="1:8" x14ac:dyDescent="0.3">
      <c r="A3583">
        <v>3591</v>
      </c>
      <c r="B3583">
        <v>3592</v>
      </c>
      <c r="C3583">
        <v>160</v>
      </c>
      <c r="D3583" t="s">
        <v>3208</v>
      </c>
      <c r="E3583">
        <v>5</v>
      </c>
      <c r="F3583" t="s">
        <v>3208</v>
      </c>
      <c r="G3583" t="s">
        <v>3209</v>
      </c>
      <c r="H3583" t="s">
        <v>31</v>
      </c>
    </row>
    <row r="3584" spans="1:8" x14ac:dyDescent="0.3">
      <c r="A3584">
        <v>3592</v>
      </c>
      <c r="B3584">
        <v>3593</v>
      </c>
      <c r="C3584">
        <v>160</v>
      </c>
      <c r="D3584" t="s">
        <v>3210</v>
      </c>
      <c r="E3584">
        <v>2</v>
      </c>
      <c r="F3584" t="s">
        <v>3210</v>
      </c>
      <c r="G3584" t="s">
        <v>3211</v>
      </c>
      <c r="H3584" t="s">
        <v>261</v>
      </c>
    </row>
    <row r="3585" spans="1:8" x14ac:dyDescent="0.3">
      <c r="A3585">
        <v>3593</v>
      </c>
      <c r="B3585">
        <v>3594</v>
      </c>
      <c r="C3585">
        <v>160</v>
      </c>
      <c r="D3585" t="s">
        <v>3212</v>
      </c>
      <c r="E3585">
        <v>4</v>
      </c>
      <c r="F3585" t="s">
        <v>3212</v>
      </c>
      <c r="G3585" t="s">
        <v>3213</v>
      </c>
      <c r="H3585" t="s">
        <v>17</v>
      </c>
    </row>
    <row r="3586" spans="1:8" x14ac:dyDescent="0.3">
      <c r="A3586">
        <v>3594</v>
      </c>
      <c r="B3586">
        <v>3595</v>
      </c>
      <c r="C3586">
        <v>160</v>
      </c>
      <c r="D3586" t="s">
        <v>3214</v>
      </c>
      <c r="E3586">
        <v>2</v>
      </c>
      <c r="F3586" t="s">
        <v>3214</v>
      </c>
      <c r="G3586" t="s">
        <v>3215</v>
      </c>
    </row>
    <row r="3587" spans="1:8" x14ac:dyDescent="0.3">
      <c r="A3587">
        <v>3595</v>
      </c>
      <c r="B3587">
        <v>3596</v>
      </c>
      <c r="C3587">
        <v>160</v>
      </c>
      <c r="D3587" t="s">
        <v>3216</v>
      </c>
      <c r="E3587">
        <v>3</v>
      </c>
      <c r="F3587" t="s">
        <v>3216</v>
      </c>
      <c r="G3587" t="s">
        <v>3217</v>
      </c>
      <c r="H3587" t="s">
        <v>34</v>
      </c>
    </row>
    <row r="3588" spans="1:8" x14ac:dyDescent="0.3">
      <c r="A3588">
        <v>3596</v>
      </c>
      <c r="B3588">
        <v>3597</v>
      </c>
      <c r="C3588">
        <v>160</v>
      </c>
      <c r="D3588" t="s">
        <v>3218</v>
      </c>
      <c r="E3588">
        <v>5</v>
      </c>
      <c r="F3588" t="s">
        <v>3218</v>
      </c>
      <c r="G3588" t="s">
        <v>3219</v>
      </c>
      <c r="H3588" t="s">
        <v>322</v>
      </c>
    </row>
    <row r="3589" spans="1:8" x14ac:dyDescent="0.3">
      <c r="A3589">
        <v>3597</v>
      </c>
      <c r="B3589">
        <v>3598</v>
      </c>
      <c r="C3589">
        <v>160</v>
      </c>
      <c r="D3589" t="s">
        <v>3220</v>
      </c>
      <c r="E3589">
        <v>3</v>
      </c>
      <c r="F3589" t="s">
        <v>3221</v>
      </c>
      <c r="G3589" t="s">
        <v>3222</v>
      </c>
      <c r="H3589" t="s">
        <v>3223</v>
      </c>
    </row>
    <row r="3590" spans="1:8" x14ac:dyDescent="0.3">
      <c r="A3590">
        <v>3598</v>
      </c>
      <c r="B3590">
        <v>3599</v>
      </c>
      <c r="C3590">
        <v>160</v>
      </c>
      <c r="D3590" t="s">
        <v>3224</v>
      </c>
      <c r="E3590">
        <v>5</v>
      </c>
      <c r="F3590" t="s">
        <v>3224</v>
      </c>
      <c r="G3590" t="s">
        <v>3225</v>
      </c>
      <c r="H3590" t="s">
        <v>25</v>
      </c>
    </row>
    <row r="3591" spans="1:8" x14ac:dyDescent="0.3">
      <c r="A3591">
        <v>3599</v>
      </c>
      <c r="B3591">
        <v>3600</v>
      </c>
      <c r="C3591">
        <v>160</v>
      </c>
      <c r="D3591" t="s">
        <v>3226</v>
      </c>
      <c r="E3591">
        <v>4</v>
      </c>
      <c r="F3591" t="s">
        <v>3226</v>
      </c>
      <c r="G3591" t="s">
        <v>3227</v>
      </c>
      <c r="H3591" t="s">
        <v>1308</v>
      </c>
    </row>
    <row r="3592" spans="1:8" x14ac:dyDescent="0.3">
      <c r="A3592">
        <v>3600</v>
      </c>
      <c r="B3592">
        <v>3601</v>
      </c>
      <c r="C3592">
        <v>161</v>
      </c>
      <c r="D3592" t="s">
        <v>3226</v>
      </c>
      <c r="E3592">
        <v>4</v>
      </c>
      <c r="F3592" t="s">
        <v>3226</v>
      </c>
      <c r="G3592" t="s">
        <v>3227</v>
      </c>
      <c r="H3592" t="s">
        <v>1308</v>
      </c>
    </row>
    <row r="3593" spans="1:8" x14ac:dyDescent="0.3">
      <c r="A3593">
        <v>3601</v>
      </c>
      <c r="B3593">
        <v>3602</v>
      </c>
      <c r="C3593">
        <v>161</v>
      </c>
      <c r="D3593" t="s">
        <v>3228</v>
      </c>
      <c r="E3593">
        <v>5</v>
      </c>
      <c r="F3593" t="s">
        <v>3228</v>
      </c>
      <c r="G3593" t="s">
        <v>3229</v>
      </c>
      <c r="H3593" t="s">
        <v>3230</v>
      </c>
    </row>
    <row r="3594" spans="1:8" x14ac:dyDescent="0.3">
      <c r="A3594">
        <v>3602</v>
      </c>
      <c r="B3594">
        <v>3603</v>
      </c>
      <c r="C3594">
        <v>161</v>
      </c>
      <c r="D3594" t="s">
        <v>3231</v>
      </c>
      <c r="E3594">
        <v>2</v>
      </c>
      <c r="F3594" t="s">
        <v>3231</v>
      </c>
      <c r="G3594" t="s">
        <v>3232</v>
      </c>
      <c r="H3594" t="s">
        <v>20</v>
      </c>
    </row>
    <row r="3595" spans="1:8" x14ac:dyDescent="0.3">
      <c r="A3595">
        <v>3603</v>
      </c>
      <c r="B3595">
        <v>3604</v>
      </c>
      <c r="C3595">
        <v>161</v>
      </c>
      <c r="D3595" t="s">
        <v>3233</v>
      </c>
      <c r="E3595">
        <v>4</v>
      </c>
      <c r="F3595" t="s">
        <v>3233</v>
      </c>
      <c r="G3595" t="s">
        <v>3234</v>
      </c>
      <c r="H3595" t="s">
        <v>217</v>
      </c>
    </row>
    <row r="3596" spans="1:8" x14ac:dyDescent="0.3">
      <c r="A3596">
        <v>3604</v>
      </c>
      <c r="B3596">
        <v>3605</v>
      </c>
      <c r="C3596">
        <v>161</v>
      </c>
      <c r="D3596" t="s">
        <v>3235</v>
      </c>
      <c r="E3596">
        <v>2</v>
      </c>
      <c r="F3596" t="s">
        <v>3235</v>
      </c>
      <c r="G3596" t="s">
        <v>3236</v>
      </c>
    </row>
    <row r="3597" spans="1:8" x14ac:dyDescent="0.3">
      <c r="A3597">
        <v>3605</v>
      </c>
      <c r="B3597">
        <v>3606</v>
      </c>
      <c r="C3597">
        <v>161</v>
      </c>
      <c r="D3597" t="s">
        <v>3237</v>
      </c>
      <c r="E3597">
        <v>3</v>
      </c>
      <c r="F3597" t="s">
        <v>3237</v>
      </c>
      <c r="G3597" t="s">
        <v>3238</v>
      </c>
      <c r="H3597" t="s">
        <v>1548</v>
      </c>
    </row>
    <row r="3598" spans="1:8" x14ac:dyDescent="0.3">
      <c r="A3598">
        <v>3606</v>
      </c>
      <c r="B3598">
        <v>3607</v>
      </c>
      <c r="C3598">
        <v>161</v>
      </c>
      <c r="D3598" t="s">
        <v>3239</v>
      </c>
      <c r="E3598">
        <v>5</v>
      </c>
      <c r="F3598" t="s">
        <v>3239</v>
      </c>
      <c r="G3598" t="s">
        <v>3240</v>
      </c>
      <c r="H3598" t="s">
        <v>3241</v>
      </c>
    </row>
    <row r="3599" spans="1:8" x14ac:dyDescent="0.3">
      <c r="A3599">
        <v>3607</v>
      </c>
      <c r="B3599">
        <v>3608</v>
      </c>
      <c r="C3599">
        <v>161</v>
      </c>
      <c r="D3599" t="e">
        <f>-the people I worked with (team members) are wonderful. extremely hard working and good people. -Nothing else.</f>
        <v>#NAME?</v>
      </c>
      <c r="E3599">
        <v>3</v>
      </c>
      <c r="F3599" t="e">
        <f>-the people I worked with (team members) are wonderful. extremely hard working and good people. -Nothing else.</f>
        <v>#NAME?</v>
      </c>
      <c r="G3599" t="s">
        <v>3242</v>
      </c>
      <c r="H3599" t="s">
        <v>1735</v>
      </c>
    </row>
    <row r="3600" spans="1:8" x14ac:dyDescent="0.3">
      <c r="A3600">
        <v>3608</v>
      </c>
      <c r="B3600">
        <v>3609</v>
      </c>
      <c r="C3600">
        <v>161</v>
      </c>
      <c r="D3600" t="s">
        <v>3243</v>
      </c>
      <c r="E3600">
        <v>5</v>
      </c>
      <c r="F3600" t="s">
        <v>3243</v>
      </c>
      <c r="G3600" t="s">
        <v>3244</v>
      </c>
      <c r="H3600" t="s">
        <v>118</v>
      </c>
    </row>
    <row r="3601" spans="1:8" x14ac:dyDescent="0.3">
      <c r="A3601">
        <v>3609</v>
      </c>
      <c r="B3601">
        <v>3610</v>
      </c>
      <c r="C3601">
        <v>161</v>
      </c>
      <c r="D3601" t="s">
        <v>3245</v>
      </c>
      <c r="E3601">
        <v>4</v>
      </c>
      <c r="F3601" t="s">
        <v>3246</v>
      </c>
      <c r="G3601" t="s">
        <v>3247</v>
      </c>
      <c r="H3601" t="s">
        <v>3248</v>
      </c>
    </row>
    <row r="3602" spans="1:8" x14ac:dyDescent="0.3">
      <c r="A3602">
        <v>3610</v>
      </c>
      <c r="B3602">
        <v>3611</v>
      </c>
      <c r="C3602">
        <v>162</v>
      </c>
      <c r="D3602" t="s">
        <v>5288</v>
      </c>
      <c r="E3602">
        <v>4</v>
      </c>
      <c r="F3602" t="s">
        <v>5288</v>
      </c>
      <c r="G3602" t="s">
        <v>5289</v>
      </c>
    </row>
    <row r="3603" spans="1:8" x14ac:dyDescent="0.3">
      <c r="A3603">
        <v>3611</v>
      </c>
      <c r="B3603">
        <v>3612</v>
      </c>
      <c r="C3603">
        <v>162</v>
      </c>
      <c r="D3603" t="s">
        <v>3249</v>
      </c>
      <c r="E3603">
        <v>5</v>
      </c>
      <c r="F3603" t="s">
        <v>3250</v>
      </c>
      <c r="G3603" t="s">
        <v>3251</v>
      </c>
      <c r="H3603" t="s">
        <v>3252</v>
      </c>
    </row>
    <row r="3604" spans="1:8" x14ac:dyDescent="0.3">
      <c r="A3604">
        <v>3612</v>
      </c>
      <c r="B3604">
        <v>3613</v>
      </c>
      <c r="C3604">
        <v>162</v>
      </c>
      <c r="D3604" t="e">
        <f>-cool company -Great work environment -young people</f>
        <v>#NAME?</v>
      </c>
      <c r="E3604">
        <v>2</v>
      </c>
      <c r="F3604" t="e">
        <f>-cool company -Great work environment -young people</f>
        <v>#NAME?</v>
      </c>
      <c r="G3604" t="s">
        <v>3253</v>
      </c>
      <c r="H3604" t="s">
        <v>3254</v>
      </c>
    </row>
    <row r="3605" spans="1:8" x14ac:dyDescent="0.3">
      <c r="A3605">
        <v>3613</v>
      </c>
      <c r="B3605">
        <v>3614</v>
      </c>
      <c r="C3605">
        <v>162</v>
      </c>
      <c r="D3605" t="s">
        <v>3255</v>
      </c>
      <c r="E3605">
        <v>4</v>
      </c>
      <c r="F3605" t="s">
        <v>3255</v>
      </c>
      <c r="G3605" t="s">
        <v>3256</v>
      </c>
    </row>
    <row r="3606" spans="1:8" x14ac:dyDescent="0.3">
      <c r="A3606">
        <v>3614</v>
      </c>
      <c r="B3606">
        <v>3615</v>
      </c>
      <c r="C3606">
        <v>162</v>
      </c>
      <c r="D3606" t="s">
        <v>3257</v>
      </c>
      <c r="E3606">
        <v>2</v>
      </c>
      <c r="F3606" t="s">
        <v>3257</v>
      </c>
      <c r="G3606" t="s">
        <v>3258</v>
      </c>
      <c r="H3606" t="s">
        <v>17</v>
      </c>
    </row>
    <row r="3607" spans="1:8" x14ac:dyDescent="0.3">
      <c r="A3607">
        <v>3615</v>
      </c>
      <c r="B3607">
        <v>3616</v>
      </c>
      <c r="C3607">
        <v>162</v>
      </c>
      <c r="D3607" t="s">
        <v>3259</v>
      </c>
      <c r="E3607">
        <v>3</v>
      </c>
      <c r="F3607" t="s">
        <v>3259</v>
      </c>
      <c r="G3607" t="s">
        <v>3260</v>
      </c>
      <c r="H3607" t="s">
        <v>34</v>
      </c>
    </row>
    <row r="3608" spans="1:8" x14ac:dyDescent="0.3">
      <c r="A3608">
        <v>3616</v>
      </c>
      <c r="B3608">
        <v>3617</v>
      </c>
      <c r="C3608">
        <v>162</v>
      </c>
      <c r="D3608" t="s">
        <v>3261</v>
      </c>
      <c r="E3608">
        <v>5</v>
      </c>
      <c r="F3608" t="s">
        <v>3261</v>
      </c>
      <c r="G3608" t="s">
        <v>3262</v>
      </c>
      <c r="H3608" t="s">
        <v>34</v>
      </c>
    </row>
    <row r="3609" spans="1:8" x14ac:dyDescent="0.3">
      <c r="A3609">
        <v>3617</v>
      </c>
      <c r="B3609">
        <v>3618</v>
      </c>
      <c r="C3609">
        <v>162</v>
      </c>
      <c r="D3609" t="s">
        <v>3263</v>
      </c>
      <c r="E3609">
        <v>3</v>
      </c>
      <c r="F3609" t="s">
        <v>3263</v>
      </c>
      <c r="G3609" t="s">
        <v>3264</v>
      </c>
      <c r="H3609" t="s">
        <v>29</v>
      </c>
    </row>
    <row r="3610" spans="1:8" x14ac:dyDescent="0.3">
      <c r="A3610">
        <v>3618</v>
      </c>
      <c r="B3610">
        <v>3619</v>
      </c>
      <c r="C3610">
        <v>162</v>
      </c>
      <c r="D3610" t="e">
        <f>- high energy, Fast-paced and Dynamic Culture - Great office and Perks - lots of opportunities for hard-working, Smart people</f>
        <v>#NAME?</v>
      </c>
      <c r="E3610">
        <v>5</v>
      </c>
      <c r="F3610" t="e">
        <f>- high energy, Fast-paced and Dynamic Culture - Great office and Perks - lots of opportunities for hard-working, Smart people</f>
        <v>#NAME?</v>
      </c>
      <c r="G3610" t="s">
        <v>3265</v>
      </c>
      <c r="H3610" t="s">
        <v>3266</v>
      </c>
    </row>
    <row r="3611" spans="1:8" x14ac:dyDescent="0.3">
      <c r="A3611">
        <v>3619</v>
      </c>
      <c r="B3611">
        <v>3620</v>
      </c>
      <c r="C3611">
        <v>162</v>
      </c>
      <c r="D3611" t="s">
        <v>3267</v>
      </c>
      <c r="E3611">
        <v>4</v>
      </c>
      <c r="F3611" t="s">
        <v>3267</v>
      </c>
      <c r="G3611" t="s">
        <v>3268</v>
      </c>
      <c r="H3611" t="s">
        <v>245</v>
      </c>
    </row>
    <row r="3612" spans="1:8" x14ac:dyDescent="0.3">
      <c r="A3612">
        <v>3620</v>
      </c>
      <c r="B3612">
        <v>3621</v>
      </c>
      <c r="C3612">
        <v>163</v>
      </c>
      <c r="D3612" t="s">
        <v>3271</v>
      </c>
      <c r="E3612">
        <v>4</v>
      </c>
      <c r="F3612" t="s">
        <v>3271</v>
      </c>
      <c r="G3612" t="s">
        <v>3272</v>
      </c>
    </row>
    <row r="3613" spans="1:8" x14ac:dyDescent="0.3">
      <c r="A3613">
        <v>3621</v>
      </c>
      <c r="B3613">
        <v>3622</v>
      </c>
      <c r="C3613">
        <v>163</v>
      </c>
      <c r="D3613" t="s">
        <v>3273</v>
      </c>
      <c r="E3613">
        <v>5</v>
      </c>
      <c r="F3613" t="s">
        <v>3273</v>
      </c>
      <c r="G3613" t="s">
        <v>3274</v>
      </c>
      <c r="H3613" t="s">
        <v>9</v>
      </c>
    </row>
    <row r="3614" spans="1:8" x14ac:dyDescent="0.3">
      <c r="A3614">
        <v>3622</v>
      </c>
      <c r="B3614">
        <v>3623</v>
      </c>
      <c r="C3614">
        <v>163</v>
      </c>
      <c r="D3614" t="s">
        <v>3275</v>
      </c>
      <c r="E3614">
        <v>2</v>
      </c>
      <c r="F3614" t="s">
        <v>3275</v>
      </c>
      <c r="G3614" t="s">
        <v>3276</v>
      </c>
      <c r="H3614" t="s">
        <v>86</v>
      </c>
    </row>
    <row r="3615" spans="1:8" x14ac:dyDescent="0.3">
      <c r="A3615">
        <v>3623</v>
      </c>
      <c r="B3615">
        <v>3624</v>
      </c>
      <c r="C3615">
        <v>163</v>
      </c>
      <c r="D3615" t="s">
        <v>3277</v>
      </c>
      <c r="E3615">
        <v>4</v>
      </c>
      <c r="F3615" t="s">
        <v>3277</v>
      </c>
      <c r="G3615" t="s">
        <v>3278</v>
      </c>
    </row>
    <row r="3616" spans="1:8" x14ac:dyDescent="0.3">
      <c r="A3616">
        <v>3624</v>
      </c>
      <c r="B3616">
        <v>3625</v>
      </c>
      <c r="C3616">
        <v>163</v>
      </c>
      <c r="D3616" t="s">
        <v>3279</v>
      </c>
      <c r="E3616">
        <v>2</v>
      </c>
      <c r="F3616" t="s">
        <v>3279</v>
      </c>
      <c r="G3616" t="s">
        <v>3280</v>
      </c>
      <c r="H3616" t="s">
        <v>264</v>
      </c>
    </row>
    <row r="3617" spans="1:8" x14ac:dyDescent="0.3">
      <c r="A3617">
        <v>3625</v>
      </c>
      <c r="B3617">
        <v>3626</v>
      </c>
      <c r="C3617">
        <v>163</v>
      </c>
      <c r="D3617" t="s">
        <v>3281</v>
      </c>
      <c r="E3617">
        <v>3</v>
      </c>
      <c r="F3617" t="s">
        <v>3281</v>
      </c>
      <c r="G3617" t="s">
        <v>3282</v>
      </c>
      <c r="H3617" t="s">
        <v>17</v>
      </c>
    </row>
    <row r="3618" spans="1:8" x14ac:dyDescent="0.3">
      <c r="A3618">
        <v>3626</v>
      </c>
      <c r="B3618">
        <v>3627</v>
      </c>
      <c r="C3618">
        <v>163</v>
      </c>
      <c r="D3618" t="s">
        <v>3283</v>
      </c>
      <c r="E3618">
        <v>5</v>
      </c>
      <c r="F3618" t="s">
        <v>3283</v>
      </c>
      <c r="G3618" t="s">
        <v>3284</v>
      </c>
      <c r="H3618" t="s">
        <v>299</v>
      </c>
    </row>
    <row r="3619" spans="1:8" x14ac:dyDescent="0.3">
      <c r="A3619">
        <v>3627</v>
      </c>
      <c r="B3619">
        <v>3628</v>
      </c>
      <c r="C3619">
        <v>163</v>
      </c>
      <c r="D3619" t="s">
        <v>3285</v>
      </c>
      <c r="E3619">
        <v>3</v>
      </c>
      <c r="F3619" t="s">
        <v>3285</v>
      </c>
      <c r="G3619" t="s">
        <v>3286</v>
      </c>
    </row>
    <row r="3620" spans="1:8" x14ac:dyDescent="0.3">
      <c r="A3620">
        <v>3628</v>
      </c>
      <c r="B3620">
        <v>3629</v>
      </c>
      <c r="C3620">
        <v>163</v>
      </c>
      <c r="D3620" t="s">
        <v>3287</v>
      </c>
      <c r="E3620">
        <v>5</v>
      </c>
      <c r="F3620" t="s">
        <v>3287</v>
      </c>
      <c r="G3620" t="s">
        <v>3288</v>
      </c>
      <c r="H3620" t="s">
        <v>3289</v>
      </c>
    </row>
    <row r="3621" spans="1:8" x14ac:dyDescent="0.3">
      <c r="A3621">
        <v>3629</v>
      </c>
      <c r="B3621">
        <v>3630</v>
      </c>
      <c r="C3621">
        <v>163</v>
      </c>
      <c r="D3621" t="s">
        <v>3290</v>
      </c>
      <c r="E3621">
        <v>4</v>
      </c>
      <c r="F3621" t="s">
        <v>3291</v>
      </c>
      <c r="G3621" t="s">
        <v>3292</v>
      </c>
    </row>
    <row r="3622" spans="1:8" x14ac:dyDescent="0.3">
      <c r="A3622">
        <v>3630</v>
      </c>
      <c r="B3622">
        <v>3631</v>
      </c>
      <c r="C3622">
        <v>164</v>
      </c>
      <c r="D3622" t="s">
        <v>3290</v>
      </c>
      <c r="E3622">
        <v>4</v>
      </c>
      <c r="F3622" t="s">
        <v>3291</v>
      </c>
      <c r="G3622" t="s">
        <v>3292</v>
      </c>
    </row>
    <row r="3623" spans="1:8" x14ac:dyDescent="0.3">
      <c r="A3623">
        <v>3631</v>
      </c>
      <c r="B3623">
        <v>3632</v>
      </c>
      <c r="C3623">
        <v>164</v>
      </c>
      <c r="D3623" t="s">
        <v>3293</v>
      </c>
      <c r="E3623">
        <v>5</v>
      </c>
      <c r="F3623" t="s">
        <v>3293</v>
      </c>
      <c r="G3623" t="s">
        <v>3294</v>
      </c>
      <c r="H3623" t="s">
        <v>217</v>
      </c>
    </row>
    <row r="3624" spans="1:8" x14ac:dyDescent="0.3">
      <c r="A3624">
        <v>3632</v>
      </c>
      <c r="B3624">
        <v>3633</v>
      </c>
      <c r="C3624">
        <v>164</v>
      </c>
      <c r="D3624" t="s">
        <v>3295</v>
      </c>
      <c r="E3624">
        <v>2</v>
      </c>
      <c r="F3624" t="s">
        <v>3295</v>
      </c>
      <c r="G3624" t="s">
        <v>3296</v>
      </c>
      <c r="H3624" t="s">
        <v>29</v>
      </c>
    </row>
    <row r="3625" spans="1:8" x14ac:dyDescent="0.3">
      <c r="A3625">
        <v>3633</v>
      </c>
      <c r="B3625">
        <v>3634</v>
      </c>
      <c r="C3625">
        <v>164</v>
      </c>
      <c r="D3625" t="s">
        <v>3297</v>
      </c>
      <c r="E3625">
        <v>4</v>
      </c>
      <c r="F3625" t="s">
        <v>3297</v>
      </c>
      <c r="G3625" t="s">
        <v>3298</v>
      </c>
    </row>
    <row r="3626" spans="1:8" x14ac:dyDescent="0.3">
      <c r="A3626">
        <v>3634</v>
      </c>
      <c r="B3626">
        <v>3635</v>
      </c>
      <c r="C3626">
        <v>164</v>
      </c>
      <c r="D3626" t="s">
        <v>3299</v>
      </c>
      <c r="E3626">
        <v>2</v>
      </c>
      <c r="F3626" t="s">
        <v>3299</v>
      </c>
      <c r="G3626" t="s">
        <v>3300</v>
      </c>
      <c r="H3626" t="s">
        <v>3301</v>
      </c>
    </row>
    <row r="3627" spans="1:8" x14ac:dyDescent="0.3">
      <c r="A3627">
        <v>3635</v>
      </c>
      <c r="B3627">
        <v>3636</v>
      </c>
      <c r="C3627">
        <v>164</v>
      </c>
      <c r="D3627" t="s">
        <v>3302</v>
      </c>
      <c r="E3627">
        <v>3</v>
      </c>
      <c r="F3627" t="s">
        <v>3302</v>
      </c>
      <c r="G3627" t="s">
        <v>3303</v>
      </c>
      <c r="H3627" t="s">
        <v>3304</v>
      </c>
    </row>
    <row r="3628" spans="1:8" x14ac:dyDescent="0.3">
      <c r="A3628">
        <v>3636</v>
      </c>
      <c r="B3628">
        <v>3637</v>
      </c>
      <c r="C3628">
        <v>164</v>
      </c>
      <c r="D3628" t="s">
        <v>3305</v>
      </c>
      <c r="E3628">
        <v>5</v>
      </c>
      <c r="F3628" t="s">
        <v>3306</v>
      </c>
      <c r="G3628" t="s">
        <v>3307</v>
      </c>
      <c r="H3628" t="s">
        <v>3308</v>
      </c>
    </row>
    <row r="3629" spans="1:8" x14ac:dyDescent="0.3">
      <c r="A3629">
        <v>3637</v>
      </c>
      <c r="B3629">
        <v>3638</v>
      </c>
      <c r="C3629">
        <v>164</v>
      </c>
      <c r="D3629" t="s">
        <v>3309</v>
      </c>
      <c r="E3629">
        <v>3</v>
      </c>
      <c r="F3629" t="s">
        <v>3309</v>
      </c>
      <c r="G3629" t="s">
        <v>3310</v>
      </c>
    </row>
    <row r="3630" spans="1:8" x14ac:dyDescent="0.3">
      <c r="A3630">
        <v>3638</v>
      </c>
      <c r="B3630">
        <v>3639</v>
      </c>
      <c r="C3630">
        <v>164</v>
      </c>
      <c r="D3630" t="s">
        <v>3311</v>
      </c>
      <c r="E3630">
        <v>5</v>
      </c>
      <c r="F3630" t="s">
        <v>3311</v>
      </c>
      <c r="G3630" t="s">
        <v>3312</v>
      </c>
      <c r="H3630" t="s">
        <v>20</v>
      </c>
    </row>
    <row r="3631" spans="1:8" x14ac:dyDescent="0.3">
      <c r="A3631">
        <v>3639</v>
      </c>
      <c r="B3631">
        <v>3640</v>
      </c>
      <c r="C3631">
        <v>164</v>
      </c>
      <c r="D3631" t="s">
        <v>3313</v>
      </c>
      <c r="E3631">
        <v>4</v>
      </c>
      <c r="F3631" t="s">
        <v>3313</v>
      </c>
      <c r="G3631" t="s">
        <v>3314</v>
      </c>
      <c r="H3631" t="s">
        <v>213</v>
      </c>
    </row>
    <row r="3632" spans="1:8" x14ac:dyDescent="0.3">
      <c r="A3632">
        <v>3640</v>
      </c>
      <c r="B3632">
        <v>3641</v>
      </c>
      <c r="C3632">
        <v>165</v>
      </c>
      <c r="D3632" t="s">
        <v>3315</v>
      </c>
      <c r="E3632">
        <v>4</v>
      </c>
      <c r="F3632" t="s">
        <v>3315</v>
      </c>
      <c r="G3632" t="s">
        <v>3316</v>
      </c>
      <c r="H3632" t="s">
        <v>264</v>
      </c>
    </row>
    <row r="3633" spans="1:8" x14ac:dyDescent="0.3">
      <c r="A3633">
        <v>3641</v>
      </c>
      <c r="B3633">
        <v>3642</v>
      </c>
      <c r="C3633">
        <v>165</v>
      </c>
      <c r="D3633" t="s">
        <v>3317</v>
      </c>
      <c r="E3633">
        <v>5</v>
      </c>
      <c r="F3633" t="s">
        <v>3317</v>
      </c>
      <c r="G3633" t="s">
        <v>3318</v>
      </c>
    </row>
    <row r="3634" spans="1:8" x14ac:dyDescent="0.3">
      <c r="A3634">
        <v>3642</v>
      </c>
      <c r="B3634">
        <v>3643</v>
      </c>
      <c r="C3634">
        <v>165</v>
      </c>
      <c r="D3634" t="s">
        <v>3319</v>
      </c>
      <c r="E3634">
        <v>2</v>
      </c>
      <c r="F3634" t="s">
        <v>3319</v>
      </c>
      <c r="G3634" t="s">
        <v>3320</v>
      </c>
      <c r="H3634" t="s">
        <v>3321</v>
      </c>
    </row>
    <row r="3635" spans="1:8" x14ac:dyDescent="0.3">
      <c r="A3635">
        <v>3643</v>
      </c>
      <c r="B3635">
        <v>3644</v>
      </c>
      <c r="C3635">
        <v>165</v>
      </c>
      <c r="D3635" t="s">
        <v>3322</v>
      </c>
      <c r="E3635">
        <v>4</v>
      </c>
      <c r="F3635" t="s">
        <v>3322</v>
      </c>
      <c r="G3635" t="s">
        <v>3323</v>
      </c>
      <c r="H3635" t="s">
        <v>261</v>
      </c>
    </row>
    <row r="3636" spans="1:8" x14ac:dyDescent="0.3">
      <c r="A3636">
        <v>3644</v>
      </c>
      <c r="B3636">
        <v>3645</v>
      </c>
      <c r="C3636">
        <v>165</v>
      </c>
      <c r="D3636" t="s">
        <v>3324</v>
      </c>
      <c r="E3636">
        <v>2</v>
      </c>
      <c r="F3636" t="s">
        <v>3324</v>
      </c>
      <c r="G3636" t="s">
        <v>3325</v>
      </c>
    </row>
    <row r="3637" spans="1:8" x14ac:dyDescent="0.3">
      <c r="A3637">
        <v>3645</v>
      </c>
      <c r="B3637">
        <v>3646</v>
      </c>
      <c r="C3637">
        <v>165</v>
      </c>
      <c r="D3637" t="s">
        <v>3326</v>
      </c>
      <c r="E3637">
        <v>3</v>
      </c>
      <c r="F3637" t="s">
        <v>3326</v>
      </c>
      <c r="G3637" t="s">
        <v>3327</v>
      </c>
      <c r="H3637" t="s">
        <v>299</v>
      </c>
    </row>
    <row r="3638" spans="1:8" x14ac:dyDescent="0.3">
      <c r="A3638">
        <v>3646</v>
      </c>
      <c r="B3638">
        <v>3647</v>
      </c>
      <c r="C3638">
        <v>165</v>
      </c>
      <c r="D3638" t="s">
        <v>3328</v>
      </c>
      <c r="E3638">
        <v>5</v>
      </c>
      <c r="F3638" t="s">
        <v>3328</v>
      </c>
      <c r="G3638" t="s">
        <v>3329</v>
      </c>
      <c r="H3638" t="s">
        <v>3330</v>
      </c>
    </row>
    <row r="3639" spans="1:8" x14ac:dyDescent="0.3">
      <c r="A3639">
        <v>3647</v>
      </c>
      <c r="B3639">
        <v>3648</v>
      </c>
      <c r="C3639">
        <v>165</v>
      </c>
      <c r="D3639" t="s">
        <v>3331</v>
      </c>
      <c r="E3639">
        <v>3</v>
      </c>
      <c r="F3639" t="s">
        <v>3331</v>
      </c>
      <c r="G3639" t="s">
        <v>3332</v>
      </c>
      <c r="H3639" t="s">
        <v>34</v>
      </c>
    </row>
    <row r="3640" spans="1:8" x14ac:dyDescent="0.3">
      <c r="A3640">
        <v>3648</v>
      </c>
      <c r="B3640">
        <v>3649</v>
      </c>
      <c r="C3640">
        <v>165</v>
      </c>
      <c r="D3640" t="s">
        <v>3333</v>
      </c>
      <c r="E3640">
        <v>5</v>
      </c>
      <c r="F3640" t="s">
        <v>3333</v>
      </c>
      <c r="G3640" t="s">
        <v>3334</v>
      </c>
      <c r="H3640" t="s">
        <v>71</v>
      </c>
    </row>
    <row r="3641" spans="1:8" x14ac:dyDescent="0.3">
      <c r="A3641">
        <v>3649</v>
      </c>
      <c r="B3641">
        <v>3650</v>
      </c>
      <c r="C3641">
        <v>165</v>
      </c>
      <c r="D3641" t="s">
        <v>3335</v>
      </c>
      <c r="E3641">
        <v>4</v>
      </c>
      <c r="F3641" t="s">
        <v>3335</v>
      </c>
      <c r="G3641" t="s">
        <v>3336</v>
      </c>
      <c r="H3641" t="s">
        <v>29</v>
      </c>
    </row>
    <row r="3642" spans="1:8" x14ac:dyDescent="0.3">
      <c r="A3642">
        <v>3650</v>
      </c>
      <c r="B3642">
        <v>3651</v>
      </c>
      <c r="C3642">
        <v>166</v>
      </c>
      <c r="D3642" t="s">
        <v>3337</v>
      </c>
      <c r="E3642">
        <v>4</v>
      </c>
      <c r="F3642" t="s">
        <v>3337</v>
      </c>
      <c r="G3642" t="s">
        <v>3338</v>
      </c>
      <c r="H3642" t="s">
        <v>299</v>
      </c>
    </row>
    <row r="3643" spans="1:8" x14ac:dyDescent="0.3">
      <c r="A3643">
        <v>3651</v>
      </c>
      <c r="B3643">
        <v>3652</v>
      </c>
      <c r="C3643">
        <v>166</v>
      </c>
      <c r="D3643" t="s">
        <v>3339</v>
      </c>
      <c r="E3643">
        <v>5</v>
      </c>
      <c r="F3643" t="s">
        <v>3339</v>
      </c>
      <c r="G3643" t="s">
        <v>3340</v>
      </c>
    </row>
    <row r="3644" spans="1:8" x14ac:dyDescent="0.3">
      <c r="A3644">
        <v>3652</v>
      </c>
      <c r="B3644">
        <v>3653</v>
      </c>
      <c r="C3644">
        <v>166</v>
      </c>
      <c r="D3644" t="s">
        <v>3341</v>
      </c>
      <c r="E3644">
        <v>2</v>
      </c>
      <c r="F3644" t="s">
        <v>3341</v>
      </c>
      <c r="G3644" t="s">
        <v>3342</v>
      </c>
      <c r="H3644" t="s">
        <v>25</v>
      </c>
    </row>
    <row r="3645" spans="1:8" x14ac:dyDescent="0.3">
      <c r="A3645">
        <v>3653</v>
      </c>
      <c r="B3645">
        <v>3654</v>
      </c>
      <c r="C3645">
        <v>166</v>
      </c>
      <c r="D3645" t="s">
        <v>3343</v>
      </c>
      <c r="E3645">
        <v>4</v>
      </c>
      <c r="F3645" t="s">
        <v>3343</v>
      </c>
      <c r="G3645" t="s">
        <v>3344</v>
      </c>
      <c r="H3645" t="s">
        <v>146</v>
      </c>
    </row>
    <row r="3646" spans="1:8" x14ac:dyDescent="0.3">
      <c r="A3646">
        <v>3654</v>
      </c>
      <c r="B3646">
        <v>3655</v>
      </c>
      <c r="C3646">
        <v>166</v>
      </c>
      <c r="D3646" t="s">
        <v>3345</v>
      </c>
      <c r="E3646">
        <v>2</v>
      </c>
      <c r="F3646" t="s">
        <v>3345</v>
      </c>
      <c r="G3646" t="s">
        <v>3346</v>
      </c>
      <c r="H3646" t="s">
        <v>3347</v>
      </c>
    </row>
    <row r="3647" spans="1:8" x14ac:dyDescent="0.3">
      <c r="A3647">
        <v>3655</v>
      </c>
      <c r="B3647">
        <v>3656</v>
      </c>
      <c r="C3647">
        <v>166</v>
      </c>
      <c r="D3647" t="s">
        <v>3348</v>
      </c>
      <c r="E3647">
        <v>3</v>
      </c>
      <c r="F3647" t="s">
        <v>3348</v>
      </c>
      <c r="G3647" t="s">
        <v>3349</v>
      </c>
      <c r="H3647" t="s">
        <v>1222</v>
      </c>
    </row>
    <row r="3648" spans="1:8" x14ac:dyDescent="0.3">
      <c r="A3648">
        <v>3656</v>
      </c>
      <c r="B3648">
        <v>3657</v>
      </c>
      <c r="C3648">
        <v>166</v>
      </c>
      <c r="D3648" t="s">
        <v>3350</v>
      </c>
      <c r="E3648">
        <v>5</v>
      </c>
      <c r="F3648" t="s">
        <v>3350</v>
      </c>
      <c r="G3648" t="s">
        <v>3351</v>
      </c>
      <c r="H3648" t="s">
        <v>3352</v>
      </c>
    </row>
    <row r="3649" spans="1:8" x14ac:dyDescent="0.3">
      <c r="A3649">
        <v>3657</v>
      </c>
      <c r="B3649">
        <v>3658</v>
      </c>
      <c r="C3649">
        <v>166</v>
      </c>
      <c r="D3649" t="s">
        <v>3353</v>
      </c>
      <c r="E3649">
        <v>3</v>
      </c>
      <c r="F3649" t="s">
        <v>3353</v>
      </c>
      <c r="G3649" t="s">
        <v>3354</v>
      </c>
    </row>
    <row r="3650" spans="1:8" x14ac:dyDescent="0.3">
      <c r="A3650">
        <v>3658</v>
      </c>
      <c r="B3650">
        <v>3659</v>
      </c>
      <c r="C3650">
        <v>166</v>
      </c>
      <c r="D3650" t="s">
        <v>3355</v>
      </c>
      <c r="E3650">
        <v>5</v>
      </c>
      <c r="F3650" t="s">
        <v>3355</v>
      </c>
      <c r="G3650" t="s">
        <v>3356</v>
      </c>
      <c r="H3650" t="s">
        <v>3357</v>
      </c>
    </row>
    <row r="3651" spans="1:8" x14ac:dyDescent="0.3">
      <c r="A3651">
        <v>3659</v>
      </c>
      <c r="B3651">
        <v>3660</v>
      </c>
      <c r="C3651">
        <v>166</v>
      </c>
      <c r="D3651" t="s">
        <v>3358</v>
      </c>
      <c r="E3651">
        <v>4</v>
      </c>
      <c r="F3651" t="s">
        <v>3358</v>
      </c>
      <c r="G3651" t="s">
        <v>3359</v>
      </c>
    </row>
    <row r="3652" spans="1:8" x14ac:dyDescent="0.3">
      <c r="A3652">
        <v>3660</v>
      </c>
      <c r="B3652">
        <v>3661</v>
      </c>
      <c r="C3652">
        <v>167</v>
      </c>
      <c r="D3652" t="s">
        <v>3360</v>
      </c>
      <c r="E3652">
        <v>4</v>
      </c>
      <c r="F3652" t="s">
        <v>3360</v>
      </c>
      <c r="G3652" t="s">
        <v>3361</v>
      </c>
      <c r="H3652" t="s">
        <v>317</v>
      </c>
    </row>
    <row r="3653" spans="1:8" x14ac:dyDescent="0.3">
      <c r="A3653">
        <v>3661</v>
      </c>
      <c r="B3653">
        <v>3662</v>
      </c>
      <c r="C3653">
        <v>167</v>
      </c>
      <c r="D3653" t="s">
        <v>3362</v>
      </c>
      <c r="E3653">
        <v>5</v>
      </c>
      <c r="F3653" t="s">
        <v>3362</v>
      </c>
      <c r="G3653" t="s">
        <v>3363</v>
      </c>
      <c r="H3653" t="s">
        <v>217</v>
      </c>
    </row>
    <row r="3654" spans="1:8" x14ac:dyDescent="0.3">
      <c r="A3654">
        <v>3662</v>
      </c>
      <c r="B3654">
        <v>3663</v>
      </c>
      <c r="C3654">
        <v>167</v>
      </c>
      <c r="D3654" t="s">
        <v>3364</v>
      </c>
      <c r="E3654">
        <v>2</v>
      </c>
      <c r="F3654" t="s">
        <v>3364</v>
      </c>
      <c r="G3654" t="s">
        <v>3365</v>
      </c>
      <c r="H3654" t="s">
        <v>3366</v>
      </c>
    </row>
    <row r="3655" spans="1:8" x14ac:dyDescent="0.3">
      <c r="A3655">
        <v>3663</v>
      </c>
      <c r="B3655">
        <v>3664</v>
      </c>
      <c r="C3655">
        <v>167</v>
      </c>
      <c r="D3655" t="s">
        <v>3367</v>
      </c>
      <c r="E3655">
        <v>4</v>
      </c>
      <c r="F3655" t="s">
        <v>3367</v>
      </c>
      <c r="G3655" t="s">
        <v>3368</v>
      </c>
      <c r="H3655" t="s">
        <v>146</v>
      </c>
    </row>
    <row r="3656" spans="1:8" x14ac:dyDescent="0.3">
      <c r="A3656">
        <v>3664</v>
      </c>
      <c r="B3656">
        <v>3665</v>
      </c>
      <c r="C3656">
        <v>167</v>
      </c>
      <c r="D3656" t="s">
        <v>3369</v>
      </c>
      <c r="E3656">
        <v>2</v>
      </c>
      <c r="F3656" t="s">
        <v>3369</v>
      </c>
      <c r="G3656" t="s">
        <v>3370</v>
      </c>
    </row>
    <row r="3657" spans="1:8" x14ac:dyDescent="0.3">
      <c r="A3657">
        <v>3665</v>
      </c>
      <c r="B3657">
        <v>3666</v>
      </c>
      <c r="C3657">
        <v>167</v>
      </c>
      <c r="D3657" t="s">
        <v>3371</v>
      </c>
      <c r="E3657">
        <v>3</v>
      </c>
      <c r="F3657" t="s">
        <v>3371</v>
      </c>
      <c r="G3657" t="s">
        <v>3372</v>
      </c>
      <c r="H3657" t="s">
        <v>3373</v>
      </c>
    </row>
    <row r="3658" spans="1:8" x14ac:dyDescent="0.3">
      <c r="A3658">
        <v>3666</v>
      </c>
      <c r="B3658">
        <v>3667</v>
      </c>
      <c r="C3658">
        <v>167</v>
      </c>
      <c r="D3658" t="s">
        <v>3374</v>
      </c>
      <c r="E3658">
        <v>5</v>
      </c>
      <c r="F3658" t="s">
        <v>3374</v>
      </c>
      <c r="G3658" t="s">
        <v>3375</v>
      </c>
      <c r="H3658" t="s">
        <v>322</v>
      </c>
    </row>
    <row r="3659" spans="1:8" x14ac:dyDescent="0.3">
      <c r="A3659">
        <v>3667</v>
      </c>
      <c r="B3659">
        <v>3668</v>
      </c>
      <c r="C3659">
        <v>167</v>
      </c>
      <c r="D3659" t="s">
        <v>3376</v>
      </c>
      <c r="E3659">
        <v>3</v>
      </c>
      <c r="F3659" t="s">
        <v>3376</v>
      </c>
      <c r="G3659" t="s">
        <v>3377</v>
      </c>
      <c r="H3659" t="s">
        <v>594</v>
      </c>
    </row>
    <row r="3660" spans="1:8" x14ac:dyDescent="0.3">
      <c r="A3660">
        <v>3668</v>
      </c>
      <c r="B3660">
        <v>3669</v>
      </c>
      <c r="C3660">
        <v>167</v>
      </c>
      <c r="D3660" t="s">
        <v>3378</v>
      </c>
      <c r="E3660">
        <v>5</v>
      </c>
      <c r="F3660" t="s">
        <v>3378</v>
      </c>
      <c r="G3660" t="s">
        <v>3379</v>
      </c>
      <c r="H3660" t="s">
        <v>41</v>
      </c>
    </row>
    <row r="3661" spans="1:8" x14ac:dyDescent="0.3">
      <c r="A3661">
        <v>3669</v>
      </c>
      <c r="B3661">
        <v>3670</v>
      </c>
      <c r="C3661">
        <v>167</v>
      </c>
      <c r="D3661" t="s">
        <v>3380</v>
      </c>
      <c r="E3661">
        <v>4</v>
      </c>
      <c r="F3661" t="s">
        <v>3380</v>
      </c>
      <c r="G3661" t="s">
        <v>3381</v>
      </c>
      <c r="H3661" t="s">
        <v>3382</v>
      </c>
    </row>
    <row r="3662" spans="1:8" x14ac:dyDescent="0.3">
      <c r="A3662">
        <v>3670</v>
      </c>
      <c r="B3662">
        <v>3671</v>
      </c>
      <c r="C3662">
        <v>170</v>
      </c>
      <c r="D3662" t="s">
        <v>3429</v>
      </c>
      <c r="E3662">
        <v>4</v>
      </c>
      <c r="F3662" t="s">
        <v>3429</v>
      </c>
      <c r="G3662" t="s">
        <v>3430</v>
      </c>
      <c r="H3662" t="s">
        <v>3431</v>
      </c>
    </row>
    <row r="3663" spans="1:8" x14ac:dyDescent="0.3">
      <c r="A3663">
        <v>3671</v>
      </c>
      <c r="B3663">
        <v>3672</v>
      </c>
      <c r="C3663">
        <v>170</v>
      </c>
      <c r="D3663" t="s">
        <v>3432</v>
      </c>
      <c r="E3663">
        <v>5</v>
      </c>
      <c r="F3663" t="s">
        <v>3432</v>
      </c>
      <c r="G3663" t="s">
        <v>3433</v>
      </c>
    </row>
    <row r="3664" spans="1:8" x14ac:dyDescent="0.3">
      <c r="A3664">
        <v>3672</v>
      </c>
      <c r="B3664">
        <v>3673</v>
      </c>
      <c r="C3664">
        <v>170</v>
      </c>
      <c r="D3664" t="s">
        <v>3434</v>
      </c>
      <c r="E3664">
        <v>2</v>
      </c>
      <c r="F3664" t="s">
        <v>3434</v>
      </c>
      <c r="G3664" t="s">
        <v>3435</v>
      </c>
    </row>
    <row r="3665" spans="1:8" x14ac:dyDescent="0.3">
      <c r="A3665">
        <v>3673</v>
      </c>
      <c r="B3665">
        <v>3674</v>
      </c>
      <c r="C3665">
        <v>170</v>
      </c>
      <c r="D3665" t="s">
        <v>3436</v>
      </c>
      <c r="E3665">
        <v>4</v>
      </c>
      <c r="F3665" t="s">
        <v>3436</v>
      </c>
      <c r="G3665" t="s">
        <v>3437</v>
      </c>
      <c r="H3665" t="s">
        <v>2971</v>
      </c>
    </row>
    <row r="3666" spans="1:8" x14ac:dyDescent="0.3">
      <c r="A3666">
        <v>3674</v>
      </c>
      <c r="B3666">
        <v>3675</v>
      </c>
      <c r="C3666">
        <v>170</v>
      </c>
      <c r="D3666" t="s">
        <v>3438</v>
      </c>
      <c r="E3666">
        <v>2</v>
      </c>
      <c r="F3666" t="s">
        <v>3438</v>
      </c>
      <c r="G3666" t="s">
        <v>3438</v>
      </c>
      <c r="H3666" t="s">
        <v>3439</v>
      </c>
    </row>
    <row r="3667" spans="1:8" x14ac:dyDescent="0.3">
      <c r="A3667">
        <v>3675</v>
      </c>
      <c r="B3667">
        <v>3676</v>
      </c>
      <c r="C3667">
        <v>170</v>
      </c>
      <c r="D3667" t="s">
        <v>3440</v>
      </c>
      <c r="E3667">
        <v>3</v>
      </c>
      <c r="F3667" t="s">
        <v>3440</v>
      </c>
      <c r="G3667" t="s">
        <v>3441</v>
      </c>
      <c r="H3667" t="s">
        <v>29</v>
      </c>
    </row>
    <row r="3668" spans="1:8" x14ac:dyDescent="0.3">
      <c r="A3668">
        <v>3676</v>
      </c>
      <c r="B3668">
        <v>3677</v>
      </c>
      <c r="C3668">
        <v>170</v>
      </c>
      <c r="D3668" t="s">
        <v>3442</v>
      </c>
      <c r="E3668">
        <v>5</v>
      </c>
      <c r="F3668" t="s">
        <v>3442</v>
      </c>
      <c r="G3668" t="s">
        <v>3443</v>
      </c>
      <c r="H3668" t="s">
        <v>2258</v>
      </c>
    </row>
    <row r="3669" spans="1:8" x14ac:dyDescent="0.3">
      <c r="A3669">
        <v>3677</v>
      </c>
      <c r="B3669">
        <v>3678</v>
      </c>
      <c r="C3669">
        <v>170</v>
      </c>
      <c r="D3669" t="s">
        <v>3444</v>
      </c>
      <c r="E3669">
        <v>3</v>
      </c>
      <c r="F3669" t="s">
        <v>3444</v>
      </c>
      <c r="G3669" t="s">
        <v>3445</v>
      </c>
    </row>
    <row r="3670" spans="1:8" x14ac:dyDescent="0.3">
      <c r="A3670">
        <v>3678</v>
      </c>
      <c r="B3670">
        <v>3679</v>
      </c>
      <c r="C3670">
        <v>170</v>
      </c>
      <c r="D3670" t="s">
        <v>3446</v>
      </c>
      <c r="E3670">
        <v>5</v>
      </c>
      <c r="F3670" t="s">
        <v>3446</v>
      </c>
      <c r="G3670" t="s">
        <v>3447</v>
      </c>
      <c r="H3670" t="s">
        <v>261</v>
      </c>
    </row>
    <row r="3671" spans="1:8" x14ac:dyDescent="0.3">
      <c r="A3671">
        <v>3679</v>
      </c>
      <c r="B3671">
        <v>3680</v>
      </c>
      <c r="C3671">
        <v>170</v>
      </c>
      <c r="D3671" t="s">
        <v>3448</v>
      </c>
      <c r="E3671">
        <v>4</v>
      </c>
      <c r="F3671" t="s">
        <v>3449</v>
      </c>
      <c r="G3671" t="s">
        <v>3450</v>
      </c>
      <c r="H3671" t="s">
        <v>3451</v>
      </c>
    </row>
    <row r="3672" spans="1:8" x14ac:dyDescent="0.3">
      <c r="A3672">
        <v>3680</v>
      </c>
      <c r="B3672">
        <v>3681</v>
      </c>
      <c r="C3672">
        <v>171</v>
      </c>
      <c r="D3672" t="s">
        <v>5290</v>
      </c>
      <c r="E3672">
        <v>4</v>
      </c>
      <c r="F3672" t="s">
        <v>5290</v>
      </c>
      <c r="G3672" t="s">
        <v>5291</v>
      </c>
      <c r="H3672" t="s">
        <v>217</v>
      </c>
    </row>
    <row r="3673" spans="1:8" x14ac:dyDescent="0.3">
      <c r="A3673">
        <v>3681</v>
      </c>
      <c r="B3673">
        <v>3682</v>
      </c>
      <c r="C3673">
        <v>171</v>
      </c>
      <c r="D3673" t="s">
        <v>5292</v>
      </c>
      <c r="E3673">
        <v>5</v>
      </c>
      <c r="F3673" t="s">
        <v>5292</v>
      </c>
      <c r="G3673" t="s">
        <v>5293</v>
      </c>
    </row>
    <row r="3674" spans="1:8" x14ac:dyDescent="0.3">
      <c r="A3674">
        <v>3682</v>
      </c>
      <c r="B3674">
        <v>3683</v>
      </c>
      <c r="C3674">
        <v>171</v>
      </c>
      <c r="D3674" t="s">
        <v>5294</v>
      </c>
      <c r="E3674">
        <v>2</v>
      </c>
      <c r="F3674" t="s">
        <v>5294</v>
      </c>
      <c r="G3674" t="s">
        <v>5295</v>
      </c>
      <c r="H3674" t="s">
        <v>264</v>
      </c>
    </row>
    <row r="3675" spans="1:8" x14ac:dyDescent="0.3">
      <c r="A3675">
        <v>3683</v>
      </c>
      <c r="B3675">
        <v>3684</v>
      </c>
      <c r="C3675">
        <v>171</v>
      </c>
      <c r="D3675" t="s">
        <v>5296</v>
      </c>
      <c r="E3675">
        <v>4</v>
      </c>
      <c r="F3675" t="s">
        <v>5296</v>
      </c>
      <c r="G3675" t="s">
        <v>5296</v>
      </c>
      <c r="H3675" t="s">
        <v>322</v>
      </c>
    </row>
    <row r="3676" spans="1:8" x14ac:dyDescent="0.3">
      <c r="A3676">
        <v>3684</v>
      </c>
      <c r="B3676">
        <v>3685</v>
      </c>
      <c r="C3676">
        <v>171</v>
      </c>
      <c r="D3676" t="s">
        <v>5297</v>
      </c>
      <c r="E3676">
        <v>2</v>
      </c>
      <c r="F3676" t="s">
        <v>5297</v>
      </c>
      <c r="G3676" t="s">
        <v>5298</v>
      </c>
      <c r="H3676" t="s">
        <v>5299</v>
      </c>
    </row>
    <row r="3677" spans="1:8" x14ac:dyDescent="0.3">
      <c r="A3677">
        <v>3685</v>
      </c>
      <c r="B3677">
        <v>3686</v>
      </c>
      <c r="C3677">
        <v>171</v>
      </c>
      <c r="D3677" t="s">
        <v>5300</v>
      </c>
      <c r="E3677">
        <v>3</v>
      </c>
      <c r="F3677" t="s">
        <v>5300</v>
      </c>
      <c r="G3677" t="s">
        <v>5301</v>
      </c>
      <c r="H3677" t="s">
        <v>505</v>
      </c>
    </row>
    <row r="3678" spans="1:8" x14ac:dyDescent="0.3">
      <c r="A3678">
        <v>3686</v>
      </c>
      <c r="B3678">
        <v>3687</v>
      </c>
      <c r="C3678">
        <v>171</v>
      </c>
      <c r="D3678" t="s">
        <v>5302</v>
      </c>
      <c r="E3678">
        <v>5</v>
      </c>
      <c r="F3678" t="s">
        <v>5302</v>
      </c>
      <c r="G3678" t="s">
        <v>5303</v>
      </c>
      <c r="H3678" t="s">
        <v>126</v>
      </c>
    </row>
    <row r="3679" spans="1:8" x14ac:dyDescent="0.3">
      <c r="A3679">
        <v>3687</v>
      </c>
      <c r="B3679">
        <v>3688</v>
      </c>
      <c r="C3679">
        <v>171</v>
      </c>
      <c r="D3679" t="s">
        <v>5304</v>
      </c>
      <c r="E3679">
        <v>3</v>
      </c>
      <c r="F3679" t="s">
        <v>5304</v>
      </c>
      <c r="G3679" t="s">
        <v>5305</v>
      </c>
    </row>
    <row r="3680" spans="1:8" x14ac:dyDescent="0.3">
      <c r="A3680">
        <v>3688</v>
      </c>
      <c r="B3680">
        <v>3689</v>
      </c>
      <c r="C3680">
        <v>171</v>
      </c>
      <c r="D3680" t="s">
        <v>5306</v>
      </c>
      <c r="E3680">
        <v>5</v>
      </c>
      <c r="F3680" t="s">
        <v>5306</v>
      </c>
      <c r="G3680" t="s">
        <v>5307</v>
      </c>
      <c r="H3680" t="s">
        <v>217</v>
      </c>
    </row>
    <row r="3681" spans="1:8" x14ac:dyDescent="0.3">
      <c r="A3681">
        <v>3689</v>
      </c>
      <c r="B3681">
        <v>3690</v>
      </c>
      <c r="C3681">
        <v>171</v>
      </c>
      <c r="D3681" t="s">
        <v>5308</v>
      </c>
      <c r="E3681">
        <v>4</v>
      </c>
      <c r="F3681" t="s">
        <v>5308</v>
      </c>
      <c r="G3681" t="s">
        <v>5309</v>
      </c>
    </row>
    <row r="3682" spans="1:8" x14ac:dyDescent="0.3">
      <c r="A3682">
        <v>3690</v>
      </c>
      <c r="B3682">
        <v>3691</v>
      </c>
      <c r="C3682">
        <v>172</v>
      </c>
      <c r="D3682" t="s">
        <v>3452</v>
      </c>
      <c r="E3682">
        <v>4</v>
      </c>
      <c r="F3682" t="s">
        <v>3452</v>
      </c>
      <c r="G3682" t="s">
        <v>3453</v>
      </c>
    </row>
    <row r="3683" spans="1:8" x14ac:dyDescent="0.3">
      <c r="A3683">
        <v>3691</v>
      </c>
      <c r="B3683">
        <v>3692</v>
      </c>
      <c r="C3683">
        <v>172</v>
      </c>
      <c r="D3683" t="s">
        <v>3454</v>
      </c>
      <c r="E3683">
        <v>5</v>
      </c>
      <c r="F3683" t="s">
        <v>3454</v>
      </c>
      <c r="G3683" t="s">
        <v>3455</v>
      </c>
      <c r="H3683" t="s">
        <v>3456</v>
      </c>
    </row>
    <row r="3684" spans="1:8" x14ac:dyDescent="0.3">
      <c r="A3684">
        <v>3692</v>
      </c>
      <c r="B3684">
        <v>3693</v>
      </c>
      <c r="C3684">
        <v>172</v>
      </c>
      <c r="D3684" t="s">
        <v>3457</v>
      </c>
      <c r="E3684">
        <v>2</v>
      </c>
      <c r="F3684" t="s">
        <v>3457</v>
      </c>
      <c r="G3684" t="s">
        <v>3458</v>
      </c>
    </row>
    <row r="3685" spans="1:8" x14ac:dyDescent="0.3">
      <c r="A3685">
        <v>3693</v>
      </c>
      <c r="B3685">
        <v>3694</v>
      </c>
      <c r="C3685">
        <v>172</v>
      </c>
      <c r="D3685" t="s">
        <v>3459</v>
      </c>
      <c r="E3685">
        <v>4</v>
      </c>
      <c r="F3685" t="s">
        <v>3459</v>
      </c>
      <c r="G3685" t="s">
        <v>3460</v>
      </c>
    </row>
    <row r="3686" spans="1:8" x14ac:dyDescent="0.3">
      <c r="A3686">
        <v>3694</v>
      </c>
      <c r="B3686">
        <v>3695</v>
      </c>
      <c r="C3686">
        <v>172</v>
      </c>
      <c r="D3686" t="s">
        <v>3461</v>
      </c>
      <c r="E3686">
        <v>2</v>
      </c>
      <c r="F3686" t="s">
        <v>3461</v>
      </c>
      <c r="G3686" t="s">
        <v>3462</v>
      </c>
    </row>
    <row r="3687" spans="1:8" x14ac:dyDescent="0.3">
      <c r="A3687">
        <v>3695</v>
      </c>
      <c r="B3687">
        <v>3696</v>
      </c>
      <c r="C3687">
        <v>172</v>
      </c>
      <c r="D3687" t="s">
        <v>3463</v>
      </c>
      <c r="E3687">
        <v>3</v>
      </c>
      <c r="F3687" t="s">
        <v>3463</v>
      </c>
      <c r="G3687" t="s">
        <v>3464</v>
      </c>
      <c r="H3687" t="s">
        <v>3465</v>
      </c>
    </row>
    <row r="3688" spans="1:8" x14ac:dyDescent="0.3">
      <c r="A3688">
        <v>3696</v>
      </c>
      <c r="B3688">
        <v>3697</v>
      </c>
      <c r="C3688">
        <v>172</v>
      </c>
      <c r="D3688" t="s">
        <v>3466</v>
      </c>
      <c r="E3688">
        <v>5</v>
      </c>
      <c r="F3688" t="s">
        <v>3466</v>
      </c>
      <c r="G3688" t="s">
        <v>3467</v>
      </c>
      <c r="H3688" t="s">
        <v>9</v>
      </c>
    </row>
    <row r="3689" spans="1:8" x14ac:dyDescent="0.3">
      <c r="A3689">
        <v>3697</v>
      </c>
      <c r="B3689">
        <v>3698</v>
      </c>
      <c r="C3689">
        <v>172</v>
      </c>
      <c r="D3689" t="s">
        <v>3468</v>
      </c>
      <c r="E3689">
        <v>3</v>
      </c>
      <c r="F3689" t="s">
        <v>3468</v>
      </c>
      <c r="G3689" t="s">
        <v>3469</v>
      </c>
      <c r="H3689" t="s">
        <v>3470</v>
      </c>
    </row>
    <row r="3690" spans="1:8" x14ac:dyDescent="0.3">
      <c r="A3690">
        <v>3698</v>
      </c>
      <c r="B3690">
        <v>3699</v>
      </c>
      <c r="C3690">
        <v>172</v>
      </c>
      <c r="D3690" t="e">
        <f>- Great work atmosphere/work environment - benefits (medical, dental etc...) - Bloomberg pantry (free coffee, breakfasts, lunches, snacks) - emphasis on philanthropy</f>
        <v>#NAME?</v>
      </c>
      <c r="E3690">
        <v>5</v>
      </c>
      <c r="F3690" t="e">
        <f>- Great work atmosphere/work environment - benefits (medical, dental etc...) - Bloomberg pantry (free coffee, breakfasts, lunches, snacks) - emphasis on philanthropy</f>
        <v>#NAME?</v>
      </c>
      <c r="G3690" t="s">
        <v>3471</v>
      </c>
      <c r="H3690" t="s">
        <v>264</v>
      </c>
    </row>
    <row r="3691" spans="1:8" x14ac:dyDescent="0.3">
      <c r="A3691">
        <v>3699</v>
      </c>
      <c r="B3691">
        <v>3700</v>
      </c>
      <c r="C3691">
        <v>172</v>
      </c>
      <c r="D3691" t="s">
        <v>3472</v>
      </c>
      <c r="E3691">
        <v>4</v>
      </c>
      <c r="F3691" t="s">
        <v>3472</v>
      </c>
      <c r="G3691" t="s">
        <v>3473</v>
      </c>
      <c r="H3691" t="s">
        <v>126</v>
      </c>
    </row>
    <row r="3692" spans="1:8" x14ac:dyDescent="0.3">
      <c r="A3692">
        <v>3700</v>
      </c>
      <c r="B3692">
        <v>3701</v>
      </c>
      <c r="C3692">
        <v>173</v>
      </c>
      <c r="D3692" t="s">
        <v>3474</v>
      </c>
      <c r="E3692">
        <v>4</v>
      </c>
      <c r="F3692" t="s">
        <v>3474</v>
      </c>
      <c r="G3692" t="s">
        <v>3475</v>
      </c>
      <c r="H3692" t="s">
        <v>29</v>
      </c>
    </row>
    <row r="3693" spans="1:8" x14ac:dyDescent="0.3">
      <c r="A3693">
        <v>3701</v>
      </c>
      <c r="B3693">
        <v>3702</v>
      </c>
      <c r="C3693">
        <v>173</v>
      </c>
      <c r="D3693" t="s">
        <v>3476</v>
      </c>
      <c r="E3693">
        <v>5</v>
      </c>
      <c r="F3693" t="s">
        <v>3476</v>
      </c>
      <c r="G3693" t="s">
        <v>3477</v>
      </c>
      <c r="H3693" t="s">
        <v>805</v>
      </c>
    </row>
    <row r="3694" spans="1:8" x14ac:dyDescent="0.3">
      <c r="A3694">
        <v>3702</v>
      </c>
      <c r="B3694">
        <v>3703</v>
      </c>
      <c r="C3694">
        <v>173</v>
      </c>
      <c r="D3694" t="s">
        <v>3478</v>
      </c>
      <c r="E3694">
        <v>2</v>
      </c>
      <c r="F3694" t="s">
        <v>3478</v>
      </c>
      <c r="G3694" t="s">
        <v>3479</v>
      </c>
      <c r="H3694" t="s">
        <v>245</v>
      </c>
    </row>
    <row r="3695" spans="1:8" x14ac:dyDescent="0.3">
      <c r="A3695">
        <v>3703</v>
      </c>
      <c r="B3695">
        <v>3704</v>
      </c>
      <c r="C3695">
        <v>173</v>
      </c>
      <c r="D3695" t="s">
        <v>3480</v>
      </c>
      <c r="E3695">
        <v>4</v>
      </c>
      <c r="F3695" t="s">
        <v>3480</v>
      </c>
      <c r="G3695" t="s">
        <v>3481</v>
      </c>
      <c r="H3695" t="s">
        <v>1171</v>
      </c>
    </row>
    <row r="3696" spans="1:8" x14ac:dyDescent="0.3">
      <c r="A3696">
        <v>3704</v>
      </c>
      <c r="B3696">
        <v>3705</v>
      </c>
      <c r="C3696">
        <v>173</v>
      </c>
      <c r="D3696" t="s">
        <v>3482</v>
      </c>
      <c r="E3696">
        <v>2</v>
      </c>
      <c r="F3696" t="s">
        <v>3482</v>
      </c>
      <c r="G3696" t="s">
        <v>3483</v>
      </c>
    </row>
    <row r="3697" spans="1:8" x14ac:dyDescent="0.3">
      <c r="A3697">
        <v>3705</v>
      </c>
      <c r="B3697">
        <v>3706</v>
      </c>
      <c r="C3697">
        <v>173</v>
      </c>
      <c r="D3697" t="s">
        <v>3484</v>
      </c>
      <c r="E3697">
        <v>3</v>
      </c>
      <c r="F3697" t="s">
        <v>3484</v>
      </c>
      <c r="G3697" t="s">
        <v>3485</v>
      </c>
    </row>
    <row r="3698" spans="1:8" x14ac:dyDescent="0.3">
      <c r="A3698">
        <v>3706</v>
      </c>
      <c r="B3698">
        <v>3707</v>
      </c>
      <c r="C3698">
        <v>173</v>
      </c>
      <c r="D3698" t="s">
        <v>3486</v>
      </c>
      <c r="E3698">
        <v>5</v>
      </c>
      <c r="F3698" t="s">
        <v>3486</v>
      </c>
      <c r="G3698" t="s">
        <v>3487</v>
      </c>
      <c r="H3698" t="s">
        <v>29</v>
      </c>
    </row>
    <row r="3699" spans="1:8" x14ac:dyDescent="0.3">
      <c r="A3699">
        <v>3707</v>
      </c>
      <c r="B3699">
        <v>3708</v>
      </c>
      <c r="C3699">
        <v>173</v>
      </c>
      <c r="D3699" t="s">
        <v>3488</v>
      </c>
      <c r="E3699">
        <v>3</v>
      </c>
      <c r="F3699" t="s">
        <v>3488</v>
      </c>
      <c r="G3699" t="s">
        <v>3489</v>
      </c>
      <c r="H3699" t="s">
        <v>652</v>
      </c>
    </row>
    <row r="3700" spans="1:8" x14ac:dyDescent="0.3">
      <c r="A3700">
        <v>3708</v>
      </c>
      <c r="B3700">
        <v>3709</v>
      </c>
      <c r="C3700">
        <v>173</v>
      </c>
      <c r="D3700" t="s">
        <v>3490</v>
      </c>
      <c r="E3700">
        <v>5</v>
      </c>
      <c r="F3700" t="s">
        <v>3490</v>
      </c>
      <c r="G3700" t="s">
        <v>3491</v>
      </c>
    </row>
    <row r="3701" spans="1:8" x14ac:dyDescent="0.3">
      <c r="A3701">
        <v>3709</v>
      </c>
      <c r="B3701">
        <v>3710</v>
      </c>
      <c r="C3701">
        <v>173</v>
      </c>
      <c r="D3701" t="s">
        <v>3492</v>
      </c>
      <c r="E3701">
        <v>4</v>
      </c>
      <c r="F3701" t="s">
        <v>3492</v>
      </c>
      <c r="G3701" t="s">
        <v>3493</v>
      </c>
      <c r="H3701" t="s">
        <v>394</v>
      </c>
    </row>
    <row r="3702" spans="1:8" x14ac:dyDescent="0.3">
      <c r="A3702">
        <v>3710</v>
      </c>
      <c r="B3702">
        <v>3711</v>
      </c>
      <c r="C3702">
        <v>174</v>
      </c>
      <c r="D3702" t="s">
        <v>5310</v>
      </c>
      <c r="E3702">
        <v>4</v>
      </c>
      <c r="F3702" t="s">
        <v>5310</v>
      </c>
      <c r="G3702" t="s">
        <v>5311</v>
      </c>
    </row>
    <row r="3703" spans="1:8" x14ac:dyDescent="0.3">
      <c r="A3703">
        <v>3711</v>
      </c>
      <c r="B3703">
        <v>3712</v>
      </c>
      <c r="C3703">
        <v>174</v>
      </c>
      <c r="D3703" t="e">
        <f>- Bloomberg really takes the time to train its staff Well which makes it a good place straight out of university especially if your specialism was NOT finance. - There are some very Smart individuals working There from whom you can learn a lot. - Sta</f>
        <v>#NAME?</v>
      </c>
      <c r="E3703">
        <v>5</v>
      </c>
      <c r="F3703" t="e">
        <f>- Bloomberg really takes the time to train its staff Well which makes it a good place straight out of university especially if your specialism was NOT finance. - There are some very Smart individuals working There from whom you can learn a lot. - Sta</f>
        <v>#NAME?</v>
      </c>
      <c r="G3703" t="s">
        <v>3494</v>
      </c>
      <c r="H3703" t="s">
        <v>3495</v>
      </c>
    </row>
    <row r="3704" spans="1:8" x14ac:dyDescent="0.3">
      <c r="A3704">
        <v>3712</v>
      </c>
      <c r="B3704">
        <v>3713</v>
      </c>
      <c r="C3704">
        <v>174</v>
      </c>
      <c r="D3704" t="s">
        <v>3496</v>
      </c>
      <c r="E3704">
        <v>2</v>
      </c>
      <c r="F3704" t="s">
        <v>3496</v>
      </c>
      <c r="G3704" t="s">
        <v>3497</v>
      </c>
      <c r="H3704" t="s">
        <v>41</v>
      </c>
    </row>
    <row r="3705" spans="1:8" x14ac:dyDescent="0.3">
      <c r="A3705">
        <v>3713</v>
      </c>
      <c r="B3705">
        <v>3714</v>
      </c>
      <c r="C3705">
        <v>174</v>
      </c>
      <c r="D3705" t="s">
        <v>3498</v>
      </c>
      <c r="E3705">
        <v>4</v>
      </c>
      <c r="F3705" t="s">
        <v>3498</v>
      </c>
      <c r="G3705" t="s">
        <v>3499</v>
      </c>
      <c r="H3705" t="s">
        <v>3500</v>
      </c>
    </row>
    <row r="3706" spans="1:8" x14ac:dyDescent="0.3">
      <c r="A3706">
        <v>3714</v>
      </c>
      <c r="B3706">
        <v>3715</v>
      </c>
      <c r="C3706">
        <v>174</v>
      </c>
      <c r="D3706" t="s">
        <v>3501</v>
      </c>
      <c r="E3706">
        <v>2</v>
      </c>
      <c r="F3706" t="s">
        <v>3501</v>
      </c>
      <c r="G3706" t="s">
        <v>3502</v>
      </c>
      <c r="H3706" t="s">
        <v>556</v>
      </c>
    </row>
    <row r="3707" spans="1:8" x14ac:dyDescent="0.3">
      <c r="A3707">
        <v>3715</v>
      </c>
      <c r="B3707">
        <v>3716</v>
      </c>
      <c r="C3707">
        <v>174</v>
      </c>
      <c r="D3707" t="s">
        <v>3503</v>
      </c>
      <c r="E3707">
        <v>3</v>
      </c>
      <c r="F3707" t="s">
        <v>3503</v>
      </c>
      <c r="G3707" t="s">
        <v>3504</v>
      </c>
      <c r="H3707" t="s">
        <v>25</v>
      </c>
    </row>
    <row r="3708" spans="1:8" x14ac:dyDescent="0.3">
      <c r="A3708">
        <v>3716</v>
      </c>
      <c r="B3708">
        <v>3717</v>
      </c>
      <c r="C3708">
        <v>174</v>
      </c>
      <c r="D3708" t="s">
        <v>3505</v>
      </c>
      <c r="E3708">
        <v>5</v>
      </c>
      <c r="F3708" t="s">
        <v>3505</v>
      </c>
      <c r="G3708" t="s">
        <v>3506</v>
      </c>
      <c r="H3708" t="s">
        <v>20</v>
      </c>
    </row>
    <row r="3709" spans="1:8" x14ac:dyDescent="0.3">
      <c r="A3709">
        <v>3717</v>
      </c>
      <c r="B3709">
        <v>3718</v>
      </c>
      <c r="C3709">
        <v>174</v>
      </c>
      <c r="D3709" t="s">
        <v>3507</v>
      </c>
      <c r="E3709">
        <v>3</v>
      </c>
      <c r="F3709" t="s">
        <v>3507</v>
      </c>
      <c r="G3709" t="s">
        <v>3508</v>
      </c>
    </row>
    <row r="3710" spans="1:8" x14ac:dyDescent="0.3">
      <c r="A3710">
        <v>3718</v>
      </c>
      <c r="B3710">
        <v>3719</v>
      </c>
      <c r="C3710">
        <v>174</v>
      </c>
      <c r="D3710" t="s">
        <v>3509</v>
      </c>
      <c r="E3710">
        <v>5</v>
      </c>
      <c r="F3710" t="s">
        <v>3509</v>
      </c>
      <c r="G3710" t="s">
        <v>3510</v>
      </c>
      <c r="H3710" t="s">
        <v>3511</v>
      </c>
    </row>
    <row r="3711" spans="1:8" x14ac:dyDescent="0.3">
      <c r="A3711">
        <v>3719</v>
      </c>
      <c r="B3711">
        <v>3720</v>
      </c>
      <c r="C3711">
        <v>174</v>
      </c>
      <c r="D3711" t="s">
        <v>3512</v>
      </c>
      <c r="E3711">
        <v>4</v>
      </c>
      <c r="F3711" t="s">
        <v>3512</v>
      </c>
      <c r="G3711" t="s">
        <v>3513</v>
      </c>
      <c r="H3711" t="s">
        <v>1525</v>
      </c>
    </row>
    <row r="3712" spans="1:8" x14ac:dyDescent="0.3">
      <c r="A3712">
        <v>3720</v>
      </c>
      <c r="B3712">
        <v>3721</v>
      </c>
      <c r="C3712">
        <v>175</v>
      </c>
      <c r="D3712" t="s">
        <v>3516</v>
      </c>
      <c r="E3712">
        <v>4</v>
      </c>
      <c r="F3712" t="s">
        <v>3517</v>
      </c>
      <c r="G3712" t="s">
        <v>3518</v>
      </c>
      <c r="H3712" t="s">
        <v>3519</v>
      </c>
    </row>
    <row r="3713" spans="1:8" x14ac:dyDescent="0.3">
      <c r="A3713">
        <v>3721</v>
      </c>
      <c r="B3713">
        <v>3722</v>
      </c>
      <c r="C3713">
        <v>175</v>
      </c>
      <c r="D3713" t="s">
        <v>3520</v>
      </c>
      <c r="E3713">
        <v>5</v>
      </c>
      <c r="F3713" t="s">
        <v>3521</v>
      </c>
      <c r="G3713" t="s">
        <v>3522</v>
      </c>
      <c r="H3713" t="s">
        <v>3523</v>
      </c>
    </row>
    <row r="3714" spans="1:8" x14ac:dyDescent="0.3">
      <c r="A3714">
        <v>3722</v>
      </c>
      <c r="B3714">
        <v>3723</v>
      </c>
      <c r="C3714">
        <v>175</v>
      </c>
      <c r="D3714" t="s">
        <v>3524</v>
      </c>
      <c r="E3714">
        <v>2</v>
      </c>
      <c r="F3714" t="s">
        <v>3524</v>
      </c>
      <c r="G3714" t="s">
        <v>3525</v>
      </c>
      <c r="H3714" t="s">
        <v>3526</v>
      </c>
    </row>
    <row r="3715" spans="1:8" x14ac:dyDescent="0.3">
      <c r="A3715">
        <v>3723</v>
      </c>
      <c r="B3715">
        <v>3724</v>
      </c>
      <c r="C3715">
        <v>175</v>
      </c>
      <c r="D3715" t="s">
        <v>3527</v>
      </c>
      <c r="E3715">
        <v>4</v>
      </c>
      <c r="F3715" t="s">
        <v>3527</v>
      </c>
      <c r="G3715" t="s">
        <v>3528</v>
      </c>
      <c r="H3715" t="s">
        <v>64</v>
      </c>
    </row>
    <row r="3716" spans="1:8" x14ac:dyDescent="0.3">
      <c r="A3716">
        <v>3724</v>
      </c>
      <c r="B3716">
        <v>3725</v>
      </c>
      <c r="C3716">
        <v>175</v>
      </c>
      <c r="D3716" t="s">
        <v>3529</v>
      </c>
      <c r="E3716">
        <v>2</v>
      </c>
      <c r="F3716" t="s">
        <v>3529</v>
      </c>
      <c r="G3716" t="s">
        <v>3530</v>
      </c>
    </row>
    <row r="3717" spans="1:8" x14ac:dyDescent="0.3">
      <c r="A3717">
        <v>3725</v>
      </c>
      <c r="B3717">
        <v>3726</v>
      </c>
      <c r="C3717">
        <v>175</v>
      </c>
      <c r="D3717" t="s">
        <v>3531</v>
      </c>
      <c r="E3717">
        <v>3</v>
      </c>
      <c r="F3717" t="s">
        <v>3532</v>
      </c>
      <c r="G3717" t="s">
        <v>3533</v>
      </c>
      <c r="H3717" t="s">
        <v>3534</v>
      </c>
    </row>
    <row r="3718" spans="1:8" x14ac:dyDescent="0.3">
      <c r="A3718">
        <v>3726</v>
      </c>
      <c r="B3718">
        <v>3727</v>
      </c>
      <c r="C3718">
        <v>175</v>
      </c>
      <c r="D3718" t="s">
        <v>3535</v>
      </c>
      <c r="E3718">
        <v>5</v>
      </c>
      <c r="F3718" t="s">
        <v>3535</v>
      </c>
      <c r="G3718" t="s">
        <v>3536</v>
      </c>
    </row>
    <row r="3719" spans="1:8" x14ac:dyDescent="0.3">
      <c r="A3719">
        <v>3727</v>
      </c>
      <c r="B3719">
        <v>3728</v>
      </c>
      <c r="C3719">
        <v>175</v>
      </c>
      <c r="D3719" t="s">
        <v>3537</v>
      </c>
      <c r="E3719">
        <v>3</v>
      </c>
      <c r="F3719" t="s">
        <v>3537</v>
      </c>
      <c r="G3719" t="s">
        <v>3538</v>
      </c>
      <c r="H3719" t="s">
        <v>118</v>
      </c>
    </row>
    <row r="3720" spans="1:8" x14ac:dyDescent="0.3">
      <c r="A3720">
        <v>3728</v>
      </c>
      <c r="B3720">
        <v>3729</v>
      </c>
      <c r="C3720">
        <v>175</v>
      </c>
      <c r="D3720" t="s">
        <v>3539</v>
      </c>
      <c r="E3720">
        <v>5</v>
      </c>
      <c r="F3720" t="s">
        <v>3539</v>
      </c>
      <c r="G3720" t="s">
        <v>3540</v>
      </c>
    </row>
    <row r="3721" spans="1:8" x14ac:dyDescent="0.3">
      <c r="A3721">
        <v>3729</v>
      </c>
      <c r="B3721">
        <v>3730</v>
      </c>
      <c r="C3721">
        <v>175</v>
      </c>
      <c r="D3721" t="s">
        <v>3541</v>
      </c>
      <c r="E3721">
        <v>4</v>
      </c>
      <c r="F3721" t="s">
        <v>3541</v>
      </c>
      <c r="G3721" t="s">
        <v>3542</v>
      </c>
      <c r="H3721" t="s">
        <v>3543</v>
      </c>
    </row>
    <row r="3722" spans="1:8" x14ac:dyDescent="0.3">
      <c r="A3722">
        <v>3730</v>
      </c>
      <c r="B3722">
        <v>3731</v>
      </c>
      <c r="C3722">
        <v>176</v>
      </c>
      <c r="D3722" t="s">
        <v>3541</v>
      </c>
      <c r="E3722">
        <v>4</v>
      </c>
      <c r="F3722" t="s">
        <v>3541</v>
      </c>
      <c r="G3722" t="s">
        <v>3542</v>
      </c>
      <c r="H3722" t="s">
        <v>3543</v>
      </c>
    </row>
    <row r="3723" spans="1:8" x14ac:dyDescent="0.3">
      <c r="A3723">
        <v>3731</v>
      </c>
      <c r="B3723">
        <v>3732</v>
      </c>
      <c r="C3723">
        <v>176</v>
      </c>
      <c r="D3723" t="s">
        <v>3544</v>
      </c>
      <c r="E3723">
        <v>5</v>
      </c>
      <c r="F3723" t="s">
        <v>3544</v>
      </c>
      <c r="G3723" t="s">
        <v>3545</v>
      </c>
      <c r="H3723" t="s">
        <v>3546</v>
      </c>
    </row>
    <row r="3724" spans="1:8" x14ac:dyDescent="0.3">
      <c r="A3724">
        <v>3732</v>
      </c>
      <c r="B3724">
        <v>3733</v>
      </c>
      <c r="C3724">
        <v>176</v>
      </c>
      <c r="D3724" t="s">
        <v>3547</v>
      </c>
      <c r="E3724">
        <v>2</v>
      </c>
      <c r="F3724" t="s">
        <v>3547</v>
      </c>
      <c r="G3724" t="s">
        <v>3548</v>
      </c>
      <c r="H3724" t="s">
        <v>25</v>
      </c>
    </row>
    <row r="3725" spans="1:8" x14ac:dyDescent="0.3">
      <c r="A3725">
        <v>3733</v>
      </c>
      <c r="B3725">
        <v>3734</v>
      </c>
      <c r="C3725">
        <v>176</v>
      </c>
      <c r="D3725" t="s">
        <v>3549</v>
      </c>
      <c r="E3725">
        <v>4</v>
      </c>
      <c r="F3725" t="s">
        <v>3550</v>
      </c>
      <c r="G3725" t="s">
        <v>3551</v>
      </c>
      <c r="H3725" t="s">
        <v>3552</v>
      </c>
    </row>
    <row r="3726" spans="1:8" x14ac:dyDescent="0.3">
      <c r="A3726">
        <v>3734</v>
      </c>
      <c r="B3726">
        <v>3735</v>
      </c>
      <c r="C3726">
        <v>176</v>
      </c>
      <c r="D3726" t="s">
        <v>3553</v>
      </c>
      <c r="E3726">
        <v>2</v>
      </c>
      <c r="F3726" t="s">
        <v>3554</v>
      </c>
      <c r="G3726" t="s">
        <v>3555</v>
      </c>
      <c r="H3726" t="s">
        <v>245</v>
      </c>
    </row>
    <row r="3727" spans="1:8" x14ac:dyDescent="0.3">
      <c r="A3727">
        <v>3735</v>
      </c>
      <c r="B3727">
        <v>3736</v>
      </c>
      <c r="C3727">
        <v>176</v>
      </c>
      <c r="D3727" t="s">
        <v>3556</v>
      </c>
      <c r="E3727">
        <v>3</v>
      </c>
      <c r="F3727" t="s">
        <v>3556</v>
      </c>
      <c r="G3727" t="s">
        <v>3557</v>
      </c>
      <c r="H3727" t="s">
        <v>3558</v>
      </c>
    </row>
    <row r="3728" spans="1:8" x14ac:dyDescent="0.3">
      <c r="A3728">
        <v>3736</v>
      </c>
      <c r="B3728">
        <v>3737</v>
      </c>
      <c r="C3728">
        <v>176</v>
      </c>
      <c r="D3728" t="s">
        <v>3559</v>
      </c>
      <c r="E3728">
        <v>5</v>
      </c>
      <c r="F3728" t="s">
        <v>3559</v>
      </c>
      <c r="G3728" t="s">
        <v>3560</v>
      </c>
      <c r="H3728" t="s">
        <v>1742</v>
      </c>
    </row>
    <row r="3729" spans="1:8" x14ac:dyDescent="0.3">
      <c r="A3729">
        <v>3737</v>
      </c>
      <c r="B3729">
        <v>3738</v>
      </c>
      <c r="C3729">
        <v>176</v>
      </c>
      <c r="D3729" t="s">
        <v>3561</v>
      </c>
      <c r="E3729">
        <v>3</v>
      </c>
      <c r="F3729" t="s">
        <v>3562</v>
      </c>
      <c r="G3729" t="s">
        <v>3563</v>
      </c>
      <c r="H3729" t="s">
        <v>20</v>
      </c>
    </row>
    <row r="3730" spans="1:8" x14ac:dyDescent="0.3">
      <c r="A3730">
        <v>3738</v>
      </c>
      <c r="B3730">
        <v>3739</v>
      </c>
      <c r="C3730">
        <v>176</v>
      </c>
      <c r="D3730" t="s">
        <v>3564</v>
      </c>
      <c r="E3730">
        <v>5</v>
      </c>
      <c r="F3730" t="s">
        <v>3564</v>
      </c>
      <c r="G3730" t="s">
        <v>3565</v>
      </c>
      <c r="H3730" t="s">
        <v>25</v>
      </c>
    </row>
    <row r="3731" spans="1:8" x14ac:dyDescent="0.3">
      <c r="A3731">
        <v>3739</v>
      </c>
      <c r="B3731">
        <v>3740</v>
      </c>
      <c r="C3731">
        <v>176</v>
      </c>
      <c r="D3731" t="s">
        <v>3566</v>
      </c>
      <c r="E3731">
        <v>4</v>
      </c>
      <c r="F3731" t="s">
        <v>3566</v>
      </c>
      <c r="G3731" t="s">
        <v>3567</v>
      </c>
      <c r="H3731" t="s">
        <v>25</v>
      </c>
    </row>
    <row r="3732" spans="1:8" x14ac:dyDescent="0.3">
      <c r="A3732">
        <v>3740</v>
      </c>
      <c r="B3732">
        <v>3741</v>
      </c>
      <c r="C3732">
        <v>177</v>
      </c>
      <c r="D3732" t="s">
        <v>3568</v>
      </c>
      <c r="E3732">
        <v>4</v>
      </c>
      <c r="F3732" t="s">
        <v>3568</v>
      </c>
      <c r="G3732" t="s">
        <v>3569</v>
      </c>
    </row>
    <row r="3733" spans="1:8" x14ac:dyDescent="0.3">
      <c r="A3733">
        <v>3741</v>
      </c>
      <c r="B3733">
        <v>3742</v>
      </c>
      <c r="C3733">
        <v>177</v>
      </c>
      <c r="D3733" t="s">
        <v>3570</v>
      </c>
      <c r="E3733">
        <v>5</v>
      </c>
      <c r="F3733" t="s">
        <v>3570</v>
      </c>
      <c r="G3733" t="s">
        <v>3571</v>
      </c>
      <c r="H3733" t="s">
        <v>3175</v>
      </c>
    </row>
    <row r="3734" spans="1:8" x14ac:dyDescent="0.3">
      <c r="A3734">
        <v>3742</v>
      </c>
      <c r="B3734">
        <v>3743</v>
      </c>
      <c r="C3734">
        <v>177</v>
      </c>
      <c r="D3734" t="s">
        <v>3572</v>
      </c>
      <c r="E3734">
        <v>2</v>
      </c>
      <c r="F3734" t="s">
        <v>3572</v>
      </c>
      <c r="G3734" t="s">
        <v>3573</v>
      </c>
      <c r="H3734" t="s">
        <v>299</v>
      </c>
    </row>
    <row r="3735" spans="1:8" x14ac:dyDescent="0.3">
      <c r="A3735">
        <v>3743</v>
      </c>
      <c r="B3735">
        <v>3744</v>
      </c>
      <c r="C3735">
        <v>177</v>
      </c>
      <c r="D3735" t="s">
        <v>3574</v>
      </c>
      <c r="E3735">
        <v>4</v>
      </c>
      <c r="F3735" t="s">
        <v>3574</v>
      </c>
      <c r="G3735" t="s">
        <v>3575</v>
      </c>
    </row>
    <row r="3736" spans="1:8" x14ac:dyDescent="0.3">
      <c r="A3736">
        <v>3744</v>
      </c>
      <c r="B3736">
        <v>3745</v>
      </c>
      <c r="C3736">
        <v>177</v>
      </c>
      <c r="D3736" t="s">
        <v>3576</v>
      </c>
      <c r="E3736">
        <v>2</v>
      </c>
      <c r="F3736" t="s">
        <v>3576</v>
      </c>
      <c r="G3736" t="s">
        <v>3577</v>
      </c>
      <c r="H3736" t="s">
        <v>29</v>
      </c>
    </row>
    <row r="3737" spans="1:8" x14ac:dyDescent="0.3">
      <c r="A3737">
        <v>3745</v>
      </c>
      <c r="B3737">
        <v>3746</v>
      </c>
      <c r="C3737">
        <v>177</v>
      </c>
      <c r="D3737" t="s">
        <v>3578</v>
      </c>
      <c r="E3737">
        <v>3</v>
      </c>
      <c r="F3737" t="s">
        <v>3578</v>
      </c>
      <c r="G3737" t="s">
        <v>3579</v>
      </c>
    </row>
    <row r="3738" spans="1:8" x14ac:dyDescent="0.3">
      <c r="A3738">
        <v>3746</v>
      </c>
      <c r="B3738">
        <v>3747</v>
      </c>
      <c r="C3738">
        <v>177</v>
      </c>
      <c r="D3738" t="s">
        <v>3580</v>
      </c>
      <c r="E3738">
        <v>5</v>
      </c>
      <c r="F3738" t="s">
        <v>3580</v>
      </c>
      <c r="G3738" t="s">
        <v>3581</v>
      </c>
      <c r="H3738" t="s">
        <v>64</v>
      </c>
    </row>
    <row r="3739" spans="1:8" x14ac:dyDescent="0.3">
      <c r="A3739">
        <v>3747</v>
      </c>
      <c r="B3739">
        <v>3748</v>
      </c>
      <c r="C3739">
        <v>177</v>
      </c>
      <c r="D3739" t="s">
        <v>3582</v>
      </c>
      <c r="E3739">
        <v>3</v>
      </c>
      <c r="F3739" t="s">
        <v>3582</v>
      </c>
      <c r="G3739" t="s">
        <v>3583</v>
      </c>
      <c r="H3739" t="s">
        <v>3584</v>
      </c>
    </row>
    <row r="3740" spans="1:8" x14ac:dyDescent="0.3">
      <c r="A3740">
        <v>3748</v>
      </c>
      <c r="B3740">
        <v>3749</v>
      </c>
      <c r="C3740">
        <v>177</v>
      </c>
      <c r="D3740" t="s">
        <v>3585</v>
      </c>
      <c r="E3740">
        <v>5</v>
      </c>
      <c r="F3740" t="s">
        <v>3585</v>
      </c>
      <c r="G3740" t="s">
        <v>3586</v>
      </c>
    </row>
    <row r="3741" spans="1:8" x14ac:dyDescent="0.3">
      <c r="A3741">
        <v>3749</v>
      </c>
      <c r="B3741">
        <v>3750</v>
      </c>
      <c r="C3741">
        <v>177</v>
      </c>
      <c r="D3741" t="s">
        <v>3587</v>
      </c>
      <c r="E3741">
        <v>4</v>
      </c>
      <c r="F3741" t="s">
        <v>3587</v>
      </c>
      <c r="G3741" t="s">
        <v>3588</v>
      </c>
      <c r="H3741" t="s">
        <v>3589</v>
      </c>
    </row>
    <row r="3742" spans="1:8" x14ac:dyDescent="0.3">
      <c r="A3742">
        <v>3750</v>
      </c>
      <c r="B3742">
        <v>3751</v>
      </c>
      <c r="C3742">
        <v>178</v>
      </c>
      <c r="D3742" t="s">
        <v>3592</v>
      </c>
      <c r="E3742">
        <v>4</v>
      </c>
      <c r="F3742" t="s">
        <v>3592</v>
      </c>
      <c r="G3742" t="s">
        <v>3593</v>
      </c>
    </row>
    <row r="3743" spans="1:8" x14ac:dyDescent="0.3">
      <c r="A3743">
        <v>3751</v>
      </c>
      <c r="B3743">
        <v>3752</v>
      </c>
      <c r="C3743">
        <v>178</v>
      </c>
      <c r="D3743" t="s">
        <v>3594</v>
      </c>
      <c r="E3743">
        <v>5</v>
      </c>
      <c r="F3743" t="s">
        <v>3594</v>
      </c>
      <c r="G3743" t="s">
        <v>3595</v>
      </c>
    </row>
    <row r="3744" spans="1:8" x14ac:dyDescent="0.3">
      <c r="A3744">
        <v>3752</v>
      </c>
      <c r="B3744">
        <v>3753</v>
      </c>
      <c r="C3744">
        <v>178</v>
      </c>
      <c r="D3744" t="s">
        <v>3596</v>
      </c>
      <c r="E3744">
        <v>2</v>
      </c>
      <c r="F3744" t="s">
        <v>3596</v>
      </c>
      <c r="G3744" t="s">
        <v>3597</v>
      </c>
      <c r="H3744" t="s">
        <v>1077</v>
      </c>
    </row>
    <row r="3745" spans="1:8" x14ac:dyDescent="0.3">
      <c r="A3745">
        <v>3753</v>
      </c>
      <c r="B3745">
        <v>3754</v>
      </c>
      <c r="C3745">
        <v>178</v>
      </c>
      <c r="D3745" t="s">
        <v>3598</v>
      </c>
      <c r="E3745">
        <v>4</v>
      </c>
      <c r="F3745" t="s">
        <v>3598</v>
      </c>
      <c r="G3745" t="s">
        <v>3599</v>
      </c>
      <c r="H3745" t="s">
        <v>25</v>
      </c>
    </row>
    <row r="3746" spans="1:8" x14ac:dyDescent="0.3">
      <c r="A3746">
        <v>3754</v>
      </c>
      <c r="B3746">
        <v>3755</v>
      </c>
      <c r="C3746">
        <v>178</v>
      </c>
      <c r="D3746" t="s">
        <v>3600</v>
      </c>
      <c r="E3746">
        <v>2</v>
      </c>
      <c r="F3746" t="s">
        <v>3600</v>
      </c>
      <c r="G3746" t="s">
        <v>3601</v>
      </c>
      <c r="H3746" t="s">
        <v>433</v>
      </c>
    </row>
    <row r="3747" spans="1:8" x14ac:dyDescent="0.3">
      <c r="A3747">
        <v>3755</v>
      </c>
      <c r="B3747">
        <v>3756</v>
      </c>
      <c r="C3747">
        <v>178</v>
      </c>
      <c r="D3747" t="s">
        <v>3602</v>
      </c>
      <c r="E3747">
        <v>3</v>
      </c>
      <c r="F3747" t="s">
        <v>3603</v>
      </c>
      <c r="G3747" t="s">
        <v>3604</v>
      </c>
      <c r="H3747" t="s">
        <v>3605</v>
      </c>
    </row>
    <row r="3748" spans="1:8" x14ac:dyDescent="0.3">
      <c r="A3748">
        <v>3756</v>
      </c>
      <c r="B3748">
        <v>3757</v>
      </c>
      <c r="C3748">
        <v>178</v>
      </c>
      <c r="D3748" t="s">
        <v>3606</v>
      </c>
      <c r="E3748">
        <v>5</v>
      </c>
      <c r="F3748" t="s">
        <v>3606</v>
      </c>
      <c r="G3748" t="s">
        <v>3607</v>
      </c>
      <c r="H3748" t="s">
        <v>502</v>
      </c>
    </row>
    <row r="3749" spans="1:8" x14ac:dyDescent="0.3">
      <c r="A3749">
        <v>3757</v>
      </c>
      <c r="B3749">
        <v>3758</v>
      </c>
      <c r="C3749">
        <v>178</v>
      </c>
      <c r="D3749" t="s">
        <v>3608</v>
      </c>
      <c r="E3749">
        <v>3</v>
      </c>
      <c r="F3749" t="s">
        <v>3608</v>
      </c>
      <c r="G3749" t="s">
        <v>3609</v>
      </c>
    </row>
    <row r="3750" spans="1:8" x14ac:dyDescent="0.3">
      <c r="A3750">
        <v>3758</v>
      </c>
      <c r="B3750">
        <v>3759</v>
      </c>
      <c r="C3750">
        <v>178</v>
      </c>
      <c r="D3750" t="s">
        <v>3610</v>
      </c>
      <c r="E3750">
        <v>5</v>
      </c>
      <c r="F3750" t="s">
        <v>3610</v>
      </c>
      <c r="G3750" t="s">
        <v>3611</v>
      </c>
      <c r="H3750" t="s">
        <v>3552</v>
      </c>
    </row>
    <row r="3751" spans="1:8" x14ac:dyDescent="0.3">
      <c r="A3751">
        <v>3759</v>
      </c>
      <c r="B3751">
        <v>3760</v>
      </c>
      <c r="C3751">
        <v>178</v>
      </c>
      <c r="D3751" t="s">
        <v>5312</v>
      </c>
      <c r="E3751">
        <v>4</v>
      </c>
      <c r="F3751" t="s">
        <v>5312</v>
      </c>
      <c r="G3751" t="s">
        <v>5313</v>
      </c>
      <c r="H3751" t="s">
        <v>805</v>
      </c>
    </row>
    <row r="3752" spans="1:8" x14ac:dyDescent="0.3">
      <c r="A3752">
        <v>3760</v>
      </c>
      <c r="B3752">
        <v>3761</v>
      </c>
      <c r="C3752">
        <v>179</v>
      </c>
      <c r="D3752" t="s">
        <v>5312</v>
      </c>
      <c r="E3752">
        <v>4</v>
      </c>
      <c r="F3752" t="s">
        <v>5312</v>
      </c>
      <c r="G3752" t="s">
        <v>5313</v>
      </c>
      <c r="H3752" t="s">
        <v>805</v>
      </c>
    </row>
    <row r="3753" spans="1:8" x14ac:dyDescent="0.3">
      <c r="A3753">
        <v>3761</v>
      </c>
      <c r="B3753">
        <v>3762</v>
      </c>
      <c r="C3753">
        <v>179</v>
      </c>
      <c r="D3753" t="s">
        <v>3612</v>
      </c>
      <c r="E3753">
        <v>5</v>
      </c>
      <c r="F3753" t="s">
        <v>3612</v>
      </c>
      <c r="G3753" t="s">
        <v>3613</v>
      </c>
    </row>
    <row r="3754" spans="1:8" x14ac:dyDescent="0.3">
      <c r="A3754">
        <v>3762</v>
      </c>
      <c r="B3754">
        <v>3763</v>
      </c>
      <c r="C3754">
        <v>179</v>
      </c>
      <c r="D3754" t="s">
        <v>3614</v>
      </c>
      <c r="E3754">
        <v>2</v>
      </c>
      <c r="F3754" t="s">
        <v>3614</v>
      </c>
      <c r="G3754" t="s">
        <v>3615</v>
      </c>
      <c r="H3754" t="s">
        <v>749</v>
      </c>
    </row>
    <row r="3755" spans="1:8" x14ac:dyDescent="0.3">
      <c r="A3755">
        <v>3763</v>
      </c>
      <c r="B3755">
        <v>3764</v>
      </c>
      <c r="C3755">
        <v>179</v>
      </c>
      <c r="D3755" t="s">
        <v>3616</v>
      </c>
      <c r="E3755">
        <v>4</v>
      </c>
      <c r="F3755" t="s">
        <v>3616</v>
      </c>
      <c r="G3755" t="s">
        <v>3617</v>
      </c>
      <c r="H3755" t="s">
        <v>25</v>
      </c>
    </row>
    <row r="3756" spans="1:8" x14ac:dyDescent="0.3">
      <c r="A3756">
        <v>3764</v>
      </c>
      <c r="B3756">
        <v>3765</v>
      </c>
      <c r="C3756">
        <v>179</v>
      </c>
      <c r="D3756" t="s">
        <v>3618</v>
      </c>
      <c r="E3756">
        <v>2</v>
      </c>
      <c r="F3756" t="s">
        <v>3618</v>
      </c>
      <c r="G3756" t="s">
        <v>3619</v>
      </c>
    </row>
    <row r="3757" spans="1:8" x14ac:dyDescent="0.3">
      <c r="A3757">
        <v>3765</v>
      </c>
      <c r="B3757">
        <v>3766</v>
      </c>
      <c r="C3757">
        <v>179</v>
      </c>
      <c r="D3757" t="s">
        <v>3620</v>
      </c>
      <c r="E3757">
        <v>3</v>
      </c>
      <c r="F3757" t="s">
        <v>3620</v>
      </c>
      <c r="G3757" t="s">
        <v>3621</v>
      </c>
      <c r="H3757" t="s">
        <v>3622</v>
      </c>
    </row>
    <row r="3758" spans="1:8" x14ac:dyDescent="0.3">
      <c r="A3758">
        <v>3766</v>
      </c>
      <c r="B3758">
        <v>3767</v>
      </c>
      <c r="C3758">
        <v>179</v>
      </c>
      <c r="D3758" t="s">
        <v>3623</v>
      </c>
      <c r="E3758">
        <v>5</v>
      </c>
      <c r="F3758" t="s">
        <v>3623</v>
      </c>
      <c r="G3758" t="s">
        <v>3624</v>
      </c>
      <c r="H3758" t="s">
        <v>1735</v>
      </c>
    </row>
    <row r="3759" spans="1:8" x14ac:dyDescent="0.3">
      <c r="A3759">
        <v>3767</v>
      </c>
      <c r="B3759">
        <v>3768</v>
      </c>
      <c r="C3759">
        <v>179</v>
      </c>
      <c r="D3759" t="s">
        <v>3625</v>
      </c>
      <c r="E3759">
        <v>3</v>
      </c>
      <c r="F3759" t="s">
        <v>3625</v>
      </c>
      <c r="G3759" t="s">
        <v>3626</v>
      </c>
    </row>
    <row r="3760" spans="1:8" x14ac:dyDescent="0.3">
      <c r="A3760">
        <v>3768</v>
      </c>
      <c r="B3760">
        <v>3769</v>
      </c>
      <c r="C3760">
        <v>179</v>
      </c>
      <c r="D3760" t="s">
        <v>3627</v>
      </c>
      <c r="E3760">
        <v>5</v>
      </c>
      <c r="F3760" t="s">
        <v>3627</v>
      </c>
      <c r="G3760" t="s">
        <v>3628</v>
      </c>
      <c r="H3760" t="s">
        <v>25</v>
      </c>
    </row>
    <row r="3761" spans="1:8" x14ac:dyDescent="0.3">
      <c r="A3761">
        <v>3769</v>
      </c>
      <c r="B3761">
        <v>3770</v>
      </c>
      <c r="C3761">
        <v>179</v>
      </c>
      <c r="D3761" t="s">
        <v>3629</v>
      </c>
      <c r="E3761">
        <v>4</v>
      </c>
      <c r="F3761" t="s">
        <v>3629</v>
      </c>
      <c r="G3761" t="s">
        <v>3630</v>
      </c>
      <c r="H3761" t="s">
        <v>1789</v>
      </c>
    </row>
    <row r="3762" spans="1:8" x14ac:dyDescent="0.3">
      <c r="A3762">
        <v>3770</v>
      </c>
      <c r="B3762">
        <v>3771</v>
      </c>
      <c r="C3762">
        <v>180</v>
      </c>
      <c r="D3762" t="s">
        <v>3631</v>
      </c>
      <c r="E3762">
        <v>4</v>
      </c>
      <c r="F3762" t="s">
        <v>3631</v>
      </c>
      <c r="G3762" t="s">
        <v>3632</v>
      </c>
      <c r="H3762" t="s">
        <v>146</v>
      </c>
    </row>
    <row r="3763" spans="1:8" x14ac:dyDescent="0.3">
      <c r="A3763">
        <v>3771</v>
      </c>
      <c r="B3763">
        <v>3772</v>
      </c>
      <c r="C3763">
        <v>180</v>
      </c>
      <c r="D3763" t="s">
        <v>3633</v>
      </c>
      <c r="E3763">
        <v>5</v>
      </c>
      <c r="F3763" t="s">
        <v>3633</v>
      </c>
      <c r="G3763" t="s">
        <v>3634</v>
      </c>
      <c r="H3763" t="s">
        <v>3635</v>
      </c>
    </row>
    <row r="3764" spans="1:8" x14ac:dyDescent="0.3">
      <c r="A3764">
        <v>3772</v>
      </c>
      <c r="B3764">
        <v>3773</v>
      </c>
      <c r="C3764">
        <v>180</v>
      </c>
      <c r="D3764" t="s">
        <v>3636</v>
      </c>
      <c r="E3764">
        <v>2</v>
      </c>
      <c r="F3764" t="s">
        <v>3636</v>
      </c>
      <c r="G3764" t="s">
        <v>3637</v>
      </c>
    </row>
    <row r="3765" spans="1:8" x14ac:dyDescent="0.3">
      <c r="A3765">
        <v>3773</v>
      </c>
      <c r="B3765">
        <v>3774</v>
      </c>
      <c r="C3765">
        <v>180</v>
      </c>
      <c r="D3765" t="s">
        <v>3638</v>
      </c>
      <c r="E3765">
        <v>4</v>
      </c>
      <c r="F3765" t="s">
        <v>3638</v>
      </c>
      <c r="G3765" t="s">
        <v>3639</v>
      </c>
      <c r="H3765" t="s">
        <v>167</v>
      </c>
    </row>
    <row r="3766" spans="1:8" x14ac:dyDescent="0.3">
      <c r="A3766">
        <v>3774</v>
      </c>
      <c r="B3766">
        <v>3775</v>
      </c>
      <c r="C3766">
        <v>180</v>
      </c>
      <c r="D3766" t="s">
        <v>3640</v>
      </c>
      <c r="E3766">
        <v>2</v>
      </c>
      <c r="F3766" t="s">
        <v>3640</v>
      </c>
      <c r="G3766" t="s">
        <v>3641</v>
      </c>
      <c r="H3766" t="s">
        <v>299</v>
      </c>
    </row>
    <row r="3767" spans="1:8" x14ac:dyDescent="0.3">
      <c r="A3767">
        <v>3775</v>
      </c>
      <c r="B3767">
        <v>3776</v>
      </c>
      <c r="C3767">
        <v>180</v>
      </c>
      <c r="D3767" t="s">
        <v>3642</v>
      </c>
      <c r="E3767">
        <v>3</v>
      </c>
      <c r="F3767" t="s">
        <v>3642</v>
      </c>
      <c r="G3767" t="s">
        <v>3643</v>
      </c>
      <c r="H3767" t="s">
        <v>89</v>
      </c>
    </row>
    <row r="3768" spans="1:8" x14ac:dyDescent="0.3">
      <c r="A3768">
        <v>3776</v>
      </c>
      <c r="B3768">
        <v>3777</v>
      </c>
      <c r="C3768">
        <v>180</v>
      </c>
      <c r="D3768" t="s">
        <v>3644</v>
      </c>
      <c r="E3768">
        <v>5</v>
      </c>
      <c r="F3768" t="s">
        <v>3644</v>
      </c>
      <c r="G3768" t="s">
        <v>3645</v>
      </c>
      <c r="H3768" t="s">
        <v>25</v>
      </c>
    </row>
    <row r="3769" spans="1:8" x14ac:dyDescent="0.3">
      <c r="A3769">
        <v>3777</v>
      </c>
      <c r="B3769">
        <v>3778</v>
      </c>
      <c r="C3769">
        <v>180</v>
      </c>
      <c r="D3769" t="s">
        <v>3646</v>
      </c>
      <c r="E3769">
        <v>3</v>
      </c>
      <c r="F3769" t="s">
        <v>3646</v>
      </c>
      <c r="G3769" t="s">
        <v>3647</v>
      </c>
    </row>
    <row r="3770" spans="1:8" x14ac:dyDescent="0.3">
      <c r="A3770">
        <v>3778</v>
      </c>
      <c r="B3770">
        <v>3779</v>
      </c>
      <c r="C3770">
        <v>180</v>
      </c>
      <c r="D3770" t="s">
        <v>3648</v>
      </c>
      <c r="E3770">
        <v>5</v>
      </c>
      <c r="F3770" t="s">
        <v>3648</v>
      </c>
      <c r="G3770" t="s">
        <v>3649</v>
      </c>
      <c r="H3770" t="s">
        <v>3650</v>
      </c>
    </row>
    <row r="3771" spans="1:8" x14ac:dyDescent="0.3">
      <c r="A3771">
        <v>3779</v>
      </c>
      <c r="B3771">
        <v>3780</v>
      </c>
      <c r="C3771">
        <v>180</v>
      </c>
      <c r="D3771" t="s">
        <v>3651</v>
      </c>
      <c r="E3771">
        <v>4</v>
      </c>
      <c r="F3771" t="s">
        <v>3651</v>
      </c>
      <c r="G3771" t="s">
        <v>3652</v>
      </c>
      <c r="H3771" t="s">
        <v>29</v>
      </c>
    </row>
    <row r="3772" spans="1:8" x14ac:dyDescent="0.3">
      <c r="A3772">
        <v>3780</v>
      </c>
      <c r="B3772">
        <v>3781</v>
      </c>
      <c r="C3772">
        <v>182</v>
      </c>
      <c r="D3772" t="s">
        <v>3671</v>
      </c>
      <c r="E3772">
        <v>4</v>
      </c>
      <c r="F3772" t="s">
        <v>3671</v>
      </c>
      <c r="G3772" t="s">
        <v>3672</v>
      </c>
      <c r="H3772" t="s">
        <v>1129</v>
      </c>
    </row>
    <row r="3773" spans="1:8" x14ac:dyDescent="0.3">
      <c r="A3773">
        <v>3781</v>
      </c>
      <c r="B3773">
        <v>3782</v>
      </c>
      <c r="C3773">
        <v>182</v>
      </c>
      <c r="D3773" t="s">
        <v>3673</v>
      </c>
      <c r="E3773">
        <v>5</v>
      </c>
      <c r="F3773" t="s">
        <v>3673</v>
      </c>
      <c r="G3773" t="s">
        <v>3674</v>
      </c>
      <c r="H3773" t="s">
        <v>29</v>
      </c>
    </row>
    <row r="3774" spans="1:8" x14ac:dyDescent="0.3">
      <c r="A3774">
        <v>3782</v>
      </c>
      <c r="B3774">
        <v>3783</v>
      </c>
      <c r="C3774">
        <v>182</v>
      </c>
      <c r="D3774" t="s">
        <v>3675</v>
      </c>
      <c r="E3774">
        <v>2</v>
      </c>
      <c r="F3774" t="s">
        <v>3675</v>
      </c>
      <c r="G3774" t="s">
        <v>3676</v>
      </c>
      <c r="H3774" t="s">
        <v>317</v>
      </c>
    </row>
    <row r="3775" spans="1:8" x14ac:dyDescent="0.3">
      <c r="A3775">
        <v>3783</v>
      </c>
      <c r="B3775">
        <v>3784</v>
      </c>
      <c r="C3775">
        <v>182</v>
      </c>
      <c r="D3775" t="s">
        <v>3677</v>
      </c>
      <c r="E3775">
        <v>4</v>
      </c>
      <c r="F3775" t="s">
        <v>3677</v>
      </c>
      <c r="G3775" t="s">
        <v>3678</v>
      </c>
      <c r="H3775" t="s">
        <v>155</v>
      </c>
    </row>
    <row r="3776" spans="1:8" x14ac:dyDescent="0.3">
      <c r="A3776">
        <v>3784</v>
      </c>
      <c r="B3776">
        <v>3785</v>
      </c>
      <c r="C3776">
        <v>182</v>
      </c>
      <c r="D3776" t="s">
        <v>3679</v>
      </c>
      <c r="E3776">
        <v>2</v>
      </c>
      <c r="F3776" t="s">
        <v>3679</v>
      </c>
      <c r="G3776" t="s">
        <v>3680</v>
      </c>
      <c r="H3776" t="s">
        <v>217</v>
      </c>
    </row>
    <row r="3777" spans="1:8" x14ac:dyDescent="0.3">
      <c r="A3777">
        <v>3785</v>
      </c>
      <c r="B3777">
        <v>3786</v>
      </c>
      <c r="C3777">
        <v>182</v>
      </c>
      <c r="D3777" t="s">
        <v>3681</v>
      </c>
      <c r="E3777">
        <v>3</v>
      </c>
      <c r="F3777" t="s">
        <v>3681</v>
      </c>
      <c r="G3777" t="s">
        <v>3682</v>
      </c>
      <c r="H3777" t="s">
        <v>264</v>
      </c>
    </row>
    <row r="3778" spans="1:8" x14ac:dyDescent="0.3">
      <c r="A3778">
        <v>3786</v>
      </c>
      <c r="B3778">
        <v>3787</v>
      </c>
      <c r="C3778">
        <v>182</v>
      </c>
      <c r="D3778" t="s">
        <v>3683</v>
      </c>
      <c r="E3778">
        <v>5</v>
      </c>
      <c r="F3778" t="s">
        <v>3683</v>
      </c>
      <c r="G3778" t="s">
        <v>3684</v>
      </c>
      <c r="H3778" t="s">
        <v>34</v>
      </c>
    </row>
    <row r="3779" spans="1:8" x14ac:dyDescent="0.3">
      <c r="A3779">
        <v>3787</v>
      </c>
      <c r="B3779">
        <v>3788</v>
      </c>
      <c r="C3779">
        <v>182</v>
      </c>
      <c r="D3779" t="s">
        <v>3685</v>
      </c>
      <c r="E3779">
        <v>3</v>
      </c>
      <c r="F3779" t="s">
        <v>3685</v>
      </c>
      <c r="G3779" t="s">
        <v>3686</v>
      </c>
    </row>
    <row r="3780" spans="1:8" x14ac:dyDescent="0.3">
      <c r="A3780">
        <v>3788</v>
      </c>
      <c r="B3780">
        <v>3789</v>
      </c>
      <c r="C3780">
        <v>182</v>
      </c>
      <c r="D3780" t="s">
        <v>3687</v>
      </c>
      <c r="E3780">
        <v>5</v>
      </c>
      <c r="F3780" t="s">
        <v>3687</v>
      </c>
      <c r="G3780" t="s">
        <v>3688</v>
      </c>
    </row>
    <row r="3781" spans="1:8" x14ac:dyDescent="0.3">
      <c r="A3781">
        <v>3789</v>
      </c>
      <c r="B3781">
        <v>3790</v>
      </c>
      <c r="C3781">
        <v>182</v>
      </c>
      <c r="D3781" t="s">
        <v>3689</v>
      </c>
      <c r="E3781">
        <v>4</v>
      </c>
      <c r="F3781" t="s">
        <v>3689</v>
      </c>
      <c r="G3781" t="s">
        <v>3690</v>
      </c>
    </row>
    <row r="3782" spans="1:8" x14ac:dyDescent="0.3">
      <c r="A3782">
        <v>3790</v>
      </c>
      <c r="B3782">
        <v>3791</v>
      </c>
      <c r="C3782">
        <v>183</v>
      </c>
      <c r="D3782" t="s">
        <v>3694</v>
      </c>
      <c r="E3782">
        <v>4</v>
      </c>
      <c r="F3782" t="s">
        <v>3694</v>
      </c>
      <c r="G3782" t="s">
        <v>3695</v>
      </c>
    </row>
    <row r="3783" spans="1:8" x14ac:dyDescent="0.3">
      <c r="A3783">
        <v>3791</v>
      </c>
      <c r="B3783">
        <v>3792</v>
      </c>
      <c r="C3783">
        <v>183</v>
      </c>
      <c r="D3783" t="s">
        <v>3696</v>
      </c>
      <c r="E3783">
        <v>5</v>
      </c>
      <c r="F3783" t="s">
        <v>3696</v>
      </c>
      <c r="G3783" t="s">
        <v>3697</v>
      </c>
    </row>
    <row r="3784" spans="1:8" x14ac:dyDescent="0.3">
      <c r="A3784">
        <v>3792</v>
      </c>
      <c r="B3784">
        <v>3793</v>
      </c>
      <c r="C3784">
        <v>183</v>
      </c>
      <c r="D3784" t="s">
        <v>3698</v>
      </c>
      <c r="E3784">
        <v>2</v>
      </c>
      <c r="F3784" t="s">
        <v>3698</v>
      </c>
      <c r="G3784" t="s">
        <v>3699</v>
      </c>
      <c r="H3784" t="s">
        <v>261</v>
      </c>
    </row>
    <row r="3785" spans="1:8" x14ac:dyDescent="0.3">
      <c r="A3785">
        <v>3793</v>
      </c>
      <c r="B3785">
        <v>3794</v>
      </c>
      <c r="C3785">
        <v>183</v>
      </c>
      <c r="D3785" t="s">
        <v>3700</v>
      </c>
      <c r="E3785">
        <v>4</v>
      </c>
      <c r="F3785" t="s">
        <v>3700</v>
      </c>
      <c r="G3785" t="s">
        <v>3701</v>
      </c>
      <c r="H3785" t="s">
        <v>564</v>
      </c>
    </row>
    <row r="3786" spans="1:8" x14ac:dyDescent="0.3">
      <c r="A3786">
        <v>3794</v>
      </c>
      <c r="B3786">
        <v>3795</v>
      </c>
      <c r="C3786">
        <v>183</v>
      </c>
      <c r="D3786" t="s">
        <v>3702</v>
      </c>
      <c r="E3786">
        <v>2</v>
      </c>
      <c r="F3786" t="s">
        <v>3702</v>
      </c>
      <c r="G3786" t="s">
        <v>3703</v>
      </c>
      <c r="H3786" t="s">
        <v>3546</v>
      </c>
    </row>
    <row r="3787" spans="1:8" x14ac:dyDescent="0.3">
      <c r="A3787">
        <v>3795</v>
      </c>
      <c r="B3787">
        <v>3796</v>
      </c>
      <c r="C3787">
        <v>183</v>
      </c>
      <c r="D3787" t="s">
        <v>3704</v>
      </c>
      <c r="E3787">
        <v>3</v>
      </c>
      <c r="F3787" t="s">
        <v>3704</v>
      </c>
      <c r="G3787" t="s">
        <v>3705</v>
      </c>
      <c r="H3787" t="s">
        <v>31</v>
      </c>
    </row>
    <row r="3788" spans="1:8" x14ac:dyDescent="0.3">
      <c r="A3788">
        <v>3796</v>
      </c>
      <c r="B3788">
        <v>3797</v>
      </c>
      <c r="C3788">
        <v>183</v>
      </c>
      <c r="D3788" t="s">
        <v>3706</v>
      </c>
      <c r="E3788">
        <v>5</v>
      </c>
      <c r="F3788" t="s">
        <v>3706</v>
      </c>
      <c r="G3788" t="s">
        <v>3707</v>
      </c>
      <c r="H3788" t="s">
        <v>1443</v>
      </c>
    </row>
    <row r="3789" spans="1:8" x14ac:dyDescent="0.3">
      <c r="A3789">
        <v>3797</v>
      </c>
      <c r="B3789">
        <v>3798</v>
      </c>
      <c r="C3789">
        <v>183</v>
      </c>
      <c r="D3789" t="s">
        <v>3708</v>
      </c>
      <c r="E3789">
        <v>3</v>
      </c>
      <c r="F3789" t="s">
        <v>3708</v>
      </c>
      <c r="G3789" t="s">
        <v>3709</v>
      </c>
    </row>
    <row r="3790" spans="1:8" x14ac:dyDescent="0.3">
      <c r="A3790">
        <v>3798</v>
      </c>
      <c r="B3790">
        <v>3799</v>
      </c>
      <c r="C3790">
        <v>183</v>
      </c>
      <c r="D3790" t="s">
        <v>3710</v>
      </c>
      <c r="E3790">
        <v>5</v>
      </c>
      <c r="F3790" t="s">
        <v>3710</v>
      </c>
      <c r="G3790" t="s">
        <v>3711</v>
      </c>
    </row>
    <row r="3791" spans="1:8" x14ac:dyDescent="0.3">
      <c r="A3791">
        <v>3799</v>
      </c>
      <c r="B3791">
        <v>3800</v>
      </c>
      <c r="C3791">
        <v>183</v>
      </c>
      <c r="D3791" t="s">
        <v>3712</v>
      </c>
      <c r="E3791">
        <v>4</v>
      </c>
      <c r="F3791" t="s">
        <v>3712</v>
      </c>
      <c r="G3791" t="s">
        <v>3713</v>
      </c>
    </row>
    <row r="3792" spans="1:8" x14ac:dyDescent="0.3">
      <c r="A3792">
        <v>3800</v>
      </c>
      <c r="B3792">
        <v>3801</v>
      </c>
      <c r="C3792">
        <v>184</v>
      </c>
      <c r="D3792" t="s">
        <v>3714</v>
      </c>
      <c r="E3792">
        <v>4</v>
      </c>
      <c r="F3792" t="s">
        <v>3714</v>
      </c>
      <c r="G3792" t="s">
        <v>3714</v>
      </c>
    </row>
    <row r="3793" spans="1:8" x14ac:dyDescent="0.3">
      <c r="A3793">
        <v>3801</v>
      </c>
      <c r="B3793">
        <v>3802</v>
      </c>
      <c r="C3793">
        <v>184</v>
      </c>
      <c r="D3793" t="s">
        <v>3715</v>
      </c>
      <c r="E3793">
        <v>5</v>
      </c>
      <c r="F3793" t="s">
        <v>3715</v>
      </c>
      <c r="G3793" t="s">
        <v>3716</v>
      </c>
      <c r="H3793" t="s">
        <v>3717</v>
      </c>
    </row>
    <row r="3794" spans="1:8" x14ac:dyDescent="0.3">
      <c r="A3794">
        <v>3802</v>
      </c>
      <c r="B3794">
        <v>3803</v>
      </c>
      <c r="C3794">
        <v>184</v>
      </c>
      <c r="D3794" t="s">
        <v>3718</v>
      </c>
      <c r="E3794">
        <v>2</v>
      </c>
      <c r="F3794" t="s">
        <v>3718</v>
      </c>
      <c r="G3794" t="s">
        <v>3719</v>
      </c>
      <c r="H3794" t="s">
        <v>3720</v>
      </c>
    </row>
    <row r="3795" spans="1:8" x14ac:dyDescent="0.3">
      <c r="A3795">
        <v>3803</v>
      </c>
      <c r="B3795">
        <v>3804</v>
      </c>
      <c r="C3795">
        <v>184</v>
      </c>
      <c r="D3795" t="s">
        <v>3721</v>
      </c>
      <c r="E3795">
        <v>4</v>
      </c>
      <c r="F3795" t="s">
        <v>3721</v>
      </c>
      <c r="G3795" t="s">
        <v>3722</v>
      </c>
      <c r="H3795" t="s">
        <v>217</v>
      </c>
    </row>
    <row r="3796" spans="1:8" x14ac:dyDescent="0.3">
      <c r="A3796">
        <v>3804</v>
      </c>
      <c r="B3796">
        <v>3805</v>
      </c>
      <c r="C3796">
        <v>184</v>
      </c>
      <c r="D3796" t="s">
        <v>3723</v>
      </c>
      <c r="E3796">
        <v>2</v>
      </c>
      <c r="F3796" t="s">
        <v>3723</v>
      </c>
      <c r="G3796" t="s">
        <v>3724</v>
      </c>
    </row>
    <row r="3797" spans="1:8" x14ac:dyDescent="0.3">
      <c r="A3797">
        <v>3805</v>
      </c>
      <c r="B3797">
        <v>3806</v>
      </c>
      <c r="C3797">
        <v>184</v>
      </c>
      <c r="D3797" t="s">
        <v>3725</v>
      </c>
      <c r="E3797">
        <v>3</v>
      </c>
      <c r="F3797" t="s">
        <v>3726</v>
      </c>
      <c r="G3797" t="s">
        <v>3727</v>
      </c>
      <c r="H3797" t="s">
        <v>3728</v>
      </c>
    </row>
    <row r="3798" spans="1:8" x14ac:dyDescent="0.3">
      <c r="A3798">
        <v>3806</v>
      </c>
      <c r="B3798">
        <v>3807</v>
      </c>
      <c r="C3798">
        <v>184</v>
      </c>
      <c r="D3798" t="s">
        <v>3729</v>
      </c>
      <c r="E3798">
        <v>5</v>
      </c>
      <c r="F3798" t="s">
        <v>3729</v>
      </c>
      <c r="G3798" t="s">
        <v>3730</v>
      </c>
      <c r="H3798" t="s">
        <v>299</v>
      </c>
    </row>
    <row r="3799" spans="1:8" x14ac:dyDescent="0.3">
      <c r="A3799">
        <v>3807</v>
      </c>
      <c r="B3799">
        <v>3808</v>
      </c>
      <c r="C3799">
        <v>184</v>
      </c>
      <c r="D3799" t="s">
        <v>3731</v>
      </c>
      <c r="E3799">
        <v>3</v>
      </c>
      <c r="F3799" t="s">
        <v>3731</v>
      </c>
      <c r="G3799" t="s">
        <v>3732</v>
      </c>
    </row>
    <row r="3800" spans="1:8" x14ac:dyDescent="0.3">
      <c r="A3800">
        <v>3808</v>
      </c>
      <c r="B3800">
        <v>3809</v>
      </c>
      <c r="C3800">
        <v>184</v>
      </c>
      <c r="D3800" t="s">
        <v>3733</v>
      </c>
      <c r="E3800">
        <v>5</v>
      </c>
      <c r="F3800" t="s">
        <v>3733</v>
      </c>
      <c r="G3800" t="s">
        <v>3734</v>
      </c>
      <c r="H3800" t="s">
        <v>34</v>
      </c>
    </row>
    <row r="3801" spans="1:8" x14ac:dyDescent="0.3">
      <c r="A3801">
        <v>3809</v>
      </c>
      <c r="B3801">
        <v>3810</v>
      </c>
      <c r="C3801">
        <v>184</v>
      </c>
      <c r="D3801" t="s">
        <v>5314</v>
      </c>
      <c r="E3801">
        <v>4</v>
      </c>
      <c r="F3801" t="s">
        <v>5314</v>
      </c>
      <c r="G3801" t="s">
        <v>5315</v>
      </c>
      <c r="H3801" t="s">
        <v>1323</v>
      </c>
    </row>
    <row r="3802" spans="1:8" x14ac:dyDescent="0.3">
      <c r="A3802">
        <v>3810</v>
      </c>
      <c r="B3802">
        <v>3811</v>
      </c>
      <c r="C3802">
        <v>185</v>
      </c>
      <c r="D3802" t="s">
        <v>3735</v>
      </c>
      <c r="E3802">
        <v>4</v>
      </c>
      <c r="F3802" t="s">
        <v>3735</v>
      </c>
      <c r="G3802" t="s">
        <v>3736</v>
      </c>
      <c r="H3802" t="s">
        <v>17</v>
      </c>
    </row>
    <row r="3803" spans="1:8" x14ac:dyDescent="0.3">
      <c r="A3803">
        <v>3811</v>
      </c>
      <c r="B3803">
        <v>3812</v>
      </c>
      <c r="C3803">
        <v>185</v>
      </c>
      <c r="D3803" t="s">
        <v>3737</v>
      </c>
      <c r="E3803">
        <v>5</v>
      </c>
      <c r="F3803" t="s">
        <v>3737</v>
      </c>
      <c r="G3803" t="s">
        <v>3738</v>
      </c>
      <c r="H3803" t="s">
        <v>264</v>
      </c>
    </row>
    <row r="3804" spans="1:8" x14ac:dyDescent="0.3">
      <c r="A3804">
        <v>3812</v>
      </c>
      <c r="B3804">
        <v>3813</v>
      </c>
      <c r="C3804">
        <v>185</v>
      </c>
      <c r="D3804" t="s">
        <v>3739</v>
      </c>
      <c r="E3804">
        <v>2</v>
      </c>
      <c r="F3804" t="s">
        <v>3739</v>
      </c>
      <c r="G3804" t="s">
        <v>3740</v>
      </c>
      <c r="H3804" t="s">
        <v>29</v>
      </c>
    </row>
    <row r="3805" spans="1:8" x14ac:dyDescent="0.3">
      <c r="A3805">
        <v>3813</v>
      </c>
      <c r="B3805">
        <v>3814</v>
      </c>
      <c r="C3805">
        <v>185</v>
      </c>
      <c r="D3805" t="s">
        <v>3741</v>
      </c>
      <c r="E3805">
        <v>4</v>
      </c>
      <c r="F3805" t="s">
        <v>3741</v>
      </c>
      <c r="G3805" t="s">
        <v>3742</v>
      </c>
      <c r="H3805" t="s">
        <v>146</v>
      </c>
    </row>
    <row r="3806" spans="1:8" x14ac:dyDescent="0.3">
      <c r="A3806">
        <v>3814</v>
      </c>
      <c r="B3806">
        <v>3815</v>
      </c>
      <c r="C3806">
        <v>185</v>
      </c>
      <c r="D3806" t="s">
        <v>3743</v>
      </c>
      <c r="E3806">
        <v>2</v>
      </c>
      <c r="F3806" t="s">
        <v>3743</v>
      </c>
      <c r="G3806" t="s">
        <v>3744</v>
      </c>
      <c r="H3806" t="s">
        <v>118</v>
      </c>
    </row>
    <row r="3807" spans="1:8" x14ac:dyDescent="0.3">
      <c r="A3807">
        <v>3815</v>
      </c>
      <c r="B3807">
        <v>3816</v>
      </c>
      <c r="C3807">
        <v>185</v>
      </c>
      <c r="D3807" t="s">
        <v>3745</v>
      </c>
      <c r="E3807">
        <v>3</v>
      </c>
      <c r="F3807" t="s">
        <v>3745</v>
      </c>
      <c r="G3807" t="s">
        <v>3746</v>
      </c>
      <c r="H3807" t="s">
        <v>261</v>
      </c>
    </row>
    <row r="3808" spans="1:8" x14ac:dyDescent="0.3">
      <c r="A3808">
        <v>3816</v>
      </c>
      <c r="B3808">
        <v>3817</v>
      </c>
      <c r="C3808">
        <v>185</v>
      </c>
      <c r="D3808" t="s">
        <v>3747</v>
      </c>
      <c r="E3808">
        <v>5</v>
      </c>
      <c r="F3808" t="s">
        <v>3747</v>
      </c>
      <c r="G3808" t="s">
        <v>3748</v>
      </c>
    </row>
    <row r="3809" spans="1:8" x14ac:dyDescent="0.3">
      <c r="A3809">
        <v>3817</v>
      </c>
      <c r="B3809">
        <v>3818</v>
      </c>
      <c r="C3809">
        <v>185</v>
      </c>
      <c r="D3809" t="s">
        <v>3749</v>
      </c>
      <c r="E3809">
        <v>3</v>
      </c>
      <c r="F3809" t="s">
        <v>3749</v>
      </c>
      <c r="G3809" t="s">
        <v>3750</v>
      </c>
      <c r="H3809" t="s">
        <v>470</v>
      </c>
    </row>
    <row r="3810" spans="1:8" x14ac:dyDescent="0.3">
      <c r="A3810">
        <v>3818</v>
      </c>
      <c r="B3810">
        <v>3819</v>
      </c>
      <c r="C3810">
        <v>185</v>
      </c>
      <c r="D3810" t="s">
        <v>3751</v>
      </c>
      <c r="E3810">
        <v>5</v>
      </c>
      <c r="F3810" t="s">
        <v>3751</v>
      </c>
      <c r="G3810" t="s">
        <v>3752</v>
      </c>
    </row>
    <row r="3811" spans="1:8" x14ac:dyDescent="0.3">
      <c r="A3811">
        <v>3819</v>
      </c>
      <c r="B3811">
        <v>3820</v>
      </c>
      <c r="C3811">
        <v>185</v>
      </c>
      <c r="D3811" t="s">
        <v>3753</v>
      </c>
      <c r="E3811">
        <v>4</v>
      </c>
      <c r="F3811" t="s">
        <v>3753</v>
      </c>
      <c r="G3811" t="s">
        <v>3754</v>
      </c>
    </row>
    <row r="3812" spans="1:8" x14ac:dyDescent="0.3">
      <c r="A3812">
        <v>3820</v>
      </c>
      <c r="B3812">
        <v>3821</v>
      </c>
      <c r="C3812">
        <v>186</v>
      </c>
      <c r="D3812" t="s">
        <v>3753</v>
      </c>
      <c r="E3812">
        <v>4</v>
      </c>
      <c r="F3812" t="s">
        <v>3753</v>
      </c>
      <c r="G3812" t="s">
        <v>3754</v>
      </c>
    </row>
    <row r="3813" spans="1:8" x14ac:dyDescent="0.3">
      <c r="A3813">
        <v>3821</v>
      </c>
      <c r="B3813">
        <v>3822</v>
      </c>
      <c r="C3813">
        <v>186</v>
      </c>
      <c r="D3813" t="s">
        <v>3755</v>
      </c>
      <c r="E3813">
        <v>5</v>
      </c>
      <c r="F3813" t="s">
        <v>3755</v>
      </c>
      <c r="G3813" t="s">
        <v>3756</v>
      </c>
      <c r="H3813" t="s">
        <v>41</v>
      </c>
    </row>
    <row r="3814" spans="1:8" x14ac:dyDescent="0.3">
      <c r="A3814">
        <v>3822</v>
      </c>
      <c r="B3814">
        <v>3823</v>
      </c>
      <c r="C3814">
        <v>186</v>
      </c>
      <c r="D3814" t="s">
        <v>3757</v>
      </c>
      <c r="E3814">
        <v>2</v>
      </c>
      <c r="F3814" t="s">
        <v>3757</v>
      </c>
      <c r="G3814" t="s">
        <v>3758</v>
      </c>
      <c r="H3814" t="s">
        <v>3759</v>
      </c>
    </row>
    <row r="3815" spans="1:8" x14ac:dyDescent="0.3">
      <c r="A3815">
        <v>3823</v>
      </c>
      <c r="B3815">
        <v>3824</v>
      </c>
      <c r="C3815">
        <v>186</v>
      </c>
      <c r="D3815" t="s">
        <v>3760</v>
      </c>
      <c r="E3815">
        <v>4</v>
      </c>
      <c r="F3815" t="s">
        <v>3760</v>
      </c>
      <c r="G3815" t="s">
        <v>3761</v>
      </c>
      <c r="H3815" t="s">
        <v>217</v>
      </c>
    </row>
    <row r="3816" spans="1:8" x14ac:dyDescent="0.3">
      <c r="A3816">
        <v>3824</v>
      </c>
      <c r="B3816">
        <v>3825</v>
      </c>
      <c r="C3816">
        <v>186</v>
      </c>
      <c r="D3816" t="s">
        <v>3762</v>
      </c>
      <c r="E3816">
        <v>2</v>
      </c>
      <c r="F3816" t="s">
        <v>3763</v>
      </c>
      <c r="G3816" t="s">
        <v>3764</v>
      </c>
      <c r="H3816" t="s">
        <v>146</v>
      </c>
    </row>
    <row r="3817" spans="1:8" x14ac:dyDescent="0.3">
      <c r="A3817">
        <v>3825</v>
      </c>
      <c r="B3817">
        <v>3826</v>
      </c>
      <c r="C3817">
        <v>186</v>
      </c>
      <c r="D3817" t="s">
        <v>3765</v>
      </c>
      <c r="E3817">
        <v>3</v>
      </c>
      <c r="F3817" t="s">
        <v>3765</v>
      </c>
      <c r="G3817" t="s">
        <v>3766</v>
      </c>
    </row>
    <row r="3818" spans="1:8" x14ac:dyDescent="0.3">
      <c r="A3818">
        <v>3826</v>
      </c>
      <c r="B3818">
        <v>3827</v>
      </c>
      <c r="C3818">
        <v>186</v>
      </c>
      <c r="D3818" t="s">
        <v>3767</v>
      </c>
      <c r="E3818">
        <v>5</v>
      </c>
      <c r="F3818" t="s">
        <v>3767</v>
      </c>
      <c r="G3818" t="s">
        <v>3768</v>
      </c>
      <c r="H3818" t="s">
        <v>25</v>
      </c>
    </row>
    <row r="3819" spans="1:8" x14ac:dyDescent="0.3">
      <c r="A3819">
        <v>3827</v>
      </c>
      <c r="B3819">
        <v>3828</v>
      </c>
      <c r="C3819">
        <v>186</v>
      </c>
      <c r="D3819" t="s">
        <v>3769</v>
      </c>
      <c r="E3819">
        <v>3</v>
      </c>
      <c r="F3819" t="s">
        <v>3769</v>
      </c>
      <c r="G3819" t="s">
        <v>3770</v>
      </c>
      <c r="H3819" t="s">
        <v>1388</v>
      </c>
    </row>
    <row r="3820" spans="1:8" x14ac:dyDescent="0.3">
      <c r="A3820">
        <v>3828</v>
      </c>
      <c r="B3820">
        <v>3829</v>
      </c>
      <c r="C3820">
        <v>186</v>
      </c>
      <c r="D3820" t="s">
        <v>3771</v>
      </c>
      <c r="E3820">
        <v>5</v>
      </c>
      <c r="F3820" t="s">
        <v>3771</v>
      </c>
      <c r="G3820" t="s">
        <v>3772</v>
      </c>
      <c r="H3820" t="s">
        <v>64</v>
      </c>
    </row>
    <row r="3821" spans="1:8" x14ac:dyDescent="0.3">
      <c r="A3821">
        <v>3829</v>
      </c>
      <c r="B3821">
        <v>3830</v>
      </c>
      <c r="C3821">
        <v>186</v>
      </c>
      <c r="D3821" t="s">
        <v>3773</v>
      </c>
      <c r="E3821">
        <v>4</v>
      </c>
      <c r="F3821" t="s">
        <v>3773</v>
      </c>
      <c r="G3821" t="s">
        <v>3774</v>
      </c>
      <c r="H3821" t="s">
        <v>20</v>
      </c>
    </row>
    <row r="3822" spans="1:8" x14ac:dyDescent="0.3">
      <c r="A3822">
        <v>3830</v>
      </c>
      <c r="B3822">
        <v>3831</v>
      </c>
      <c r="C3822">
        <v>187</v>
      </c>
      <c r="D3822" t="s">
        <v>5316</v>
      </c>
      <c r="E3822">
        <v>4</v>
      </c>
      <c r="F3822" t="s">
        <v>5316</v>
      </c>
      <c r="G3822" t="s">
        <v>5317</v>
      </c>
      <c r="H3822" t="s">
        <v>814</v>
      </c>
    </row>
    <row r="3823" spans="1:8" x14ac:dyDescent="0.3">
      <c r="A3823">
        <v>3831</v>
      </c>
      <c r="B3823">
        <v>3832</v>
      </c>
      <c r="C3823">
        <v>187</v>
      </c>
      <c r="D3823" t="s">
        <v>3775</v>
      </c>
      <c r="E3823">
        <v>5</v>
      </c>
      <c r="F3823" t="s">
        <v>3775</v>
      </c>
      <c r="G3823" t="s">
        <v>3776</v>
      </c>
      <c r="H3823" t="s">
        <v>109</v>
      </c>
    </row>
    <row r="3824" spans="1:8" x14ac:dyDescent="0.3">
      <c r="A3824">
        <v>3832</v>
      </c>
      <c r="B3824">
        <v>3833</v>
      </c>
      <c r="C3824">
        <v>187</v>
      </c>
      <c r="D3824" t="s">
        <v>3777</v>
      </c>
      <c r="E3824">
        <v>2</v>
      </c>
      <c r="F3824" t="s">
        <v>3777</v>
      </c>
      <c r="G3824" t="s">
        <v>3778</v>
      </c>
      <c r="H3824" t="s">
        <v>118</v>
      </c>
    </row>
    <row r="3825" spans="1:8" x14ac:dyDescent="0.3">
      <c r="A3825">
        <v>3833</v>
      </c>
      <c r="B3825">
        <v>3834</v>
      </c>
      <c r="C3825">
        <v>187</v>
      </c>
      <c r="D3825" t="s">
        <v>3779</v>
      </c>
      <c r="E3825">
        <v>4</v>
      </c>
      <c r="F3825" t="s">
        <v>3779</v>
      </c>
      <c r="G3825" t="s">
        <v>3780</v>
      </c>
      <c r="H3825" t="s">
        <v>245</v>
      </c>
    </row>
    <row r="3826" spans="1:8" x14ac:dyDescent="0.3">
      <c r="A3826">
        <v>3834</v>
      </c>
      <c r="B3826">
        <v>3835</v>
      </c>
      <c r="C3826">
        <v>187</v>
      </c>
      <c r="D3826" t="s">
        <v>3781</v>
      </c>
      <c r="E3826">
        <v>2</v>
      </c>
      <c r="F3826" t="s">
        <v>3781</v>
      </c>
      <c r="G3826" t="s">
        <v>3782</v>
      </c>
    </row>
    <row r="3827" spans="1:8" x14ac:dyDescent="0.3">
      <c r="A3827">
        <v>3835</v>
      </c>
      <c r="B3827">
        <v>3836</v>
      </c>
      <c r="C3827">
        <v>187</v>
      </c>
      <c r="D3827" t="s">
        <v>3783</v>
      </c>
      <c r="E3827">
        <v>3</v>
      </c>
      <c r="F3827" t="s">
        <v>3783</v>
      </c>
      <c r="G3827" t="s">
        <v>3784</v>
      </c>
      <c r="H3827" t="s">
        <v>470</v>
      </c>
    </row>
    <row r="3828" spans="1:8" x14ac:dyDescent="0.3">
      <c r="A3828">
        <v>3836</v>
      </c>
      <c r="B3828">
        <v>3837</v>
      </c>
      <c r="C3828">
        <v>187</v>
      </c>
      <c r="D3828" t="s">
        <v>3785</v>
      </c>
      <c r="E3828">
        <v>5</v>
      </c>
      <c r="F3828" t="s">
        <v>3785</v>
      </c>
      <c r="G3828" t="s">
        <v>3786</v>
      </c>
      <c r="H3828" t="s">
        <v>261</v>
      </c>
    </row>
    <row r="3829" spans="1:8" x14ac:dyDescent="0.3">
      <c r="A3829">
        <v>3837</v>
      </c>
      <c r="B3829">
        <v>3838</v>
      </c>
      <c r="C3829">
        <v>187</v>
      </c>
      <c r="D3829" t="s">
        <v>3787</v>
      </c>
      <c r="E3829">
        <v>3</v>
      </c>
      <c r="F3829" t="s">
        <v>3787</v>
      </c>
      <c r="G3829" t="s">
        <v>3788</v>
      </c>
    </row>
    <row r="3830" spans="1:8" x14ac:dyDescent="0.3">
      <c r="A3830">
        <v>3838</v>
      </c>
      <c r="B3830">
        <v>3839</v>
      </c>
      <c r="C3830">
        <v>187</v>
      </c>
      <c r="D3830" t="s">
        <v>3789</v>
      </c>
      <c r="E3830">
        <v>5</v>
      </c>
      <c r="F3830" t="s">
        <v>3789</v>
      </c>
      <c r="G3830" t="s">
        <v>3790</v>
      </c>
      <c r="H3830" t="s">
        <v>745</v>
      </c>
    </row>
    <row r="3831" spans="1:8" x14ac:dyDescent="0.3">
      <c r="A3831">
        <v>3839</v>
      </c>
      <c r="B3831">
        <v>3840</v>
      </c>
      <c r="C3831">
        <v>187</v>
      </c>
      <c r="D3831" t="s">
        <v>3791</v>
      </c>
      <c r="E3831">
        <v>4</v>
      </c>
      <c r="F3831" t="s">
        <v>3791</v>
      </c>
      <c r="G3831" t="s">
        <v>3792</v>
      </c>
      <c r="H3831" t="s">
        <v>3793</v>
      </c>
    </row>
    <row r="3832" spans="1:8" x14ac:dyDescent="0.3">
      <c r="A3832">
        <v>3840</v>
      </c>
      <c r="B3832">
        <v>3841</v>
      </c>
      <c r="C3832">
        <v>188</v>
      </c>
      <c r="D3832" t="s">
        <v>3796</v>
      </c>
      <c r="E3832">
        <v>4</v>
      </c>
      <c r="F3832" t="s">
        <v>3796</v>
      </c>
      <c r="G3832" t="s">
        <v>3797</v>
      </c>
    </row>
    <row r="3833" spans="1:8" x14ac:dyDescent="0.3">
      <c r="A3833">
        <v>3841</v>
      </c>
      <c r="B3833">
        <v>3842</v>
      </c>
      <c r="C3833">
        <v>188</v>
      </c>
      <c r="D3833" t="s">
        <v>3798</v>
      </c>
      <c r="E3833">
        <v>5</v>
      </c>
      <c r="F3833" t="s">
        <v>3798</v>
      </c>
      <c r="G3833" t="s">
        <v>3799</v>
      </c>
    </row>
    <row r="3834" spans="1:8" x14ac:dyDescent="0.3">
      <c r="A3834">
        <v>3842</v>
      </c>
      <c r="B3834">
        <v>3843</v>
      </c>
      <c r="C3834">
        <v>188</v>
      </c>
      <c r="D3834" t="s">
        <v>3800</v>
      </c>
      <c r="E3834">
        <v>2</v>
      </c>
      <c r="F3834" t="s">
        <v>3800</v>
      </c>
      <c r="G3834" t="s">
        <v>3801</v>
      </c>
    </row>
    <row r="3835" spans="1:8" x14ac:dyDescent="0.3">
      <c r="A3835">
        <v>3843</v>
      </c>
      <c r="B3835">
        <v>3844</v>
      </c>
      <c r="C3835">
        <v>188</v>
      </c>
      <c r="D3835" t="s">
        <v>3802</v>
      </c>
      <c r="E3835">
        <v>4</v>
      </c>
      <c r="F3835" t="s">
        <v>3802</v>
      </c>
      <c r="G3835" t="s">
        <v>3803</v>
      </c>
      <c r="H3835" t="s">
        <v>217</v>
      </c>
    </row>
    <row r="3836" spans="1:8" x14ac:dyDescent="0.3">
      <c r="A3836">
        <v>3844</v>
      </c>
      <c r="B3836">
        <v>3845</v>
      </c>
      <c r="C3836">
        <v>188</v>
      </c>
      <c r="D3836" t="s">
        <v>3804</v>
      </c>
      <c r="E3836">
        <v>2</v>
      </c>
      <c r="F3836" t="s">
        <v>3804</v>
      </c>
      <c r="G3836" t="s">
        <v>3805</v>
      </c>
      <c r="H3836" t="s">
        <v>264</v>
      </c>
    </row>
    <row r="3837" spans="1:8" x14ac:dyDescent="0.3">
      <c r="A3837">
        <v>3845</v>
      </c>
      <c r="B3837">
        <v>3846</v>
      </c>
      <c r="C3837">
        <v>188</v>
      </c>
      <c r="D3837" t="s">
        <v>3806</v>
      </c>
      <c r="E3837">
        <v>3</v>
      </c>
      <c r="F3837" t="s">
        <v>3806</v>
      </c>
      <c r="G3837" t="s">
        <v>3807</v>
      </c>
    </row>
    <row r="3838" spans="1:8" x14ac:dyDescent="0.3">
      <c r="A3838">
        <v>3846</v>
      </c>
      <c r="B3838">
        <v>3847</v>
      </c>
      <c r="C3838">
        <v>188</v>
      </c>
      <c r="D3838" t="s">
        <v>3808</v>
      </c>
      <c r="E3838">
        <v>5</v>
      </c>
      <c r="F3838" t="s">
        <v>3808</v>
      </c>
      <c r="G3838" t="s">
        <v>3809</v>
      </c>
      <c r="H3838" t="s">
        <v>3810</v>
      </c>
    </row>
    <row r="3839" spans="1:8" x14ac:dyDescent="0.3">
      <c r="A3839">
        <v>3847</v>
      </c>
      <c r="B3839">
        <v>3848</v>
      </c>
      <c r="C3839">
        <v>188</v>
      </c>
      <c r="D3839" t="s">
        <v>3811</v>
      </c>
      <c r="E3839">
        <v>3</v>
      </c>
      <c r="F3839" t="s">
        <v>3811</v>
      </c>
      <c r="G3839" t="s">
        <v>3812</v>
      </c>
      <c r="H3839" t="s">
        <v>380</v>
      </c>
    </row>
    <row r="3840" spans="1:8" x14ac:dyDescent="0.3">
      <c r="A3840">
        <v>3848</v>
      </c>
      <c r="B3840">
        <v>3849</v>
      </c>
      <c r="C3840">
        <v>188</v>
      </c>
      <c r="D3840" t="s">
        <v>3813</v>
      </c>
      <c r="E3840">
        <v>5</v>
      </c>
      <c r="F3840" t="s">
        <v>3813</v>
      </c>
      <c r="G3840" t="s">
        <v>3814</v>
      </c>
      <c r="H3840" t="s">
        <v>217</v>
      </c>
    </row>
    <row r="3841" spans="1:8" x14ac:dyDescent="0.3">
      <c r="A3841">
        <v>3849</v>
      </c>
      <c r="B3841">
        <v>3850</v>
      </c>
      <c r="C3841">
        <v>188</v>
      </c>
      <c r="D3841" t="s">
        <v>3815</v>
      </c>
      <c r="E3841">
        <v>4</v>
      </c>
      <c r="F3841" t="s">
        <v>3816</v>
      </c>
      <c r="G3841" t="s">
        <v>3817</v>
      </c>
      <c r="H3841" t="s">
        <v>3818</v>
      </c>
    </row>
    <row r="3842" spans="1:8" x14ac:dyDescent="0.3">
      <c r="A3842">
        <v>3850</v>
      </c>
      <c r="B3842">
        <v>3851</v>
      </c>
      <c r="C3842">
        <v>189</v>
      </c>
      <c r="D3842" t="s">
        <v>3815</v>
      </c>
      <c r="E3842">
        <v>4</v>
      </c>
      <c r="F3842" t="s">
        <v>3816</v>
      </c>
      <c r="G3842" t="s">
        <v>3817</v>
      </c>
      <c r="H3842" t="s">
        <v>3818</v>
      </c>
    </row>
    <row r="3843" spans="1:8" x14ac:dyDescent="0.3">
      <c r="A3843">
        <v>3851</v>
      </c>
      <c r="B3843">
        <v>3852</v>
      </c>
      <c r="C3843">
        <v>189</v>
      </c>
      <c r="D3843" t="s">
        <v>3819</v>
      </c>
      <c r="E3843">
        <v>5</v>
      </c>
      <c r="F3843" t="s">
        <v>3819</v>
      </c>
      <c r="G3843" t="s">
        <v>3820</v>
      </c>
      <c r="H3843" t="s">
        <v>3821</v>
      </c>
    </row>
    <row r="3844" spans="1:8" x14ac:dyDescent="0.3">
      <c r="A3844">
        <v>3852</v>
      </c>
      <c r="B3844">
        <v>3853</v>
      </c>
      <c r="C3844">
        <v>189</v>
      </c>
      <c r="D3844" t="s">
        <v>3822</v>
      </c>
      <c r="E3844">
        <v>2</v>
      </c>
      <c r="F3844" t="s">
        <v>3822</v>
      </c>
      <c r="G3844" t="s">
        <v>3823</v>
      </c>
      <c r="H3844" t="s">
        <v>17</v>
      </c>
    </row>
    <row r="3845" spans="1:8" x14ac:dyDescent="0.3">
      <c r="A3845">
        <v>3853</v>
      </c>
      <c r="B3845">
        <v>3854</v>
      </c>
      <c r="C3845">
        <v>189</v>
      </c>
      <c r="D3845" t="s">
        <v>3824</v>
      </c>
      <c r="E3845">
        <v>4</v>
      </c>
      <c r="F3845" t="s">
        <v>3824</v>
      </c>
      <c r="G3845" t="s">
        <v>3825</v>
      </c>
    </row>
    <row r="3846" spans="1:8" x14ac:dyDescent="0.3">
      <c r="A3846">
        <v>3854</v>
      </c>
      <c r="B3846">
        <v>3855</v>
      </c>
      <c r="C3846">
        <v>189</v>
      </c>
      <c r="D3846" t="s">
        <v>3826</v>
      </c>
      <c r="E3846">
        <v>2</v>
      </c>
      <c r="F3846" t="s">
        <v>3826</v>
      </c>
      <c r="G3846" t="s">
        <v>3827</v>
      </c>
    </row>
    <row r="3847" spans="1:8" x14ac:dyDescent="0.3">
      <c r="A3847">
        <v>3855</v>
      </c>
      <c r="B3847">
        <v>3856</v>
      </c>
      <c r="C3847">
        <v>189</v>
      </c>
      <c r="D3847" t="s">
        <v>3828</v>
      </c>
      <c r="E3847">
        <v>3</v>
      </c>
      <c r="F3847" t="s">
        <v>3828</v>
      </c>
      <c r="G3847" t="s">
        <v>3828</v>
      </c>
    </row>
    <row r="3848" spans="1:8" x14ac:dyDescent="0.3">
      <c r="A3848">
        <v>3856</v>
      </c>
      <c r="B3848">
        <v>3857</v>
      </c>
      <c r="C3848">
        <v>189</v>
      </c>
      <c r="D3848" t="s">
        <v>3829</v>
      </c>
      <c r="E3848">
        <v>5</v>
      </c>
      <c r="F3848" t="s">
        <v>3829</v>
      </c>
      <c r="G3848" t="s">
        <v>3830</v>
      </c>
      <c r="H3848" t="s">
        <v>29</v>
      </c>
    </row>
    <row r="3849" spans="1:8" x14ac:dyDescent="0.3">
      <c r="A3849">
        <v>3857</v>
      </c>
      <c r="B3849">
        <v>3858</v>
      </c>
      <c r="C3849">
        <v>189</v>
      </c>
      <c r="D3849" t="s">
        <v>3831</v>
      </c>
      <c r="E3849">
        <v>3</v>
      </c>
      <c r="F3849" t="s">
        <v>3831</v>
      </c>
      <c r="G3849" t="s">
        <v>3832</v>
      </c>
      <c r="H3849" t="s">
        <v>814</v>
      </c>
    </row>
    <row r="3850" spans="1:8" x14ac:dyDescent="0.3">
      <c r="A3850">
        <v>3858</v>
      </c>
      <c r="B3850">
        <v>3859</v>
      </c>
      <c r="C3850">
        <v>189</v>
      </c>
      <c r="D3850" t="s">
        <v>3833</v>
      </c>
      <c r="E3850">
        <v>5</v>
      </c>
      <c r="F3850" t="s">
        <v>3834</v>
      </c>
      <c r="G3850" t="s">
        <v>3835</v>
      </c>
    </row>
    <row r="3851" spans="1:8" x14ac:dyDescent="0.3">
      <c r="A3851">
        <v>3859</v>
      </c>
      <c r="B3851">
        <v>3860</v>
      </c>
      <c r="C3851">
        <v>189</v>
      </c>
      <c r="D3851" t="s">
        <v>3836</v>
      </c>
      <c r="E3851">
        <v>4</v>
      </c>
      <c r="F3851" t="s">
        <v>3836</v>
      </c>
      <c r="G3851" t="s">
        <v>3837</v>
      </c>
    </row>
    <row r="3852" spans="1:8" x14ac:dyDescent="0.3">
      <c r="A3852">
        <v>3860</v>
      </c>
      <c r="B3852">
        <v>3861</v>
      </c>
      <c r="C3852">
        <v>190</v>
      </c>
      <c r="D3852" t="s">
        <v>3838</v>
      </c>
      <c r="E3852">
        <v>4</v>
      </c>
      <c r="F3852" t="s">
        <v>3838</v>
      </c>
      <c r="G3852" t="s">
        <v>3839</v>
      </c>
      <c r="H3852" t="s">
        <v>3840</v>
      </c>
    </row>
    <row r="3853" spans="1:8" x14ac:dyDescent="0.3">
      <c r="A3853">
        <v>3861</v>
      </c>
      <c r="B3853">
        <v>3862</v>
      </c>
      <c r="C3853">
        <v>190</v>
      </c>
      <c r="D3853" t="s">
        <v>3841</v>
      </c>
      <c r="E3853">
        <v>5</v>
      </c>
      <c r="F3853" t="s">
        <v>3841</v>
      </c>
      <c r="G3853" t="s">
        <v>3842</v>
      </c>
      <c r="H3853" t="s">
        <v>71</v>
      </c>
    </row>
    <row r="3854" spans="1:8" x14ac:dyDescent="0.3">
      <c r="A3854">
        <v>3862</v>
      </c>
      <c r="B3854">
        <v>3863</v>
      </c>
      <c r="C3854">
        <v>190</v>
      </c>
      <c r="D3854" t="s">
        <v>3843</v>
      </c>
      <c r="E3854">
        <v>2</v>
      </c>
      <c r="F3854" t="s">
        <v>3844</v>
      </c>
      <c r="G3854" t="s">
        <v>3845</v>
      </c>
      <c r="H3854" t="s">
        <v>470</v>
      </c>
    </row>
    <row r="3855" spans="1:8" x14ac:dyDescent="0.3">
      <c r="A3855">
        <v>3863</v>
      </c>
      <c r="B3855">
        <v>3864</v>
      </c>
      <c r="C3855">
        <v>190</v>
      </c>
      <c r="D3855" t="s">
        <v>3846</v>
      </c>
      <c r="E3855">
        <v>4</v>
      </c>
      <c r="F3855" t="s">
        <v>3846</v>
      </c>
      <c r="G3855" t="s">
        <v>3847</v>
      </c>
      <c r="H3855" t="s">
        <v>1388</v>
      </c>
    </row>
    <row r="3856" spans="1:8" x14ac:dyDescent="0.3">
      <c r="A3856">
        <v>3864</v>
      </c>
      <c r="B3856">
        <v>3865</v>
      </c>
      <c r="C3856">
        <v>190</v>
      </c>
      <c r="D3856" t="e">
        <f>-free Food and drinks in kitchen -nice parties and internship</f>
        <v>#NAME?</v>
      </c>
      <c r="E3856">
        <v>2</v>
      </c>
      <c r="F3856" t="e">
        <f>-free Food and drinks in kitchen -nice parties and internship</f>
        <v>#NAME?</v>
      </c>
      <c r="G3856" t="s">
        <v>3848</v>
      </c>
      <c r="H3856" t="s">
        <v>470</v>
      </c>
    </row>
    <row r="3857" spans="1:8" x14ac:dyDescent="0.3">
      <c r="A3857">
        <v>3865</v>
      </c>
      <c r="B3857">
        <v>3866</v>
      </c>
      <c r="C3857">
        <v>190</v>
      </c>
      <c r="D3857" t="s">
        <v>3849</v>
      </c>
      <c r="E3857">
        <v>3</v>
      </c>
      <c r="F3857" t="s">
        <v>3849</v>
      </c>
      <c r="G3857" t="s">
        <v>3850</v>
      </c>
      <c r="H3857" t="s">
        <v>3851</v>
      </c>
    </row>
    <row r="3858" spans="1:8" x14ac:dyDescent="0.3">
      <c r="A3858">
        <v>3866</v>
      </c>
      <c r="B3858">
        <v>3867</v>
      </c>
      <c r="C3858">
        <v>190</v>
      </c>
      <c r="D3858" t="s">
        <v>3852</v>
      </c>
      <c r="E3858">
        <v>5</v>
      </c>
      <c r="F3858" t="s">
        <v>3852</v>
      </c>
      <c r="G3858" t="s">
        <v>3853</v>
      </c>
      <c r="H3858" t="s">
        <v>470</v>
      </c>
    </row>
    <row r="3859" spans="1:8" x14ac:dyDescent="0.3">
      <c r="A3859">
        <v>3867</v>
      </c>
      <c r="B3859">
        <v>3868</v>
      </c>
      <c r="C3859">
        <v>190</v>
      </c>
      <c r="D3859" t="s">
        <v>3854</v>
      </c>
      <c r="E3859">
        <v>3</v>
      </c>
      <c r="F3859" t="s">
        <v>3854</v>
      </c>
      <c r="G3859" t="s">
        <v>3855</v>
      </c>
      <c r="H3859" t="s">
        <v>2868</v>
      </c>
    </row>
    <row r="3860" spans="1:8" x14ac:dyDescent="0.3">
      <c r="A3860">
        <v>3868</v>
      </c>
      <c r="B3860">
        <v>3869</v>
      </c>
      <c r="C3860">
        <v>190</v>
      </c>
      <c r="D3860" t="s">
        <v>3856</v>
      </c>
      <c r="E3860">
        <v>5</v>
      </c>
      <c r="F3860" t="s">
        <v>3856</v>
      </c>
      <c r="G3860" t="s">
        <v>3857</v>
      </c>
      <c r="H3860" t="s">
        <v>3858</v>
      </c>
    </row>
    <row r="3861" spans="1:8" x14ac:dyDescent="0.3">
      <c r="A3861">
        <v>3869</v>
      </c>
      <c r="B3861">
        <v>3870</v>
      </c>
      <c r="C3861">
        <v>190</v>
      </c>
      <c r="D3861" t="s">
        <v>3859</v>
      </c>
      <c r="E3861">
        <v>4</v>
      </c>
      <c r="F3861" t="s">
        <v>3859</v>
      </c>
      <c r="G3861" t="s">
        <v>3860</v>
      </c>
      <c r="H3861" t="s">
        <v>594</v>
      </c>
    </row>
    <row r="3862" spans="1:8" x14ac:dyDescent="0.3">
      <c r="A3862">
        <v>3870</v>
      </c>
      <c r="B3862">
        <v>3871</v>
      </c>
      <c r="C3862">
        <v>191</v>
      </c>
      <c r="D3862" t="s">
        <v>5318</v>
      </c>
      <c r="E3862">
        <v>4</v>
      </c>
      <c r="F3862" t="s">
        <v>5319</v>
      </c>
      <c r="G3862" t="s">
        <v>5320</v>
      </c>
      <c r="H3862" t="s">
        <v>5321</v>
      </c>
    </row>
    <row r="3863" spans="1:8" x14ac:dyDescent="0.3">
      <c r="A3863">
        <v>3871</v>
      </c>
      <c r="B3863">
        <v>3872</v>
      </c>
      <c r="C3863">
        <v>191</v>
      </c>
      <c r="D3863" t="s">
        <v>3861</v>
      </c>
      <c r="E3863">
        <v>5</v>
      </c>
      <c r="F3863" t="s">
        <v>3862</v>
      </c>
      <c r="G3863" t="s">
        <v>3863</v>
      </c>
      <c r="H3863" t="s">
        <v>3864</v>
      </c>
    </row>
    <row r="3864" spans="1:8" x14ac:dyDescent="0.3">
      <c r="A3864">
        <v>3872</v>
      </c>
      <c r="B3864">
        <v>3873</v>
      </c>
      <c r="C3864">
        <v>191</v>
      </c>
      <c r="D3864" t="s">
        <v>3865</v>
      </c>
      <c r="E3864">
        <v>2</v>
      </c>
      <c r="F3864" t="s">
        <v>3865</v>
      </c>
      <c r="G3864" t="s">
        <v>3866</v>
      </c>
      <c r="H3864" t="s">
        <v>29</v>
      </c>
    </row>
    <row r="3865" spans="1:8" x14ac:dyDescent="0.3">
      <c r="A3865">
        <v>3873</v>
      </c>
      <c r="B3865">
        <v>3874</v>
      </c>
      <c r="C3865">
        <v>191</v>
      </c>
      <c r="D3865" t="s">
        <v>3867</v>
      </c>
      <c r="E3865">
        <v>4</v>
      </c>
      <c r="F3865" t="s">
        <v>3867</v>
      </c>
      <c r="G3865" t="s">
        <v>3868</v>
      </c>
    </row>
    <row r="3866" spans="1:8" x14ac:dyDescent="0.3">
      <c r="A3866">
        <v>3874</v>
      </c>
      <c r="B3866">
        <v>3875</v>
      </c>
      <c r="C3866">
        <v>191</v>
      </c>
      <c r="D3866" t="s">
        <v>3869</v>
      </c>
      <c r="E3866">
        <v>2</v>
      </c>
      <c r="F3866" t="s">
        <v>3869</v>
      </c>
      <c r="G3866" t="s">
        <v>3870</v>
      </c>
      <c r="H3866" t="s">
        <v>3871</v>
      </c>
    </row>
    <row r="3867" spans="1:8" x14ac:dyDescent="0.3">
      <c r="A3867">
        <v>3875</v>
      </c>
      <c r="B3867">
        <v>3876</v>
      </c>
      <c r="C3867">
        <v>191</v>
      </c>
      <c r="D3867" t="s">
        <v>3872</v>
      </c>
      <c r="E3867">
        <v>3</v>
      </c>
      <c r="F3867" t="s">
        <v>3872</v>
      </c>
      <c r="G3867" t="s">
        <v>3873</v>
      </c>
    </row>
    <row r="3868" spans="1:8" x14ac:dyDescent="0.3">
      <c r="A3868">
        <v>3876</v>
      </c>
      <c r="B3868">
        <v>3877</v>
      </c>
      <c r="C3868">
        <v>191</v>
      </c>
      <c r="D3868" t="s">
        <v>3874</v>
      </c>
      <c r="E3868">
        <v>5</v>
      </c>
      <c r="F3868" t="s">
        <v>3875</v>
      </c>
      <c r="G3868" t="s">
        <v>3876</v>
      </c>
      <c r="H3868" t="s">
        <v>299</v>
      </c>
    </row>
    <row r="3869" spans="1:8" x14ac:dyDescent="0.3">
      <c r="A3869">
        <v>3877</v>
      </c>
      <c r="B3869">
        <v>3878</v>
      </c>
      <c r="C3869">
        <v>191</v>
      </c>
      <c r="D3869" t="s">
        <v>3877</v>
      </c>
      <c r="E3869">
        <v>3</v>
      </c>
      <c r="F3869" t="s">
        <v>3877</v>
      </c>
      <c r="G3869" t="s">
        <v>3878</v>
      </c>
    </row>
    <row r="3870" spans="1:8" x14ac:dyDescent="0.3">
      <c r="A3870">
        <v>3878</v>
      </c>
      <c r="B3870">
        <v>3879</v>
      </c>
      <c r="C3870">
        <v>191</v>
      </c>
      <c r="D3870" t="s">
        <v>3879</v>
      </c>
      <c r="E3870">
        <v>5</v>
      </c>
      <c r="F3870" t="s">
        <v>3879</v>
      </c>
      <c r="G3870" t="s">
        <v>3880</v>
      </c>
      <c r="H3870" t="s">
        <v>71</v>
      </c>
    </row>
    <row r="3871" spans="1:8" x14ac:dyDescent="0.3">
      <c r="A3871">
        <v>3879</v>
      </c>
      <c r="B3871">
        <v>3880</v>
      </c>
      <c r="C3871">
        <v>191</v>
      </c>
      <c r="D3871" t="s">
        <v>3881</v>
      </c>
      <c r="E3871">
        <v>4</v>
      </c>
      <c r="F3871" t="s">
        <v>3881</v>
      </c>
      <c r="G3871" t="s">
        <v>3882</v>
      </c>
      <c r="H3871" t="s">
        <v>17</v>
      </c>
    </row>
    <row r="3872" spans="1:8" x14ac:dyDescent="0.3">
      <c r="A3872">
        <v>3880</v>
      </c>
      <c r="B3872">
        <v>3881</v>
      </c>
      <c r="C3872">
        <v>192</v>
      </c>
      <c r="D3872" t="s">
        <v>3886</v>
      </c>
      <c r="E3872">
        <v>4</v>
      </c>
      <c r="F3872" t="s">
        <v>3886</v>
      </c>
      <c r="G3872" t="s">
        <v>3887</v>
      </c>
      <c r="H3872" t="s">
        <v>652</v>
      </c>
    </row>
    <row r="3873" spans="1:8" x14ac:dyDescent="0.3">
      <c r="A3873">
        <v>3881</v>
      </c>
      <c r="B3873">
        <v>3882</v>
      </c>
      <c r="C3873">
        <v>192</v>
      </c>
      <c r="D3873" t="s">
        <v>3888</v>
      </c>
      <c r="E3873">
        <v>5</v>
      </c>
      <c r="F3873" t="s">
        <v>3888</v>
      </c>
      <c r="G3873" t="s">
        <v>3889</v>
      </c>
      <c r="H3873" t="s">
        <v>652</v>
      </c>
    </row>
    <row r="3874" spans="1:8" x14ac:dyDescent="0.3">
      <c r="A3874">
        <v>3882</v>
      </c>
      <c r="B3874">
        <v>3883</v>
      </c>
      <c r="C3874">
        <v>192</v>
      </c>
      <c r="D3874" t="s">
        <v>3890</v>
      </c>
      <c r="E3874">
        <v>2</v>
      </c>
      <c r="F3874" t="s">
        <v>3890</v>
      </c>
      <c r="G3874" t="s">
        <v>3891</v>
      </c>
      <c r="H3874" t="s">
        <v>3892</v>
      </c>
    </row>
    <row r="3875" spans="1:8" x14ac:dyDescent="0.3">
      <c r="A3875">
        <v>3883</v>
      </c>
      <c r="B3875">
        <v>3884</v>
      </c>
      <c r="C3875">
        <v>192</v>
      </c>
      <c r="D3875" t="s">
        <v>3893</v>
      </c>
      <c r="E3875">
        <v>4</v>
      </c>
      <c r="F3875" t="s">
        <v>3893</v>
      </c>
      <c r="G3875" t="s">
        <v>3894</v>
      </c>
      <c r="H3875" t="s">
        <v>20</v>
      </c>
    </row>
    <row r="3876" spans="1:8" x14ac:dyDescent="0.3">
      <c r="A3876">
        <v>3884</v>
      </c>
      <c r="B3876">
        <v>3885</v>
      </c>
      <c r="C3876">
        <v>192</v>
      </c>
      <c r="D3876" t="s">
        <v>3895</v>
      </c>
      <c r="E3876">
        <v>2</v>
      </c>
      <c r="F3876" t="s">
        <v>3895</v>
      </c>
      <c r="G3876" t="s">
        <v>3896</v>
      </c>
      <c r="H3876" t="s">
        <v>594</v>
      </c>
    </row>
    <row r="3877" spans="1:8" x14ac:dyDescent="0.3">
      <c r="A3877">
        <v>3885</v>
      </c>
      <c r="B3877">
        <v>3886</v>
      </c>
      <c r="C3877">
        <v>192</v>
      </c>
      <c r="D3877" t="s">
        <v>3897</v>
      </c>
      <c r="E3877">
        <v>3</v>
      </c>
      <c r="F3877" t="s">
        <v>3897</v>
      </c>
      <c r="G3877" t="s">
        <v>3898</v>
      </c>
    </row>
    <row r="3878" spans="1:8" x14ac:dyDescent="0.3">
      <c r="A3878">
        <v>3887</v>
      </c>
      <c r="B3878">
        <v>3888</v>
      </c>
      <c r="C3878">
        <v>192</v>
      </c>
      <c r="D3878" t="s">
        <v>3899</v>
      </c>
      <c r="E3878">
        <v>3</v>
      </c>
      <c r="F3878" t="s">
        <v>3899</v>
      </c>
      <c r="G3878" t="s">
        <v>3900</v>
      </c>
    </row>
    <row r="3879" spans="1:8" x14ac:dyDescent="0.3">
      <c r="A3879">
        <v>3888</v>
      </c>
      <c r="B3879">
        <v>3889</v>
      </c>
      <c r="C3879">
        <v>192</v>
      </c>
      <c r="D3879" t="s">
        <v>3901</v>
      </c>
      <c r="E3879">
        <v>5</v>
      </c>
      <c r="F3879" t="s">
        <v>3901</v>
      </c>
      <c r="G3879" t="s">
        <v>3902</v>
      </c>
    </row>
    <row r="3880" spans="1:8" x14ac:dyDescent="0.3">
      <c r="A3880">
        <v>3889</v>
      </c>
      <c r="B3880">
        <v>3890</v>
      </c>
      <c r="C3880">
        <v>192</v>
      </c>
      <c r="D3880" t="s">
        <v>5322</v>
      </c>
      <c r="E3880">
        <v>4</v>
      </c>
      <c r="F3880" t="s">
        <v>5322</v>
      </c>
      <c r="G3880" t="s">
        <v>5323</v>
      </c>
      <c r="H3880" t="s">
        <v>4200</v>
      </c>
    </row>
    <row r="3881" spans="1:8" x14ac:dyDescent="0.3">
      <c r="A3881">
        <v>3890</v>
      </c>
      <c r="B3881">
        <v>3891</v>
      </c>
      <c r="C3881">
        <v>193</v>
      </c>
      <c r="D3881" t="s">
        <v>5322</v>
      </c>
      <c r="E3881">
        <v>4</v>
      </c>
      <c r="F3881" t="s">
        <v>5322</v>
      </c>
      <c r="G3881" t="s">
        <v>5323</v>
      </c>
      <c r="H3881" t="s">
        <v>4200</v>
      </c>
    </row>
    <row r="3882" spans="1:8" x14ac:dyDescent="0.3">
      <c r="A3882">
        <v>3891</v>
      </c>
      <c r="B3882">
        <v>3892</v>
      </c>
      <c r="C3882">
        <v>193</v>
      </c>
      <c r="D3882" t="s">
        <v>3903</v>
      </c>
      <c r="E3882">
        <v>5</v>
      </c>
      <c r="F3882" t="s">
        <v>3903</v>
      </c>
      <c r="G3882" t="s">
        <v>3904</v>
      </c>
      <c r="H3882" t="s">
        <v>1044</v>
      </c>
    </row>
    <row r="3883" spans="1:8" x14ac:dyDescent="0.3">
      <c r="A3883">
        <v>3892</v>
      </c>
      <c r="B3883">
        <v>3893</v>
      </c>
      <c r="C3883">
        <v>193</v>
      </c>
      <c r="D3883" t="s">
        <v>3905</v>
      </c>
      <c r="E3883">
        <v>2</v>
      </c>
      <c r="F3883" t="s">
        <v>3905</v>
      </c>
      <c r="G3883" t="s">
        <v>3906</v>
      </c>
      <c r="H3883" t="s">
        <v>261</v>
      </c>
    </row>
    <row r="3884" spans="1:8" x14ac:dyDescent="0.3">
      <c r="A3884">
        <v>3893</v>
      </c>
      <c r="B3884">
        <v>3894</v>
      </c>
      <c r="C3884">
        <v>193</v>
      </c>
      <c r="D3884" t="s">
        <v>3907</v>
      </c>
      <c r="E3884">
        <v>4</v>
      </c>
      <c r="F3884" t="s">
        <v>3907</v>
      </c>
      <c r="G3884" t="s">
        <v>3908</v>
      </c>
      <c r="H3884" t="s">
        <v>17</v>
      </c>
    </row>
    <row r="3885" spans="1:8" x14ac:dyDescent="0.3">
      <c r="A3885">
        <v>3894</v>
      </c>
      <c r="B3885">
        <v>3895</v>
      </c>
      <c r="C3885">
        <v>193</v>
      </c>
      <c r="D3885" t="s">
        <v>3909</v>
      </c>
      <c r="E3885">
        <v>2</v>
      </c>
      <c r="F3885" t="s">
        <v>3909</v>
      </c>
      <c r="G3885" t="s">
        <v>3910</v>
      </c>
      <c r="H3885" t="s">
        <v>118</v>
      </c>
    </row>
    <row r="3886" spans="1:8" x14ac:dyDescent="0.3">
      <c r="A3886">
        <v>3895</v>
      </c>
      <c r="B3886">
        <v>3896</v>
      </c>
      <c r="C3886">
        <v>193</v>
      </c>
      <c r="D3886" t="s">
        <v>3911</v>
      </c>
      <c r="E3886">
        <v>3</v>
      </c>
      <c r="F3886" t="s">
        <v>3911</v>
      </c>
      <c r="G3886" t="s">
        <v>3912</v>
      </c>
    </row>
    <row r="3887" spans="1:8" x14ac:dyDescent="0.3">
      <c r="A3887">
        <v>3896</v>
      </c>
      <c r="B3887">
        <v>3897</v>
      </c>
      <c r="C3887">
        <v>193</v>
      </c>
      <c r="D3887" t="s">
        <v>3913</v>
      </c>
      <c r="E3887">
        <v>5</v>
      </c>
      <c r="F3887" t="s">
        <v>3913</v>
      </c>
      <c r="G3887" t="s">
        <v>3914</v>
      </c>
      <c r="H3887" t="s">
        <v>2191</v>
      </c>
    </row>
    <row r="3888" spans="1:8" x14ac:dyDescent="0.3">
      <c r="A3888">
        <v>3897</v>
      </c>
      <c r="B3888">
        <v>3898</v>
      </c>
      <c r="C3888">
        <v>193</v>
      </c>
      <c r="D3888" t="s">
        <v>3915</v>
      </c>
      <c r="E3888">
        <v>3</v>
      </c>
      <c r="F3888" t="s">
        <v>3915</v>
      </c>
      <c r="G3888" t="s">
        <v>3916</v>
      </c>
      <c r="H3888" t="s">
        <v>3546</v>
      </c>
    </row>
    <row r="3889" spans="1:8" x14ac:dyDescent="0.3">
      <c r="A3889">
        <v>3898</v>
      </c>
      <c r="B3889">
        <v>3899</v>
      </c>
      <c r="C3889">
        <v>193</v>
      </c>
      <c r="D3889" t="s">
        <v>3917</v>
      </c>
      <c r="E3889">
        <v>5</v>
      </c>
      <c r="F3889" t="s">
        <v>3917</v>
      </c>
      <c r="G3889" t="s">
        <v>3918</v>
      </c>
      <c r="H3889" t="s">
        <v>17</v>
      </c>
    </row>
    <row r="3890" spans="1:8" x14ac:dyDescent="0.3">
      <c r="A3890">
        <v>3899</v>
      </c>
      <c r="B3890">
        <v>3900</v>
      </c>
      <c r="C3890">
        <v>193</v>
      </c>
      <c r="D3890" t="s">
        <v>3919</v>
      </c>
      <c r="E3890">
        <v>4</v>
      </c>
      <c r="F3890" t="s">
        <v>3919</v>
      </c>
      <c r="G3890" t="s">
        <v>3920</v>
      </c>
      <c r="H3890" t="s">
        <v>3921</v>
      </c>
    </row>
    <row r="3891" spans="1:8" x14ac:dyDescent="0.3">
      <c r="A3891">
        <v>3900</v>
      </c>
      <c r="B3891">
        <v>3901</v>
      </c>
      <c r="C3891">
        <v>194</v>
      </c>
      <c r="D3891" t="s">
        <v>3922</v>
      </c>
      <c r="E3891">
        <v>4</v>
      </c>
      <c r="F3891" t="s">
        <v>3922</v>
      </c>
      <c r="G3891" t="s">
        <v>3923</v>
      </c>
      <c r="H3891" t="s">
        <v>1323</v>
      </c>
    </row>
    <row r="3892" spans="1:8" x14ac:dyDescent="0.3">
      <c r="A3892">
        <v>3901</v>
      </c>
      <c r="B3892">
        <v>3902</v>
      </c>
      <c r="C3892">
        <v>194</v>
      </c>
      <c r="D3892" t="s">
        <v>3924</v>
      </c>
      <c r="E3892">
        <v>5</v>
      </c>
      <c r="F3892" t="s">
        <v>3924</v>
      </c>
      <c r="G3892" t="s">
        <v>3925</v>
      </c>
      <c r="H3892" t="s">
        <v>1018</v>
      </c>
    </row>
    <row r="3893" spans="1:8" x14ac:dyDescent="0.3">
      <c r="A3893">
        <v>3902</v>
      </c>
      <c r="B3893">
        <v>3903</v>
      </c>
      <c r="C3893">
        <v>194</v>
      </c>
      <c r="D3893" t="s">
        <v>3926</v>
      </c>
      <c r="E3893">
        <v>2</v>
      </c>
      <c r="F3893" t="s">
        <v>3927</v>
      </c>
      <c r="G3893" t="s">
        <v>3928</v>
      </c>
      <c r="H3893" t="s">
        <v>109</v>
      </c>
    </row>
    <row r="3894" spans="1:8" x14ac:dyDescent="0.3">
      <c r="A3894">
        <v>3903</v>
      </c>
      <c r="B3894">
        <v>3904</v>
      </c>
      <c r="C3894">
        <v>194</v>
      </c>
      <c r="D3894" t="s">
        <v>3929</v>
      </c>
      <c r="E3894">
        <v>4</v>
      </c>
      <c r="F3894" t="s">
        <v>3929</v>
      </c>
      <c r="G3894" t="s">
        <v>3930</v>
      </c>
    </row>
    <row r="3895" spans="1:8" x14ac:dyDescent="0.3">
      <c r="A3895">
        <v>3904</v>
      </c>
      <c r="B3895">
        <v>3905</v>
      </c>
      <c r="C3895">
        <v>194</v>
      </c>
      <c r="D3895" t="s">
        <v>3931</v>
      </c>
      <c r="E3895">
        <v>2</v>
      </c>
      <c r="F3895" t="s">
        <v>3931</v>
      </c>
      <c r="G3895" t="s">
        <v>3932</v>
      </c>
      <c r="H3895" t="s">
        <v>3933</v>
      </c>
    </row>
    <row r="3896" spans="1:8" x14ac:dyDescent="0.3">
      <c r="A3896">
        <v>3905</v>
      </c>
      <c r="B3896">
        <v>3906</v>
      </c>
      <c r="C3896">
        <v>194</v>
      </c>
      <c r="D3896" t="s">
        <v>3934</v>
      </c>
      <c r="E3896">
        <v>3</v>
      </c>
      <c r="F3896" t="s">
        <v>3935</v>
      </c>
      <c r="G3896" t="s">
        <v>3936</v>
      </c>
      <c r="H3896" t="s">
        <v>29</v>
      </c>
    </row>
    <row r="3897" spans="1:8" x14ac:dyDescent="0.3">
      <c r="A3897">
        <v>3906</v>
      </c>
      <c r="B3897">
        <v>3907</v>
      </c>
      <c r="C3897">
        <v>194</v>
      </c>
      <c r="D3897" t="s">
        <v>3937</v>
      </c>
      <c r="E3897">
        <v>5</v>
      </c>
      <c r="F3897" t="s">
        <v>3937</v>
      </c>
      <c r="G3897" t="s">
        <v>3938</v>
      </c>
      <c r="H3897" t="s">
        <v>25</v>
      </c>
    </row>
    <row r="3898" spans="1:8" x14ac:dyDescent="0.3">
      <c r="A3898">
        <v>3907</v>
      </c>
      <c r="B3898">
        <v>3908</v>
      </c>
      <c r="C3898">
        <v>194</v>
      </c>
      <c r="D3898" t="s">
        <v>3939</v>
      </c>
      <c r="E3898">
        <v>3</v>
      </c>
      <c r="F3898" t="s">
        <v>3939</v>
      </c>
      <c r="G3898" t="s">
        <v>3940</v>
      </c>
    </row>
    <row r="3899" spans="1:8" x14ac:dyDescent="0.3">
      <c r="A3899">
        <v>3908</v>
      </c>
      <c r="B3899">
        <v>3909</v>
      </c>
      <c r="C3899">
        <v>194</v>
      </c>
      <c r="D3899" t="s">
        <v>3941</v>
      </c>
      <c r="E3899">
        <v>5</v>
      </c>
      <c r="F3899" t="s">
        <v>3941</v>
      </c>
      <c r="G3899" t="s">
        <v>3942</v>
      </c>
      <c r="H3899" t="s">
        <v>3943</v>
      </c>
    </row>
    <row r="3900" spans="1:8" x14ac:dyDescent="0.3">
      <c r="A3900">
        <v>3909</v>
      </c>
      <c r="B3900">
        <v>3910</v>
      </c>
      <c r="C3900">
        <v>194</v>
      </c>
      <c r="D3900" t="s">
        <v>3944</v>
      </c>
      <c r="E3900">
        <v>4</v>
      </c>
      <c r="F3900" t="s">
        <v>3944</v>
      </c>
      <c r="G3900" t="s">
        <v>3945</v>
      </c>
      <c r="H3900" t="s">
        <v>17</v>
      </c>
    </row>
    <row r="3901" spans="1:8" x14ac:dyDescent="0.3">
      <c r="A3901">
        <v>3910</v>
      </c>
      <c r="B3901">
        <v>3911</v>
      </c>
      <c r="C3901">
        <v>195</v>
      </c>
      <c r="D3901" t="s">
        <v>5324</v>
      </c>
      <c r="E3901">
        <v>4</v>
      </c>
      <c r="F3901" t="s">
        <v>5325</v>
      </c>
      <c r="G3901" t="s">
        <v>5326</v>
      </c>
      <c r="H3901" t="s">
        <v>5327</v>
      </c>
    </row>
    <row r="3902" spans="1:8" x14ac:dyDescent="0.3">
      <c r="A3902">
        <v>3911</v>
      </c>
      <c r="B3902">
        <v>3912</v>
      </c>
      <c r="C3902">
        <v>195</v>
      </c>
      <c r="D3902" t="s">
        <v>3946</v>
      </c>
      <c r="E3902">
        <v>5</v>
      </c>
      <c r="F3902" t="s">
        <v>3946</v>
      </c>
      <c r="G3902" t="s">
        <v>3947</v>
      </c>
      <c r="H3902" t="s">
        <v>2738</v>
      </c>
    </row>
    <row r="3903" spans="1:8" x14ac:dyDescent="0.3">
      <c r="A3903">
        <v>3912</v>
      </c>
      <c r="B3903">
        <v>3913</v>
      </c>
      <c r="C3903">
        <v>195</v>
      </c>
      <c r="D3903" t="s">
        <v>3948</v>
      </c>
      <c r="E3903">
        <v>2</v>
      </c>
      <c r="F3903" t="s">
        <v>3948</v>
      </c>
      <c r="G3903" t="s">
        <v>3949</v>
      </c>
      <c r="H3903" t="s">
        <v>25</v>
      </c>
    </row>
    <row r="3904" spans="1:8" x14ac:dyDescent="0.3">
      <c r="A3904">
        <v>3913</v>
      </c>
      <c r="B3904">
        <v>3914</v>
      </c>
      <c r="C3904">
        <v>195</v>
      </c>
      <c r="D3904" t="s">
        <v>3950</v>
      </c>
      <c r="E3904">
        <v>4</v>
      </c>
      <c r="F3904" t="s">
        <v>3950</v>
      </c>
      <c r="G3904" t="s">
        <v>3951</v>
      </c>
    </row>
    <row r="3905" spans="1:8" x14ac:dyDescent="0.3">
      <c r="A3905">
        <v>3914</v>
      </c>
      <c r="B3905">
        <v>3915</v>
      </c>
      <c r="C3905">
        <v>195</v>
      </c>
      <c r="D3905" t="s">
        <v>3952</v>
      </c>
      <c r="E3905">
        <v>2</v>
      </c>
      <c r="F3905" t="s">
        <v>3953</v>
      </c>
      <c r="G3905" t="s">
        <v>3954</v>
      </c>
      <c r="H3905" t="s">
        <v>470</v>
      </c>
    </row>
    <row r="3906" spans="1:8" x14ac:dyDescent="0.3">
      <c r="A3906">
        <v>3915</v>
      </c>
      <c r="B3906">
        <v>3916</v>
      </c>
      <c r="C3906">
        <v>195</v>
      </c>
      <c r="D3906" t="s">
        <v>3955</v>
      </c>
      <c r="E3906">
        <v>3</v>
      </c>
      <c r="F3906" t="s">
        <v>3955</v>
      </c>
      <c r="G3906" t="s">
        <v>3956</v>
      </c>
      <c r="H3906" t="s">
        <v>29</v>
      </c>
    </row>
    <row r="3907" spans="1:8" x14ac:dyDescent="0.3">
      <c r="A3907">
        <v>3916</v>
      </c>
      <c r="B3907">
        <v>3917</v>
      </c>
      <c r="C3907">
        <v>195</v>
      </c>
      <c r="D3907" t="s">
        <v>3957</v>
      </c>
      <c r="E3907">
        <v>5</v>
      </c>
      <c r="F3907" t="s">
        <v>3957</v>
      </c>
      <c r="G3907" t="s">
        <v>3958</v>
      </c>
      <c r="H3907" t="s">
        <v>814</v>
      </c>
    </row>
    <row r="3908" spans="1:8" x14ac:dyDescent="0.3">
      <c r="A3908">
        <v>3917</v>
      </c>
      <c r="B3908">
        <v>3918</v>
      </c>
      <c r="C3908">
        <v>195</v>
      </c>
      <c r="D3908" t="s">
        <v>3959</v>
      </c>
      <c r="E3908">
        <v>3</v>
      </c>
      <c r="F3908" t="s">
        <v>3960</v>
      </c>
      <c r="G3908" t="s">
        <v>3961</v>
      </c>
      <c r="H3908" t="s">
        <v>380</v>
      </c>
    </row>
    <row r="3909" spans="1:8" x14ac:dyDescent="0.3">
      <c r="A3909">
        <v>3918</v>
      </c>
      <c r="B3909">
        <v>3919</v>
      </c>
      <c r="C3909">
        <v>195</v>
      </c>
      <c r="D3909" t="s">
        <v>3962</v>
      </c>
      <c r="E3909">
        <v>5</v>
      </c>
      <c r="F3909" t="s">
        <v>3963</v>
      </c>
      <c r="G3909" t="s">
        <v>3964</v>
      </c>
      <c r="H3909" t="s">
        <v>1145</v>
      </c>
    </row>
    <row r="3910" spans="1:8" x14ac:dyDescent="0.3">
      <c r="A3910">
        <v>3919</v>
      </c>
      <c r="B3910">
        <v>3920</v>
      </c>
      <c r="C3910">
        <v>195</v>
      </c>
      <c r="D3910" t="s">
        <v>3965</v>
      </c>
      <c r="E3910">
        <v>4</v>
      </c>
      <c r="F3910" t="s">
        <v>3965</v>
      </c>
      <c r="G3910" t="s">
        <v>3966</v>
      </c>
      <c r="H3910" t="s">
        <v>312</v>
      </c>
    </row>
    <row r="3911" spans="1:8" x14ac:dyDescent="0.3">
      <c r="A3911">
        <v>3920</v>
      </c>
      <c r="B3911">
        <v>3921</v>
      </c>
      <c r="C3911">
        <v>196</v>
      </c>
      <c r="D3911" t="s">
        <v>3967</v>
      </c>
      <c r="E3911">
        <v>4</v>
      </c>
      <c r="F3911" t="s">
        <v>3967</v>
      </c>
      <c r="G3911" t="s">
        <v>3968</v>
      </c>
      <c r="H3911" t="s">
        <v>17</v>
      </c>
    </row>
    <row r="3912" spans="1:8" x14ac:dyDescent="0.3">
      <c r="A3912">
        <v>3921</v>
      </c>
      <c r="B3912">
        <v>3922</v>
      </c>
      <c r="C3912">
        <v>196</v>
      </c>
      <c r="D3912" t="s">
        <v>5328</v>
      </c>
      <c r="E3912">
        <v>5</v>
      </c>
      <c r="F3912" t="s">
        <v>5328</v>
      </c>
      <c r="G3912" t="s">
        <v>5329</v>
      </c>
    </row>
    <row r="3913" spans="1:8" x14ac:dyDescent="0.3">
      <c r="A3913">
        <v>3922</v>
      </c>
      <c r="B3913">
        <v>3923</v>
      </c>
      <c r="C3913">
        <v>196</v>
      </c>
      <c r="D3913" t="s">
        <v>5330</v>
      </c>
      <c r="E3913">
        <v>2</v>
      </c>
      <c r="F3913" t="s">
        <v>5330</v>
      </c>
      <c r="G3913" t="s">
        <v>5331</v>
      </c>
      <c r="H3913" t="s">
        <v>5332</v>
      </c>
    </row>
    <row r="3914" spans="1:8" x14ac:dyDescent="0.3">
      <c r="A3914">
        <v>3923</v>
      </c>
      <c r="B3914">
        <v>3924</v>
      </c>
      <c r="C3914">
        <v>196</v>
      </c>
      <c r="D3914" t="s">
        <v>5333</v>
      </c>
      <c r="E3914">
        <v>4</v>
      </c>
      <c r="F3914" t="s">
        <v>5333</v>
      </c>
      <c r="G3914" t="s">
        <v>5333</v>
      </c>
    </row>
    <row r="3915" spans="1:8" x14ac:dyDescent="0.3">
      <c r="A3915">
        <v>3924</v>
      </c>
      <c r="B3915">
        <v>3925</v>
      </c>
      <c r="C3915">
        <v>196</v>
      </c>
      <c r="D3915" t="s">
        <v>5334</v>
      </c>
      <c r="E3915">
        <v>2</v>
      </c>
      <c r="F3915" t="s">
        <v>5334</v>
      </c>
      <c r="G3915" t="s">
        <v>5335</v>
      </c>
    </row>
    <row r="3916" spans="1:8" x14ac:dyDescent="0.3">
      <c r="A3916">
        <v>3925</v>
      </c>
      <c r="B3916">
        <v>3926</v>
      </c>
      <c r="C3916">
        <v>196</v>
      </c>
      <c r="D3916" t="s">
        <v>5336</v>
      </c>
      <c r="E3916">
        <v>3</v>
      </c>
      <c r="F3916" t="s">
        <v>5336</v>
      </c>
      <c r="G3916" t="s">
        <v>5337</v>
      </c>
    </row>
    <row r="3917" spans="1:8" x14ac:dyDescent="0.3">
      <c r="A3917">
        <v>3926</v>
      </c>
      <c r="B3917">
        <v>3927</v>
      </c>
      <c r="C3917">
        <v>196</v>
      </c>
      <c r="D3917" t="s">
        <v>5338</v>
      </c>
      <c r="E3917">
        <v>5</v>
      </c>
      <c r="F3917" t="s">
        <v>5338</v>
      </c>
      <c r="G3917" t="s">
        <v>5338</v>
      </c>
      <c r="H3917" t="s">
        <v>5339</v>
      </c>
    </row>
    <row r="3918" spans="1:8" x14ac:dyDescent="0.3">
      <c r="A3918">
        <v>3928</v>
      </c>
      <c r="B3918">
        <v>3929</v>
      </c>
      <c r="C3918">
        <v>196</v>
      </c>
      <c r="D3918" t="s">
        <v>5340</v>
      </c>
      <c r="E3918">
        <v>5</v>
      </c>
      <c r="F3918" t="s">
        <v>5340</v>
      </c>
      <c r="G3918" t="s">
        <v>5341</v>
      </c>
    </row>
    <row r="3919" spans="1:8" x14ac:dyDescent="0.3">
      <c r="A3919">
        <v>3929</v>
      </c>
      <c r="B3919">
        <v>3930</v>
      </c>
      <c r="C3919">
        <v>196</v>
      </c>
      <c r="D3919" t="s">
        <v>5342</v>
      </c>
      <c r="E3919">
        <v>4</v>
      </c>
      <c r="F3919" t="s">
        <v>5342</v>
      </c>
      <c r="G3919" t="s">
        <v>5343</v>
      </c>
    </row>
    <row r="3920" spans="1:8" x14ac:dyDescent="0.3">
      <c r="A3920">
        <v>3930</v>
      </c>
      <c r="B3920">
        <v>3931</v>
      </c>
      <c r="C3920">
        <v>197</v>
      </c>
      <c r="D3920" t="s">
        <v>5344</v>
      </c>
      <c r="E3920">
        <v>4</v>
      </c>
      <c r="F3920" t="s">
        <v>5345</v>
      </c>
      <c r="G3920" t="s">
        <v>5346</v>
      </c>
      <c r="H3920" t="s">
        <v>3175</v>
      </c>
    </row>
    <row r="3921" spans="1:8" x14ac:dyDescent="0.3">
      <c r="A3921">
        <v>3931</v>
      </c>
      <c r="B3921">
        <v>3932</v>
      </c>
      <c r="C3921">
        <v>197</v>
      </c>
      <c r="D3921" t="s">
        <v>5347</v>
      </c>
      <c r="E3921">
        <v>5</v>
      </c>
      <c r="F3921" t="s">
        <v>5347</v>
      </c>
      <c r="G3921" t="s">
        <v>5348</v>
      </c>
      <c r="H3921" t="s">
        <v>5349</v>
      </c>
    </row>
    <row r="3922" spans="1:8" x14ac:dyDescent="0.3">
      <c r="A3922">
        <v>3932</v>
      </c>
      <c r="B3922">
        <v>3933</v>
      </c>
      <c r="C3922">
        <v>197</v>
      </c>
      <c r="D3922" t="s">
        <v>5350</v>
      </c>
      <c r="E3922">
        <v>2</v>
      </c>
      <c r="F3922" t="s">
        <v>5350</v>
      </c>
      <c r="G3922" t="s">
        <v>5351</v>
      </c>
      <c r="H3922" t="s">
        <v>448</v>
      </c>
    </row>
    <row r="3923" spans="1:8" x14ac:dyDescent="0.3">
      <c r="A3923">
        <v>3933</v>
      </c>
      <c r="B3923">
        <v>3934</v>
      </c>
      <c r="C3923">
        <v>197</v>
      </c>
      <c r="D3923" t="s">
        <v>5352</v>
      </c>
      <c r="E3923">
        <v>4</v>
      </c>
      <c r="F3923" t="s">
        <v>5352</v>
      </c>
      <c r="G3923" t="s">
        <v>5353</v>
      </c>
      <c r="H3923" t="s">
        <v>4103</v>
      </c>
    </row>
    <row r="3924" spans="1:8" x14ac:dyDescent="0.3">
      <c r="A3924">
        <v>3934</v>
      </c>
      <c r="B3924">
        <v>3935</v>
      </c>
      <c r="C3924">
        <v>197</v>
      </c>
      <c r="D3924" t="s">
        <v>5354</v>
      </c>
      <c r="E3924">
        <v>2</v>
      </c>
      <c r="F3924" t="s">
        <v>5354</v>
      </c>
      <c r="G3924" t="s">
        <v>5355</v>
      </c>
      <c r="H3924" t="s">
        <v>2751</v>
      </c>
    </row>
    <row r="3925" spans="1:8" x14ac:dyDescent="0.3">
      <c r="A3925">
        <v>3935</v>
      </c>
      <c r="B3925">
        <v>3936</v>
      </c>
      <c r="C3925">
        <v>197</v>
      </c>
      <c r="D3925" t="s">
        <v>5356</v>
      </c>
      <c r="E3925">
        <v>3</v>
      </c>
      <c r="F3925" t="s">
        <v>5356</v>
      </c>
      <c r="G3925" t="s">
        <v>5357</v>
      </c>
      <c r="H3925" t="s">
        <v>25</v>
      </c>
    </row>
    <row r="3926" spans="1:8" x14ac:dyDescent="0.3">
      <c r="A3926">
        <v>3936</v>
      </c>
      <c r="B3926">
        <v>3937</v>
      </c>
      <c r="C3926">
        <v>197</v>
      </c>
      <c r="D3926" t="s">
        <v>5358</v>
      </c>
      <c r="E3926">
        <v>5</v>
      </c>
      <c r="F3926" t="s">
        <v>5358</v>
      </c>
      <c r="G3926" t="s">
        <v>5359</v>
      </c>
    </row>
    <row r="3927" spans="1:8" x14ac:dyDescent="0.3">
      <c r="A3927">
        <v>3937</v>
      </c>
      <c r="B3927">
        <v>3938</v>
      </c>
      <c r="C3927">
        <v>197</v>
      </c>
      <c r="D3927" t="s">
        <v>5360</v>
      </c>
      <c r="E3927">
        <v>3</v>
      </c>
      <c r="F3927" t="s">
        <v>5360</v>
      </c>
      <c r="G3927" t="s">
        <v>5361</v>
      </c>
      <c r="H3927" t="s">
        <v>9</v>
      </c>
    </row>
    <row r="3928" spans="1:8" x14ac:dyDescent="0.3">
      <c r="A3928">
        <v>3938</v>
      </c>
      <c r="B3928">
        <v>3939</v>
      </c>
      <c r="C3928">
        <v>197</v>
      </c>
      <c r="D3928" t="s">
        <v>5362</v>
      </c>
      <c r="E3928">
        <v>5</v>
      </c>
      <c r="F3928" t="s">
        <v>5362</v>
      </c>
      <c r="G3928" t="s">
        <v>5363</v>
      </c>
      <c r="H3928" t="s">
        <v>5364</v>
      </c>
    </row>
    <row r="3929" spans="1:8" x14ac:dyDescent="0.3">
      <c r="A3929">
        <v>3939</v>
      </c>
      <c r="B3929">
        <v>3940</v>
      </c>
      <c r="C3929">
        <v>197</v>
      </c>
      <c r="D3929" t="s">
        <v>5365</v>
      </c>
      <c r="E3929">
        <v>4</v>
      </c>
      <c r="F3929" t="s">
        <v>5365</v>
      </c>
      <c r="G3929" t="s">
        <v>5366</v>
      </c>
      <c r="H3929" t="s">
        <v>25</v>
      </c>
    </row>
    <row r="3930" spans="1:8" x14ac:dyDescent="0.3">
      <c r="A3930">
        <v>3940</v>
      </c>
      <c r="B3930">
        <v>3941</v>
      </c>
      <c r="C3930">
        <v>198</v>
      </c>
      <c r="D3930" t="s">
        <v>5367</v>
      </c>
      <c r="E3930">
        <v>4</v>
      </c>
      <c r="F3930" t="s">
        <v>5367</v>
      </c>
      <c r="G3930" t="s">
        <v>5368</v>
      </c>
      <c r="H3930" t="s">
        <v>299</v>
      </c>
    </row>
    <row r="3931" spans="1:8" x14ac:dyDescent="0.3">
      <c r="A3931">
        <v>3941</v>
      </c>
      <c r="B3931">
        <v>3942</v>
      </c>
      <c r="C3931">
        <v>198</v>
      </c>
      <c r="D3931" t="s">
        <v>5369</v>
      </c>
      <c r="E3931">
        <v>5</v>
      </c>
      <c r="F3931" t="s">
        <v>5369</v>
      </c>
      <c r="G3931" t="s">
        <v>5370</v>
      </c>
      <c r="H3931" t="s">
        <v>1308</v>
      </c>
    </row>
    <row r="3932" spans="1:8" x14ac:dyDescent="0.3">
      <c r="A3932">
        <v>3942</v>
      </c>
      <c r="B3932">
        <v>3943</v>
      </c>
      <c r="C3932">
        <v>198</v>
      </c>
      <c r="D3932" t="s">
        <v>5371</v>
      </c>
      <c r="E3932">
        <v>2</v>
      </c>
      <c r="F3932" t="s">
        <v>5372</v>
      </c>
      <c r="G3932" t="s">
        <v>5373</v>
      </c>
      <c r="H3932" t="s">
        <v>5374</v>
      </c>
    </row>
    <row r="3933" spans="1:8" x14ac:dyDescent="0.3">
      <c r="A3933">
        <v>3943</v>
      </c>
      <c r="B3933">
        <v>3944</v>
      </c>
      <c r="C3933">
        <v>198</v>
      </c>
      <c r="D3933" t="s">
        <v>5375</v>
      </c>
      <c r="E3933">
        <v>4</v>
      </c>
      <c r="F3933" t="s">
        <v>5375</v>
      </c>
      <c r="G3933" t="s">
        <v>5376</v>
      </c>
      <c r="H3933" t="s">
        <v>5377</v>
      </c>
    </row>
    <row r="3934" spans="1:8" x14ac:dyDescent="0.3">
      <c r="A3934">
        <v>3944</v>
      </c>
      <c r="B3934">
        <v>3945</v>
      </c>
      <c r="C3934">
        <v>198</v>
      </c>
      <c r="D3934" t="s">
        <v>5378</v>
      </c>
      <c r="E3934">
        <v>2</v>
      </c>
      <c r="F3934" t="s">
        <v>5379</v>
      </c>
      <c r="G3934" t="s">
        <v>5380</v>
      </c>
      <c r="H3934" t="s">
        <v>380</v>
      </c>
    </row>
    <row r="3935" spans="1:8" x14ac:dyDescent="0.3">
      <c r="A3935">
        <v>3945</v>
      </c>
      <c r="B3935">
        <v>3946</v>
      </c>
      <c r="C3935">
        <v>198</v>
      </c>
      <c r="D3935" t="s">
        <v>5381</v>
      </c>
      <c r="E3935">
        <v>3</v>
      </c>
      <c r="F3935" t="s">
        <v>5381</v>
      </c>
      <c r="G3935" t="s">
        <v>5382</v>
      </c>
      <c r="H3935" t="s">
        <v>1448</v>
      </c>
    </row>
    <row r="3936" spans="1:8" x14ac:dyDescent="0.3">
      <c r="A3936">
        <v>3946</v>
      </c>
      <c r="B3936">
        <v>3947</v>
      </c>
      <c r="C3936">
        <v>198</v>
      </c>
      <c r="D3936" t="s">
        <v>5383</v>
      </c>
      <c r="E3936">
        <v>5</v>
      </c>
      <c r="F3936" t="s">
        <v>5383</v>
      </c>
      <c r="G3936" t="s">
        <v>5384</v>
      </c>
      <c r="H3936" t="s">
        <v>5385</v>
      </c>
    </row>
    <row r="3937" spans="1:8" x14ac:dyDescent="0.3">
      <c r="A3937">
        <v>3947</v>
      </c>
      <c r="B3937">
        <v>3948</v>
      </c>
      <c r="C3937">
        <v>198</v>
      </c>
      <c r="D3937" t="s">
        <v>5386</v>
      </c>
      <c r="E3937">
        <v>3</v>
      </c>
      <c r="F3937" t="s">
        <v>5386</v>
      </c>
      <c r="G3937" t="s">
        <v>5387</v>
      </c>
    </row>
    <row r="3938" spans="1:8" x14ac:dyDescent="0.3">
      <c r="A3938">
        <v>3948</v>
      </c>
      <c r="B3938">
        <v>3949</v>
      </c>
      <c r="C3938">
        <v>198</v>
      </c>
      <c r="D3938" t="s">
        <v>5388</v>
      </c>
      <c r="E3938">
        <v>5</v>
      </c>
      <c r="F3938" t="s">
        <v>5388</v>
      </c>
      <c r="G3938" t="s">
        <v>5389</v>
      </c>
      <c r="H3938" t="s">
        <v>5390</v>
      </c>
    </row>
    <row r="3939" spans="1:8" x14ac:dyDescent="0.3">
      <c r="A3939">
        <v>3949</v>
      </c>
      <c r="B3939">
        <v>3950</v>
      </c>
      <c r="C3939">
        <v>198</v>
      </c>
      <c r="D3939" t="s">
        <v>5391</v>
      </c>
      <c r="E3939">
        <v>4</v>
      </c>
      <c r="F3939" t="s">
        <v>5392</v>
      </c>
      <c r="G3939" t="s">
        <v>5393</v>
      </c>
      <c r="H3939" t="s">
        <v>2926</v>
      </c>
    </row>
    <row r="3940" spans="1:8" x14ac:dyDescent="0.3">
      <c r="A3940">
        <v>3950</v>
      </c>
      <c r="B3940">
        <v>3951</v>
      </c>
      <c r="C3940">
        <v>199</v>
      </c>
      <c r="D3940" t="s">
        <v>3969</v>
      </c>
      <c r="E3940">
        <v>4</v>
      </c>
      <c r="F3940" t="s">
        <v>3969</v>
      </c>
      <c r="G3940" t="s">
        <v>3970</v>
      </c>
      <c r="H3940" t="s">
        <v>745</v>
      </c>
    </row>
    <row r="3941" spans="1:8" x14ac:dyDescent="0.3">
      <c r="A3941">
        <v>3951</v>
      </c>
      <c r="B3941">
        <v>3952</v>
      </c>
      <c r="C3941">
        <v>199</v>
      </c>
      <c r="D3941" t="s">
        <v>3971</v>
      </c>
      <c r="E3941">
        <v>5</v>
      </c>
      <c r="F3941" t="s">
        <v>3971</v>
      </c>
      <c r="G3941" t="s">
        <v>3972</v>
      </c>
      <c r="H3941" t="s">
        <v>3973</v>
      </c>
    </row>
    <row r="3942" spans="1:8" x14ac:dyDescent="0.3">
      <c r="A3942">
        <v>3952</v>
      </c>
      <c r="B3942">
        <v>3953</v>
      </c>
      <c r="C3942">
        <v>199</v>
      </c>
      <c r="D3942" t="s">
        <v>3974</v>
      </c>
      <c r="E3942">
        <v>2</v>
      </c>
      <c r="F3942" t="s">
        <v>3974</v>
      </c>
      <c r="G3942" t="s">
        <v>3975</v>
      </c>
    </row>
    <row r="3943" spans="1:8" x14ac:dyDescent="0.3">
      <c r="A3943">
        <v>3953</v>
      </c>
      <c r="B3943">
        <v>3954</v>
      </c>
      <c r="C3943">
        <v>199</v>
      </c>
      <c r="D3943" t="s">
        <v>3976</v>
      </c>
      <c r="E3943">
        <v>4</v>
      </c>
      <c r="F3943" t="s">
        <v>3977</v>
      </c>
      <c r="G3943" t="s">
        <v>3978</v>
      </c>
      <c r="H3943" t="s">
        <v>25</v>
      </c>
    </row>
    <row r="3944" spans="1:8" x14ac:dyDescent="0.3">
      <c r="A3944">
        <v>3954</v>
      </c>
      <c r="B3944">
        <v>3955</v>
      </c>
      <c r="C3944">
        <v>199</v>
      </c>
      <c r="D3944" t="s">
        <v>3979</v>
      </c>
      <c r="E3944">
        <v>2</v>
      </c>
      <c r="F3944" t="s">
        <v>3979</v>
      </c>
      <c r="G3944" t="s">
        <v>3980</v>
      </c>
      <c r="H3944" t="s">
        <v>3981</v>
      </c>
    </row>
    <row r="3945" spans="1:8" x14ac:dyDescent="0.3">
      <c r="A3945">
        <v>3955</v>
      </c>
      <c r="B3945">
        <v>3956</v>
      </c>
      <c r="C3945">
        <v>199</v>
      </c>
      <c r="D3945" t="s">
        <v>3982</v>
      </c>
      <c r="E3945">
        <v>3</v>
      </c>
      <c r="F3945" t="s">
        <v>3982</v>
      </c>
      <c r="G3945" t="s">
        <v>3983</v>
      </c>
      <c r="H3945" t="s">
        <v>805</v>
      </c>
    </row>
    <row r="3946" spans="1:8" x14ac:dyDescent="0.3">
      <c r="A3946">
        <v>3956</v>
      </c>
      <c r="B3946">
        <v>3957</v>
      </c>
      <c r="C3946">
        <v>199</v>
      </c>
      <c r="D3946" t="s">
        <v>3984</v>
      </c>
      <c r="E3946">
        <v>5</v>
      </c>
      <c r="F3946" t="s">
        <v>3984</v>
      </c>
      <c r="G3946" t="s">
        <v>3985</v>
      </c>
      <c r="H3946" t="s">
        <v>299</v>
      </c>
    </row>
    <row r="3947" spans="1:8" x14ac:dyDescent="0.3">
      <c r="A3947">
        <v>3957</v>
      </c>
      <c r="B3947">
        <v>3958</v>
      </c>
      <c r="C3947">
        <v>199</v>
      </c>
      <c r="D3947" t="s">
        <v>3986</v>
      </c>
      <c r="E3947">
        <v>3</v>
      </c>
      <c r="F3947" t="s">
        <v>3986</v>
      </c>
      <c r="G3947" t="s">
        <v>3987</v>
      </c>
      <c r="H3947" t="s">
        <v>3988</v>
      </c>
    </row>
    <row r="3948" spans="1:8" x14ac:dyDescent="0.3">
      <c r="A3948">
        <v>3958</v>
      </c>
      <c r="B3948">
        <v>3959</v>
      </c>
      <c r="C3948">
        <v>199</v>
      </c>
      <c r="D3948" t="s">
        <v>3989</v>
      </c>
      <c r="E3948">
        <v>5</v>
      </c>
      <c r="F3948" t="s">
        <v>3989</v>
      </c>
      <c r="G3948" t="s">
        <v>3990</v>
      </c>
      <c r="H3948" t="s">
        <v>2318</v>
      </c>
    </row>
    <row r="3949" spans="1:8" x14ac:dyDescent="0.3">
      <c r="A3949">
        <v>3959</v>
      </c>
      <c r="B3949">
        <v>3960</v>
      </c>
      <c r="C3949">
        <v>199</v>
      </c>
      <c r="D3949" t="s">
        <v>3991</v>
      </c>
      <c r="E3949">
        <v>4</v>
      </c>
      <c r="F3949" t="s">
        <v>3991</v>
      </c>
      <c r="G3949" t="s">
        <v>3992</v>
      </c>
      <c r="H3949" t="s">
        <v>328</v>
      </c>
    </row>
    <row r="3950" spans="1:8" x14ac:dyDescent="0.3">
      <c r="A3950">
        <v>3960</v>
      </c>
      <c r="B3950">
        <v>3961</v>
      </c>
      <c r="C3950">
        <v>201</v>
      </c>
      <c r="D3950" t="s">
        <v>4020</v>
      </c>
      <c r="E3950">
        <v>4</v>
      </c>
      <c r="F3950" t="s">
        <v>4020</v>
      </c>
      <c r="G3950" t="s">
        <v>4021</v>
      </c>
    </row>
    <row r="3951" spans="1:8" x14ac:dyDescent="0.3">
      <c r="A3951">
        <v>3961</v>
      </c>
      <c r="B3951">
        <v>3962</v>
      </c>
      <c r="C3951">
        <v>201</v>
      </c>
      <c r="D3951" t="s">
        <v>4022</v>
      </c>
      <c r="E3951">
        <v>5</v>
      </c>
      <c r="F3951" t="s">
        <v>4022</v>
      </c>
      <c r="G3951" t="s">
        <v>4023</v>
      </c>
      <c r="H3951" t="s">
        <v>29</v>
      </c>
    </row>
    <row r="3952" spans="1:8" x14ac:dyDescent="0.3">
      <c r="A3952">
        <v>3962</v>
      </c>
      <c r="B3952">
        <v>3963</v>
      </c>
      <c r="C3952">
        <v>201</v>
      </c>
      <c r="D3952" t="s">
        <v>4024</v>
      </c>
      <c r="E3952">
        <v>2</v>
      </c>
      <c r="F3952" t="s">
        <v>4024</v>
      </c>
      <c r="G3952" t="s">
        <v>4024</v>
      </c>
      <c r="H3952" t="s">
        <v>25</v>
      </c>
    </row>
    <row r="3953" spans="1:8" x14ac:dyDescent="0.3">
      <c r="A3953">
        <v>3963</v>
      </c>
      <c r="B3953">
        <v>3964</v>
      </c>
      <c r="C3953">
        <v>201</v>
      </c>
      <c r="D3953" t="s">
        <v>4025</v>
      </c>
      <c r="E3953">
        <v>4</v>
      </c>
      <c r="F3953" t="s">
        <v>4026</v>
      </c>
      <c r="G3953" t="s">
        <v>4027</v>
      </c>
      <c r="H3953" t="s">
        <v>1418</v>
      </c>
    </row>
    <row r="3954" spans="1:8" x14ac:dyDescent="0.3">
      <c r="A3954">
        <v>3964</v>
      </c>
      <c r="B3954">
        <v>3965</v>
      </c>
      <c r="C3954">
        <v>201</v>
      </c>
      <c r="D3954" t="s">
        <v>4028</v>
      </c>
      <c r="E3954">
        <v>2</v>
      </c>
      <c r="F3954" t="s">
        <v>4028</v>
      </c>
      <c r="G3954" t="s">
        <v>4029</v>
      </c>
      <c r="H3954" t="s">
        <v>20</v>
      </c>
    </row>
    <row r="3955" spans="1:8" x14ac:dyDescent="0.3">
      <c r="A3955">
        <v>3965</v>
      </c>
      <c r="B3955">
        <v>3966</v>
      </c>
      <c r="C3955">
        <v>201</v>
      </c>
      <c r="D3955" t="s">
        <v>4030</v>
      </c>
      <c r="E3955">
        <v>3</v>
      </c>
      <c r="F3955" t="s">
        <v>4030</v>
      </c>
      <c r="G3955" t="s">
        <v>4031</v>
      </c>
      <c r="H3955" t="s">
        <v>217</v>
      </c>
    </row>
    <row r="3956" spans="1:8" x14ac:dyDescent="0.3">
      <c r="A3956">
        <v>3966</v>
      </c>
      <c r="B3956">
        <v>3967</v>
      </c>
      <c r="C3956">
        <v>201</v>
      </c>
      <c r="D3956" t="s">
        <v>4032</v>
      </c>
      <c r="E3956">
        <v>5</v>
      </c>
      <c r="F3956" t="s">
        <v>4032</v>
      </c>
      <c r="G3956" t="s">
        <v>4033</v>
      </c>
      <c r="H3956" t="s">
        <v>29</v>
      </c>
    </row>
    <row r="3957" spans="1:8" x14ac:dyDescent="0.3">
      <c r="A3957">
        <v>3967</v>
      </c>
      <c r="B3957">
        <v>3968</v>
      </c>
      <c r="C3957">
        <v>201</v>
      </c>
      <c r="D3957" t="s">
        <v>4034</v>
      </c>
      <c r="E3957">
        <v>3</v>
      </c>
      <c r="F3957" t="s">
        <v>4034</v>
      </c>
      <c r="G3957" t="s">
        <v>4035</v>
      </c>
      <c r="H3957" t="s">
        <v>1114</v>
      </c>
    </row>
    <row r="3958" spans="1:8" x14ac:dyDescent="0.3">
      <c r="A3958">
        <v>3968</v>
      </c>
      <c r="B3958">
        <v>3969</v>
      </c>
      <c r="C3958">
        <v>201</v>
      </c>
      <c r="D3958" t="s">
        <v>4036</v>
      </c>
      <c r="E3958">
        <v>5</v>
      </c>
      <c r="F3958" t="s">
        <v>4036</v>
      </c>
      <c r="G3958" t="s">
        <v>4037</v>
      </c>
      <c r="H3958" t="s">
        <v>2311</v>
      </c>
    </row>
    <row r="3959" spans="1:8" x14ac:dyDescent="0.3">
      <c r="A3959">
        <v>3969</v>
      </c>
      <c r="B3959">
        <v>3970</v>
      </c>
      <c r="C3959">
        <v>201</v>
      </c>
      <c r="D3959" t="s">
        <v>4038</v>
      </c>
      <c r="E3959">
        <v>4</v>
      </c>
      <c r="F3959" t="s">
        <v>4038</v>
      </c>
      <c r="G3959" t="s">
        <v>4038</v>
      </c>
      <c r="H3959" t="s">
        <v>25</v>
      </c>
    </row>
    <row r="3960" spans="1:8" x14ac:dyDescent="0.3">
      <c r="A3960">
        <v>3970</v>
      </c>
      <c r="B3960">
        <v>3971</v>
      </c>
      <c r="C3960">
        <v>202</v>
      </c>
      <c r="D3960" t="s">
        <v>4039</v>
      </c>
      <c r="E3960">
        <v>4</v>
      </c>
      <c r="F3960" t="s">
        <v>4039</v>
      </c>
      <c r="G3960" t="s">
        <v>4040</v>
      </c>
      <c r="H3960" t="s">
        <v>17</v>
      </c>
    </row>
    <row r="3961" spans="1:8" x14ac:dyDescent="0.3">
      <c r="A3961">
        <v>3971</v>
      </c>
      <c r="B3961">
        <v>3972</v>
      </c>
      <c r="C3961">
        <v>202</v>
      </c>
      <c r="D3961" t="s">
        <v>4041</v>
      </c>
      <c r="E3961">
        <v>5</v>
      </c>
      <c r="F3961" t="s">
        <v>4042</v>
      </c>
      <c r="G3961" t="s">
        <v>4043</v>
      </c>
      <c r="H3961" t="s">
        <v>4044</v>
      </c>
    </row>
    <row r="3962" spans="1:8" x14ac:dyDescent="0.3">
      <c r="A3962">
        <v>3972</v>
      </c>
      <c r="B3962">
        <v>3973</v>
      </c>
      <c r="C3962">
        <v>202</v>
      </c>
      <c r="D3962" t="s">
        <v>4045</v>
      </c>
      <c r="E3962">
        <v>2</v>
      </c>
      <c r="F3962" t="s">
        <v>4045</v>
      </c>
      <c r="G3962" t="s">
        <v>4046</v>
      </c>
      <c r="H3962" t="s">
        <v>261</v>
      </c>
    </row>
    <row r="3963" spans="1:8" x14ac:dyDescent="0.3">
      <c r="A3963">
        <v>3973</v>
      </c>
      <c r="B3963">
        <v>3974</v>
      </c>
      <c r="C3963">
        <v>202</v>
      </c>
      <c r="D3963" t="s">
        <v>4047</v>
      </c>
      <c r="E3963">
        <v>4</v>
      </c>
      <c r="F3963" t="s">
        <v>4048</v>
      </c>
      <c r="G3963" t="s">
        <v>4049</v>
      </c>
      <c r="H3963" t="s">
        <v>217</v>
      </c>
    </row>
    <row r="3964" spans="1:8" x14ac:dyDescent="0.3">
      <c r="A3964">
        <v>3974</v>
      </c>
      <c r="B3964">
        <v>3975</v>
      </c>
      <c r="C3964">
        <v>202</v>
      </c>
      <c r="D3964" t="s">
        <v>4050</v>
      </c>
      <c r="E3964">
        <v>2</v>
      </c>
      <c r="F3964" t="s">
        <v>4051</v>
      </c>
      <c r="G3964" t="s">
        <v>4052</v>
      </c>
    </row>
    <row r="3965" spans="1:8" x14ac:dyDescent="0.3">
      <c r="A3965">
        <v>3975</v>
      </c>
      <c r="B3965">
        <v>3976</v>
      </c>
      <c r="C3965">
        <v>202</v>
      </c>
      <c r="D3965" t="s">
        <v>4053</v>
      </c>
      <c r="E3965">
        <v>3</v>
      </c>
      <c r="F3965" t="s">
        <v>4053</v>
      </c>
      <c r="G3965" t="s">
        <v>4054</v>
      </c>
      <c r="H3965" t="s">
        <v>4055</v>
      </c>
    </row>
    <row r="3966" spans="1:8" x14ac:dyDescent="0.3">
      <c r="A3966">
        <v>3976</v>
      </c>
      <c r="B3966">
        <v>3977</v>
      </c>
      <c r="C3966">
        <v>202</v>
      </c>
      <c r="D3966" t="s">
        <v>4056</v>
      </c>
      <c r="E3966">
        <v>5</v>
      </c>
      <c r="F3966" t="s">
        <v>4056</v>
      </c>
      <c r="G3966" t="s">
        <v>4057</v>
      </c>
    </row>
    <row r="3967" spans="1:8" x14ac:dyDescent="0.3">
      <c r="A3967">
        <v>3977</v>
      </c>
      <c r="B3967">
        <v>3978</v>
      </c>
      <c r="C3967">
        <v>202</v>
      </c>
      <c r="D3967" t="s">
        <v>4058</v>
      </c>
      <c r="E3967">
        <v>3</v>
      </c>
      <c r="F3967" t="s">
        <v>4058</v>
      </c>
      <c r="G3967" t="s">
        <v>4059</v>
      </c>
      <c r="H3967" t="s">
        <v>322</v>
      </c>
    </row>
    <row r="3968" spans="1:8" x14ac:dyDescent="0.3">
      <c r="A3968">
        <v>3978</v>
      </c>
      <c r="B3968">
        <v>3979</v>
      </c>
      <c r="C3968">
        <v>202</v>
      </c>
      <c r="D3968" t="e">
        <f>- Great Colleagues - Global presence &amp; moving around between offices feasible</f>
        <v>#NAME?</v>
      </c>
      <c r="E3968">
        <v>5</v>
      </c>
      <c r="F3968" t="e">
        <f>- Great Colleagues - Global presence &amp; moving around between offices feasible</f>
        <v>#NAME?</v>
      </c>
      <c r="G3968" t="s">
        <v>4060</v>
      </c>
    </row>
    <row r="3969" spans="1:8" x14ac:dyDescent="0.3">
      <c r="A3969">
        <v>3979</v>
      </c>
      <c r="B3969">
        <v>3980</v>
      </c>
      <c r="C3969">
        <v>202</v>
      </c>
      <c r="D3969" t="s">
        <v>5394</v>
      </c>
      <c r="E3969">
        <v>4</v>
      </c>
      <c r="F3969" t="s">
        <v>5394</v>
      </c>
      <c r="G3969" t="s">
        <v>5395</v>
      </c>
      <c r="H3969" t="s">
        <v>25</v>
      </c>
    </row>
    <row r="3970" spans="1:8" x14ac:dyDescent="0.3">
      <c r="A3970">
        <v>3980</v>
      </c>
      <c r="B3970">
        <v>3981</v>
      </c>
      <c r="C3970">
        <v>203</v>
      </c>
      <c r="D3970" t="s">
        <v>5394</v>
      </c>
      <c r="E3970">
        <v>4</v>
      </c>
      <c r="F3970" t="s">
        <v>5394</v>
      </c>
      <c r="G3970" t="s">
        <v>5395</v>
      </c>
      <c r="H3970" t="s">
        <v>25</v>
      </c>
    </row>
    <row r="3971" spans="1:8" x14ac:dyDescent="0.3">
      <c r="A3971">
        <v>3981</v>
      </c>
      <c r="B3971">
        <v>3982</v>
      </c>
      <c r="C3971">
        <v>203</v>
      </c>
      <c r="D3971" t="s">
        <v>4061</v>
      </c>
      <c r="E3971">
        <v>5</v>
      </c>
      <c r="F3971" t="s">
        <v>4061</v>
      </c>
      <c r="G3971" t="s">
        <v>4062</v>
      </c>
      <c r="H3971" t="s">
        <v>1735</v>
      </c>
    </row>
    <row r="3972" spans="1:8" x14ac:dyDescent="0.3">
      <c r="A3972">
        <v>3982</v>
      </c>
      <c r="B3972">
        <v>3983</v>
      </c>
      <c r="C3972">
        <v>203</v>
      </c>
      <c r="D3972" t="s">
        <v>4063</v>
      </c>
      <c r="E3972">
        <v>2</v>
      </c>
      <c r="F3972" t="s">
        <v>4063</v>
      </c>
      <c r="G3972" t="s">
        <v>4064</v>
      </c>
      <c r="H3972" t="s">
        <v>4065</v>
      </c>
    </row>
    <row r="3973" spans="1:8" x14ac:dyDescent="0.3">
      <c r="A3973">
        <v>3983</v>
      </c>
      <c r="B3973">
        <v>3984</v>
      </c>
      <c r="C3973">
        <v>203</v>
      </c>
      <c r="D3973" t="s">
        <v>4066</v>
      </c>
      <c r="E3973">
        <v>4</v>
      </c>
      <c r="F3973" t="s">
        <v>4066</v>
      </c>
      <c r="G3973" t="s">
        <v>4067</v>
      </c>
    </row>
    <row r="3974" spans="1:8" x14ac:dyDescent="0.3">
      <c r="A3974">
        <v>3984</v>
      </c>
      <c r="B3974">
        <v>3985</v>
      </c>
      <c r="C3974">
        <v>203</v>
      </c>
      <c r="D3974" t="s">
        <v>4068</v>
      </c>
      <c r="E3974">
        <v>2</v>
      </c>
      <c r="F3974" t="s">
        <v>4068</v>
      </c>
      <c r="G3974" t="s">
        <v>4069</v>
      </c>
    </row>
    <row r="3975" spans="1:8" x14ac:dyDescent="0.3">
      <c r="A3975">
        <v>3985</v>
      </c>
      <c r="B3975">
        <v>3986</v>
      </c>
      <c r="C3975">
        <v>203</v>
      </c>
      <c r="D3975" t="s">
        <v>4070</v>
      </c>
      <c r="E3975">
        <v>3</v>
      </c>
      <c r="F3975" t="s">
        <v>4070</v>
      </c>
      <c r="G3975" t="s">
        <v>4071</v>
      </c>
      <c r="H3975" t="s">
        <v>25</v>
      </c>
    </row>
    <row r="3976" spans="1:8" x14ac:dyDescent="0.3">
      <c r="A3976">
        <v>3986</v>
      </c>
      <c r="B3976">
        <v>3987</v>
      </c>
      <c r="C3976">
        <v>203</v>
      </c>
      <c r="D3976" t="s">
        <v>4072</v>
      </c>
      <c r="E3976">
        <v>5</v>
      </c>
      <c r="F3976" t="s">
        <v>4072</v>
      </c>
      <c r="G3976" t="s">
        <v>4072</v>
      </c>
      <c r="H3976" t="s">
        <v>594</v>
      </c>
    </row>
    <row r="3977" spans="1:8" x14ac:dyDescent="0.3">
      <c r="A3977">
        <v>3987</v>
      </c>
      <c r="B3977">
        <v>3988</v>
      </c>
      <c r="C3977">
        <v>203</v>
      </c>
      <c r="D3977" t="s">
        <v>4073</v>
      </c>
      <c r="E3977">
        <v>3</v>
      </c>
      <c r="F3977" t="s">
        <v>4073</v>
      </c>
      <c r="G3977" t="s">
        <v>4074</v>
      </c>
      <c r="H3977" t="s">
        <v>660</v>
      </c>
    </row>
    <row r="3978" spans="1:8" x14ac:dyDescent="0.3">
      <c r="A3978">
        <v>3988</v>
      </c>
      <c r="B3978">
        <v>3989</v>
      </c>
      <c r="C3978">
        <v>203</v>
      </c>
      <c r="D3978" t="s">
        <v>4075</v>
      </c>
      <c r="E3978">
        <v>5</v>
      </c>
      <c r="F3978" t="s">
        <v>4075</v>
      </c>
      <c r="G3978" t="s">
        <v>4076</v>
      </c>
    </row>
    <row r="3979" spans="1:8" x14ac:dyDescent="0.3">
      <c r="A3979">
        <v>3989</v>
      </c>
      <c r="B3979">
        <v>3990</v>
      </c>
      <c r="C3979">
        <v>203</v>
      </c>
      <c r="D3979" t="s">
        <v>4077</v>
      </c>
      <c r="E3979">
        <v>4</v>
      </c>
      <c r="F3979" t="s">
        <v>4077</v>
      </c>
      <c r="G3979" t="s">
        <v>4078</v>
      </c>
      <c r="H3979" t="s">
        <v>17</v>
      </c>
    </row>
    <row r="3980" spans="1:8" x14ac:dyDescent="0.3">
      <c r="A3980">
        <v>3990</v>
      </c>
      <c r="B3980">
        <v>3991</v>
      </c>
      <c r="C3980">
        <v>204</v>
      </c>
      <c r="D3980" t="s">
        <v>4079</v>
      </c>
      <c r="E3980">
        <v>4</v>
      </c>
      <c r="F3980" t="s">
        <v>4079</v>
      </c>
      <c r="G3980" t="s">
        <v>4080</v>
      </c>
      <c r="H3980" t="s">
        <v>4081</v>
      </c>
    </row>
    <row r="3981" spans="1:8" x14ac:dyDescent="0.3">
      <c r="A3981">
        <v>3991</v>
      </c>
      <c r="B3981">
        <v>3992</v>
      </c>
      <c r="C3981">
        <v>204</v>
      </c>
      <c r="D3981" t="s">
        <v>4082</v>
      </c>
      <c r="E3981">
        <v>5</v>
      </c>
      <c r="F3981" t="s">
        <v>4082</v>
      </c>
      <c r="G3981" t="s">
        <v>4083</v>
      </c>
      <c r="H3981" t="s">
        <v>652</v>
      </c>
    </row>
    <row r="3982" spans="1:8" x14ac:dyDescent="0.3">
      <c r="A3982">
        <v>3992</v>
      </c>
      <c r="B3982">
        <v>3993</v>
      </c>
      <c r="C3982">
        <v>204</v>
      </c>
      <c r="D3982" t="s">
        <v>4084</v>
      </c>
      <c r="E3982">
        <v>2</v>
      </c>
      <c r="F3982" t="s">
        <v>4084</v>
      </c>
      <c r="G3982" t="s">
        <v>4085</v>
      </c>
      <c r="H3982" t="s">
        <v>118</v>
      </c>
    </row>
    <row r="3983" spans="1:8" x14ac:dyDescent="0.3">
      <c r="A3983">
        <v>3993</v>
      </c>
      <c r="B3983">
        <v>3994</v>
      </c>
      <c r="C3983">
        <v>204</v>
      </c>
      <c r="D3983" t="s">
        <v>4086</v>
      </c>
      <c r="E3983">
        <v>4</v>
      </c>
      <c r="F3983" t="s">
        <v>4086</v>
      </c>
      <c r="G3983" t="s">
        <v>4087</v>
      </c>
      <c r="H3983" t="s">
        <v>4088</v>
      </c>
    </row>
    <row r="3984" spans="1:8" x14ac:dyDescent="0.3">
      <c r="A3984">
        <v>3994</v>
      </c>
      <c r="B3984">
        <v>3995</v>
      </c>
      <c r="C3984">
        <v>204</v>
      </c>
      <c r="D3984" t="s">
        <v>4089</v>
      </c>
      <c r="E3984">
        <v>2</v>
      </c>
      <c r="F3984" t="s">
        <v>4089</v>
      </c>
      <c r="G3984" t="s">
        <v>4090</v>
      </c>
      <c r="H3984" t="s">
        <v>217</v>
      </c>
    </row>
    <row r="3985" spans="1:8" x14ac:dyDescent="0.3">
      <c r="A3985">
        <v>3995</v>
      </c>
      <c r="B3985">
        <v>3996</v>
      </c>
      <c r="C3985">
        <v>204</v>
      </c>
      <c r="D3985" t="s">
        <v>4091</v>
      </c>
      <c r="E3985">
        <v>3</v>
      </c>
      <c r="F3985" t="s">
        <v>4091</v>
      </c>
      <c r="G3985" t="s">
        <v>4092</v>
      </c>
      <c r="H3985" t="s">
        <v>4093</v>
      </c>
    </row>
    <row r="3986" spans="1:8" x14ac:dyDescent="0.3">
      <c r="A3986">
        <v>3996</v>
      </c>
      <c r="B3986">
        <v>3997</v>
      </c>
      <c r="C3986">
        <v>204</v>
      </c>
      <c r="D3986" t="s">
        <v>4094</v>
      </c>
      <c r="E3986">
        <v>5</v>
      </c>
      <c r="F3986" t="s">
        <v>4094</v>
      </c>
      <c r="G3986" t="s">
        <v>4095</v>
      </c>
      <c r="H3986" t="s">
        <v>4096</v>
      </c>
    </row>
    <row r="3987" spans="1:8" x14ac:dyDescent="0.3">
      <c r="A3987">
        <v>3997</v>
      </c>
      <c r="B3987">
        <v>3998</v>
      </c>
      <c r="C3987">
        <v>204</v>
      </c>
      <c r="D3987" t="s">
        <v>4097</v>
      </c>
      <c r="E3987">
        <v>3</v>
      </c>
      <c r="F3987" t="s">
        <v>4097</v>
      </c>
      <c r="G3987" t="s">
        <v>4098</v>
      </c>
      <c r="H3987" t="s">
        <v>25</v>
      </c>
    </row>
    <row r="3988" spans="1:8" x14ac:dyDescent="0.3">
      <c r="A3988">
        <v>3998</v>
      </c>
      <c r="B3988">
        <v>3999</v>
      </c>
      <c r="C3988">
        <v>204</v>
      </c>
      <c r="D3988" t="s">
        <v>4099</v>
      </c>
      <c r="E3988">
        <v>5</v>
      </c>
      <c r="F3988" t="s">
        <v>4099</v>
      </c>
      <c r="G3988" t="s">
        <v>4100</v>
      </c>
    </row>
    <row r="3989" spans="1:8" x14ac:dyDescent="0.3">
      <c r="A3989">
        <v>3999</v>
      </c>
      <c r="B3989">
        <v>4000</v>
      </c>
      <c r="C3989">
        <v>204</v>
      </c>
      <c r="D3989" t="s">
        <v>4101</v>
      </c>
      <c r="E3989">
        <v>4</v>
      </c>
      <c r="F3989" t="s">
        <v>4101</v>
      </c>
      <c r="G3989" t="s">
        <v>4102</v>
      </c>
      <c r="H3989" t="s">
        <v>4103</v>
      </c>
    </row>
    <row r="3990" spans="1:8" x14ac:dyDescent="0.3">
      <c r="A3990">
        <v>4000</v>
      </c>
      <c r="B3990">
        <v>4001</v>
      </c>
      <c r="C3990">
        <v>205</v>
      </c>
      <c r="D3990" t="s">
        <v>4104</v>
      </c>
      <c r="E3990">
        <v>4</v>
      </c>
      <c r="F3990" t="s">
        <v>4104</v>
      </c>
      <c r="G3990" t="s">
        <v>4105</v>
      </c>
      <c r="H3990" t="s">
        <v>261</v>
      </c>
    </row>
    <row r="3991" spans="1:8" x14ac:dyDescent="0.3">
      <c r="A3991">
        <v>4001</v>
      </c>
      <c r="B3991">
        <v>4002</v>
      </c>
      <c r="C3991">
        <v>205</v>
      </c>
      <c r="D3991" t="s">
        <v>4106</v>
      </c>
      <c r="E3991">
        <v>5</v>
      </c>
      <c r="F3991" t="s">
        <v>4106</v>
      </c>
      <c r="G3991" t="s">
        <v>4107</v>
      </c>
      <c r="H3991" t="s">
        <v>470</v>
      </c>
    </row>
    <row r="3992" spans="1:8" x14ac:dyDescent="0.3">
      <c r="A3992">
        <v>4002</v>
      </c>
      <c r="B3992">
        <v>4003</v>
      </c>
      <c r="C3992">
        <v>205</v>
      </c>
      <c r="D3992" t="s">
        <v>4108</v>
      </c>
      <c r="E3992">
        <v>2</v>
      </c>
      <c r="F3992" t="s">
        <v>4108</v>
      </c>
      <c r="G3992" t="s">
        <v>4109</v>
      </c>
      <c r="H3992" t="s">
        <v>299</v>
      </c>
    </row>
    <row r="3993" spans="1:8" x14ac:dyDescent="0.3">
      <c r="A3993">
        <v>4003</v>
      </c>
      <c r="B3993">
        <v>4004</v>
      </c>
      <c r="C3993">
        <v>205</v>
      </c>
      <c r="D3993" t="s">
        <v>4110</v>
      </c>
      <c r="E3993">
        <v>4</v>
      </c>
      <c r="F3993" t="s">
        <v>4110</v>
      </c>
      <c r="G3993" t="s">
        <v>4111</v>
      </c>
      <c r="H3993" t="s">
        <v>1585</v>
      </c>
    </row>
    <row r="3994" spans="1:8" x14ac:dyDescent="0.3">
      <c r="A3994">
        <v>4004</v>
      </c>
      <c r="B3994">
        <v>4005</v>
      </c>
      <c r="C3994">
        <v>205</v>
      </c>
      <c r="D3994" t="s">
        <v>4112</v>
      </c>
      <c r="E3994">
        <v>2</v>
      </c>
      <c r="F3994" t="s">
        <v>4112</v>
      </c>
      <c r="G3994" t="s">
        <v>4113</v>
      </c>
    </row>
    <row r="3995" spans="1:8" x14ac:dyDescent="0.3">
      <c r="A3995">
        <v>4005</v>
      </c>
      <c r="B3995">
        <v>4006</v>
      </c>
      <c r="C3995">
        <v>205</v>
      </c>
      <c r="D3995" t="s">
        <v>4114</v>
      </c>
      <c r="E3995">
        <v>3</v>
      </c>
      <c r="F3995" t="s">
        <v>4114</v>
      </c>
      <c r="G3995" t="s">
        <v>4115</v>
      </c>
      <c r="H3995" t="s">
        <v>118</v>
      </c>
    </row>
    <row r="3996" spans="1:8" x14ac:dyDescent="0.3">
      <c r="A3996">
        <v>4006</v>
      </c>
      <c r="B3996">
        <v>4007</v>
      </c>
      <c r="C3996">
        <v>205</v>
      </c>
      <c r="D3996" t="s">
        <v>4116</v>
      </c>
      <c r="E3996">
        <v>5</v>
      </c>
      <c r="F3996" t="s">
        <v>4116</v>
      </c>
      <c r="G3996" t="s">
        <v>4117</v>
      </c>
      <c r="H3996" t="s">
        <v>4118</v>
      </c>
    </row>
    <row r="3997" spans="1:8" x14ac:dyDescent="0.3">
      <c r="A3997">
        <v>4007</v>
      </c>
      <c r="B3997">
        <v>4008</v>
      </c>
      <c r="C3997">
        <v>205</v>
      </c>
      <c r="D3997" t="s">
        <v>4119</v>
      </c>
      <c r="E3997">
        <v>3</v>
      </c>
      <c r="F3997" t="s">
        <v>4119</v>
      </c>
      <c r="G3997" t="s">
        <v>4120</v>
      </c>
      <c r="H3997" t="s">
        <v>261</v>
      </c>
    </row>
    <row r="3998" spans="1:8" x14ac:dyDescent="0.3">
      <c r="A3998">
        <v>4008</v>
      </c>
      <c r="B3998">
        <v>4009</v>
      </c>
      <c r="C3998">
        <v>205</v>
      </c>
      <c r="D3998" t="s">
        <v>4121</v>
      </c>
      <c r="E3998">
        <v>5</v>
      </c>
      <c r="F3998" t="s">
        <v>4121</v>
      </c>
      <c r="G3998" t="s">
        <v>4122</v>
      </c>
      <c r="H3998" t="s">
        <v>4123</v>
      </c>
    </row>
    <row r="3999" spans="1:8" x14ac:dyDescent="0.3">
      <c r="A3999">
        <v>4009</v>
      </c>
      <c r="B3999">
        <v>4010</v>
      </c>
      <c r="C3999">
        <v>205</v>
      </c>
      <c r="D3999" t="e">
        <f>- Strong financial markets exposure - Great training - Global opportunities - Institutional exposure</f>
        <v>#NAME?</v>
      </c>
      <c r="E3999">
        <v>4</v>
      </c>
      <c r="F3999" t="e">
        <f>- Strong financial markets exposure - Great training - Global opportunities - Institutional exposure</f>
        <v>#NAME?</v>
      </c>
      <c r="G3999" t="s">
        <v>4124</v>
      </c>
    </row>
    <row r="4000" spans="1:8" x14ac:dyDescent="0.3">
      <c r="A4000">
        <v>4010</v>
      </c>
      <c r="B4000">
        <v>4011</v>
      </c>
      <c r="C4000">
        <v>206</v>
      </c>
      <c r="D4000" t="s">
        <v>4125</v>
      </c>
      <c r="E4000">
        <v>4</v>
      </c>
      <c r="F4000" t="s">
        <v>4125</v>
      </c>
      <c r="G4000" t="s">
        <v>4126</v>
      </c>
    </row>
    <row r="4001" spans="1:8" x14ac:dyDescent="0.3">
      <c r="A4001">
        <v>4011</v>
      </c>
      <c r="B4001">
        <v>4012</v>
      </c>
      <c r="C4001">
        <v>206</v>
      </c>
      <c r="D4001" t="s">
        <v>4127</v>
      </c>
      <c r="E4001">
        <v>5</v>
      </c>
      <c r="F4001" t="s">
        <v>4127</v>
      </c>
      <c r="G4001" t="s">
        <v>4128</v>
      </c>
      <c r="H4001" t="s">
        <v>4129</v>
      </c>
    </row>
    <row r="4002" spans="1:8" x14ac:dyDescent="0.3">
      <c r="A4002">
        <v>4012</v>
      </c>
      <c r="B4002">
        <v>4013</v>
      </c>
      <c r="C4002">
        <v>206</v>
      </c>
      <c r="D4002" t="s">
        <v>4130</v>
      </c>
      <c r="E4002">
        <v>2</v>
      </c>
      <c r="F4002" t="s">
        <v>4130</v>
      </c>
      <c r="G4002" t="s">
        <v>4131</v>
      </c>
      <c r="H4002" t="s">
        <v>312</v>
      </c>
    </row>
    <row r="4003" spans="1:8" x14ac:dyDescent="0.3">
      <c r="A4003">
        <v>4013</v>
      </c>
      <c r="B4003">
        <v>4014</v>
      </c>
      <c r="C4003">
        <v>206</v>
      </c>
      <c r="D4003" t="s">
        <v>4132</v>
      </c>
      <c r="E4003">
        <v>4</v>
      </c>
      <c r="F4003" t="s">
        <v>4132</v>
      </c>
      <c r="G4003" t="s">
        <v>4133</v>
      </c>
      <c r="H4003" t="s">
        <v>394</v>
      </c>
    </row>
    <row r="4004" spans="1:8" x14ac:dyDescent="0.3">
      <c r="A4004">
        <v>4014</v>
      </c>
      <c r="B4004">
        <v>4015</v>
      </c>
      <c r="C4004">
        <v>206</v>
      </c>
      <c r="D4004" t="s">
        <v>4134</v>
      </c>
      <c r="E4004">
        <v>2</v>
      </c>
      <c r="F4004" t="s">
        <v>4134</v>
      </c>
      <c r="G4004" t="s">
        <v>4135</v>
      </c>
      <c r="H4004" t="s">
        <v>217</v>
      </c>
    </row>
    <row r="4005" spans="1:8" x14ac:dyDescent="0.3">
      <c r="A4005">
        <v>4015</v>
      </c>
      <c r="B4005">
        <v>4016</v>
      </c>
      <c r="C4005">
        <v>206</v>
      </c>
      <c r="D4005" t="s">
        <v>4136</v>
      </c>
      <c r="E4005">
        <v>3</v>
      </c>
      <c r="F4005" t="s">
        <v>4136</v>
      </c>
      <c r="G4005" t="s">
        <v>4136</v>
      </c>
      <c r="H4005" t="s">
        <v>25</v>
      </c>
    </row>
    <row r="4006" spans="1:8" x14ac:dyDescent="0.3">
      <c r="A4006">
        <v>4016</v>
      </c>
      <c r="B4006">
        <v>4017</v>
      </c>
      <c r="C4006">
        <v>206</v>
      </c>
      <c r="D4006" t="s">
        <v>4137</v>
      </c>
      <c r="E4006">
        <v>5</v>
      </c>
      <c r="F4006" t="s">
        <v>4137</v>
      </c>
      <c r="G4006" t="s">
        <v>4138</v>
      </c>
      <c r="H4006" t="s">
        <v>805</v>
      </c>
    </row>
    <row r="4007" spans="1:8" x14ac:dyDescent="0.3">
      <c r="A4007">
        <v>4017</v>
      </c>
      <c r="B4007">
        <v>4018</v>
      </c>
      <c r="C4007">
        <v>206</v>
      </c>
      <c r="D4007" t="s">
        <v>4139</v>
      </c>
      <c r="E4007">
        <v>3</v>
      </c>
      <c r="F4007" t="s">
        <v>4139</v>
      </c>
      <c r="G4007" t="s">
        <v>4140</v>
      </c>
      <c r="H4007" t="s">
        <v>183</v>
      </c>
    </row>
    <row r="4008" spans="1:8" x14ac:dyDescent="0.3">
      <c r="A4008">
        <v>4018</v>
      </c>
      <c r="B4008">
        <v>4019</v>
      </c>
      <c r="C4008">
        <v>206</v>
      </c>
      <c r="D4008" t="s">
        <v>4141</v>
      </c>
      <c r="E4008">
        <v>5</v>
      </c>
      <c r="F4008" t="s">
        <v>4141</v>
      </c>
      <c r="G4008" t="s">
        <v>4142</v>
      </c>
      <c r="H4008" t="s">
        <v>4143</v>
      </c>
    </row>
    <row r="4009" spans="1:8" x14ac:dyDescent="0.3">
      <c r="A4009">
        <v>4019</v>
      </c>
      <c r="B4009">
        <v>4020</v>
      </c>
      <c r="C4009">
        <v>206</v>
      </c>
      <c r="D4009" t="s">
        <v>4144</v>
      </c>
      <c r="E4009">
        <v>4</v>
      </c>
      <c r="F4009" t="s">
        <v>4144</v>
      </c>
      <c r="G4009" t="s">
        <v>4145</v>
      </c>
      <c r="H4009" t="s">
        <v>4146</v>
      </c>
    </row>
    <row r="4010" spans="1:8" x14ac:dyDescent="0.3">
      <c r="A4010">
        <v>4020</v>
      </c>
      <c r="B4010">
        <v>4021</v>
      </c>
      <c r="C4010">
        <v>207</v>
      </c>
      <c r="D4010" t="s">
        <v>4150</v>
      </c>
      <c r="E4010">
        <v>4</v>
      </c>
      <c r="F4010" t="s">
        <v>4151</v>
      </c>
      <c r="G4010" t="s">
        <v>4152</v>
      </c>
    </row>
    <row r="4011" spans="1:8" x14ac:dyDescent="0.3">
      <c r="A4011">
        <v>4021</v>
      </c>
      <c r="B4011">
        <v>4022</v>
      </c>
      <c r="C4011">
        <v>207</v>
      </c>
      <c r="D4011" t="s">
        <v>4153</v>
      </c>
      <c r="E4011">
        <v>5</v>
      </c>
      <c r="F4011" t="s">
        <v>4153</v>
      </c>
      <c r="G4011" t="s">
        <v>4153</v>
      </c>
      <c r="H4011" t="s">
        <v>433</v>
      </c>
    </row>
    <row r="4012" spans="1:8" x14ac:dyDescent="0.3">
      <c r="A4012">
        <v>4022</v>
      </c>
      <c r="B4012">
        <v>4023</v>
      </c>
      <c r="C4012">
        <v>207</v>
      </c>
      <c r="D4012" t="s">
        <v>4154</v>
      </c>
      <c r="E4012">
        <v>2</v>
      </c>
      <c r="F4012" t="s">
        <v>4154</v>
      </c>
      <c r="G4012" t="s">
        <v>4155</v>
      </c>
      <c r="H4012" t="s">
        <v>29</v>
      </c>
    </row>
    <row r="4013" spans="1:8" x14ac:dyDescent="0.3">
      <c r="A4013">
        <v>4023</v>
      </c>
      <c r="B4013">
        <v>4024</v>
      </c>
      <c r="C4013">
        <v>207</v>
      </c>
      <c r="D4013" t="s">
        <v>4156</v>
      </c>
      <c r="E4013">
        <v>4</v>
      </c>
      <c r="F4013" t="s">
        <v>4156</v>
      </c>
      <c r="G4013" t="s">
        <v>4157</v>
      </c>
      <c r="H4013" t="s">
        <v>155</v>
      </c>
    </row>
    <row r="4014" spans="1:8" x14ac:dyDescent="0.3">
      <c r="A4014">
        <v>4024</v>
      </c>
      <c r="B4014">
        <v>4025</v>
      </c>
      <c r="C4014">
        <v>207</v>
      </c>
      <c r="D4014" t="s">
        <v>4158</v>
      </c>
      <c r="E4014">
        <v>2</v>
      </c>
      <c r="F4014" t="s">
        <v>4158</v>
      </c>
      <c r="G4014" t="s">
        <v>4159</v>
      </c>
      <c r="H4014" t="s">
        <v>264</v>
      </c>
    </row>
    <row r="4015" spans="1:8" x14ac:dyDescent="0.3">
      <c r="A4015">
        <v>4025</v>
      </c>
      <c r="B4015">
        <v>4026</v>
      </c>
      <c r="C4015">
        <v>207</v>
      </c>
      <c r="D4015" t="s">
        <v>4160</v>
      </c>
      <c r="E4015">
        <v>3</v>
      </c>
      <c r="F4015" t="s">
        <v>4160</v>
      </c>
      <c r="G4015" t="s">
        <v>4161</v>
      </c>
      <c r="H4015" t="s">
        <v>2364</v>
      </c>
    </row>
    <row r="4016" spans="1:8" x14ac:dyDescent="0.3">
      <c r="A4016">
        <v>4026</v>
      </c>
      <c r="B4016">
        <v>4027</v>
      </c>
      <c r="C4016">
        <v>207</v>
      </c>
      <c r="D4016" t="s">
        <v>4162</v>
      </c>
      <c r="E4016">
        <v>5</v>
      </c>
      <c r="F4016" t="s">
        <v>4162</v>
      </c>
      <c r="G4016" t="s">
        <v>4163</v>
      </c>
      <c r="H4016" t="s">
        <v>4164</v>
      </c>
    </row>
    <row r="4017" spans="1:8" x14ac:dyDescent="0.3">
      <c r="A4017">
        <v>4027</v>
      </c>
      <c r="B4017">
        <v>4028</v>
      </c>
      <c r="C4017">
        <v>207</v>
      </c>
      <c r="D4017" t="s">
        <v>4165</v>
      </c>
      <c r="E4017">
        <v>3</v>
      </c>
      <c r="F4017" t="s">
        <v>4166</v>
      </c>
      <c r="G4017" t="s">
        <v>4167</v>
      </c>
      <c r="H4017" t="s">
        <v>4168</v>
      </c>
    </row>
    <row r="4018" spans="1:8" x14ac:dyDescent="0.3">
      <c r="A4018">
        <v>4028</v>
      </c>
      <c r="B4018">
        <v>4029</v>
      </c>
      <c r="C4018">
        <v>207</v>
      </c>
      <c r="D4018" t="s">
        <v>4169</v>
      </c>
      <c r="E4018">
        <v>5</v>
      </c>
      <c r="F4018" t="s">
        <v>4169</v>
      </c>
      <c r="G4018" t="s">
        <v>4170</v>
      </c>
      <c r="H4018" t="s">
        <v>4171</v>
      </c>
    </row>
    <row r="4019" spans="1:8" x14ac:dyDescent="0.3">
      <c r="A4019">
        <v>4029</v>
      </c>
      <c r="B4019">
        <v>4030</v>
      </c>
      <c r="C4019">
        <v>207</v>
      </c>
      <c r="D4019" t="s">
        <v>4172</v>
      </c>
      <c r="E4019">
        <v>4</v>
      </c>
      <c r="F4019" t="s">
        <v>4172</v>
      </c>
      <c r="G4019" t="s">
        <v>4173</v>
      </c>
    </row>
    <row r="4020" spans="1:8" x14ac:dyDescent="0.3">
      <c r="A4020">
        <v>4030</v>
      </c>
      <c r="B4020">
        <v>4031</v>
      </c>
      <c r="C4020">
        <v>208</v>
      </c>
      <c r="D4020" t="s">
        <v>4172</v>
      </c>
      <c r="E4020">
        <v>4</v>
      </c>
      <c r="F4020" t="s">
        <v>4172</v>
      </c>
      <c r="G4020" t="s">
        <v>4173</v>
      </c>
    </row>
    <row r="4021" spans="1:8" x14ac:dyDescent="0.3">
      <c r="A4021">
        <v>4031</v>
      </c>
      <c r="B4021">
        <v>4032</v>
      </c>
      <c r="C4021">
        <v>208</v>
      </c>
      <c r="D4021" t="e">
        <f>-Great pantry -intelligent co-worfers -Beautiful office -Great location</f>
        <v>#NAME?</v>
      </c>
      <c r="E4021">
        <v>5</v>
      </c>
      <c r="F4021" t="e">
        <f>-Great pantry -intelligent co-worfers -Beautiful office -Great location</f>
        <v>#NAME?</v>
      </c>
      <c r="G4021" t="s">
        <v>4174</v>
      </c>
    </row>
    <row r="4022" spans="1:8" x14ac:dyDescent="0.3">
      <c r="A4022">
        <v>4032</v>
      </c>
      <c r="B4022">
        <v>4033</v>
      </c>
      <c r="C4022">
        <v>208</v>
      </c>
      <c r="D4022" t="s">
        <v>4175</v>
      </c>
      <c r="E4022">
        <v>2</v>
      </c>
      <c r="F4022" t="s">
        <v>4175</v>
      </c>
      <c r="G4022" t="s">
        <v>4176</v>
      </c>
      <c r="H4022" t="s">
        <v>3558</v>
      </c>
    </row>
    <row r="4023" spans="1:8" x14ac:dyDescent="0.3">
      <c r="A4023">
        <v>4033</v>
      </c>
      <c r="B4023">
        <v>4034</v>
      </c>
      <c r="C4023">
        <v>208</v>
      </c>
      <c r="D4023" t="s">
        <v>4177</v>
      </c>
      <c r="E4023">
        <v>4</v>
      </c>
      <c r="F4023" t="s">
        <v>4177</v>
      </c>
      <c r="G4023" t="s">
        <v>4178</v>
      </c>
      <c r="H4023" t="s">
        <v>564</v>
      </c>
    </row>
    <row r="4024" spans="1:8" x14ac:dyDescent="0.3">
      <c r="A4024">
        <v>4034</v>
      </c>
      <c r="B4024">
        <v>4035</v>
      </c>
      <c r="C4024">
        <v>208</v>
      </c>
      <c r="D4024" t="s">
        <v>4179</v>
      </c>
      <c r="E4024">
        <v>2</v>
      </c>
      <c r="F4024" t="s">
        <v>4179</v>
      </c>
      <c r="G4024" t="s">
        <v>4180</v>
      </c>
    </row>
    <row r="4025" spans="1:8" x14ac:dyDescent="0.3">
      <c r="A4025">
        <v>4035</v>
      </c>
      <c r="B4025">
        <v>4036</v>
      </c>
      <c r="C4025">
        <v>208</v>
      </c>
      <c r="D4025" t="s">
        <v>4181</v>
      </c>
      <c r="E4025">
        <v>3</v>
      </c>
      <c r="F4025" t="s">
        <v>4181</v>
      </c>
      <c r="G4025" t="s">
        <v>4182</v>
      </c>
    </row>
    <row r="4026" spans="1:8" x14ac:dyDescent="0.3">
      <c r="A4026">
        <v>4036</v>
      </c>
      <c r="B4026">
        <v>4037</v>
      </c>
      <c r="C4026">
        <v>208</v>
      </c>
      <c r="D4026" t="s">
        <v>4183</v>
      </c>
      <c r="E4026">
        <v>5</v>
      </c>
      <c r="F4026" t="s">
        <v>4183</v>
      </c>
      <c r="G4026" t="s">
        <v>4184</v>
      </c>
      <c r="H4026" t="s">
        <v>25</v>
      </c>
    </row>
    <row r="4027" spans="1:8" x14ac:dyDescent="0.3">
      <c r="A4027">
        <v>4037</v>
      </c>
      <c r="B4027">
        <v>4038</v>
      </c>
      <c r="C4027">
        <v>208</v>
      </c>
      <c r="D4027" t="s">
        <v>4185</v>
      </c>
      <c r="E4027">
        <v>3</v>
      </c>
      <c r="F4027" t="s">
        <v>4185</v>
      </c>
      <c r="G4027" t="s">
        <v>4186</v>
      </c>
      <c r="H4027" t="s">
        <v>433</v>
      </c>
    </row>
    <row r="4028" spans="1:8" x14ac:dyDescent="0.3">
      <c r="A4028">
        <v>4038</v>
      </c>
      <c r="B4028">
        <v>4039</v>
      </c>
      <c r="C4028">
        <v>208</v>
      </c>
      <c r="D4028" t="s">
        <v>4187</v>
      </c>
      <c r="E4028">
        <v>5</v>
      </c>
      <c r="F4028" t="s">
        <v>4187</v>
      </c>
      <c r="G4028" t="s">
        <v>4188</v>
      </c>
      <c r="H4028" t="s">
        <v>20</v>
      </c>
    </row>
    <row r="4029" spans="1:8" x14ac:dyDescent="0.3">
      <c r="A4029">
        <v>4039</v>
      </c>
      <c r="B4029">
        <v>4040</v>
      </c>
      <c r="C4029">
        <v>208</v>
      </c>
      <c r="D4029" t="s">
        <v>4189</v>
      </c>
      <c r="E4029">
        <v>4</v>
      </c>
      <c r="F4029" t="s">
        <v>4190</v>
      </c>
      <c r="G4029" t="s">
        <v>4191</v>
      </c>
      <c r="H4029" t="s">
        <v>47</v>
      </c>
    </row>
    <row r="4030" spans="1:8" x14ac:dyDescent="0.3">
      <c r="A4030">
        <v>4040</v>
      </c>
      <c r="B4030">
        <v>4041</v>
      </c>
      <c r="C4030">
        <v>209</v>
      </c>
      <c r="D4030" t="s">
        <v>4192</v>
      </c>
      <c r="E4030">
        <v>4</v>
      </c>
      <c r="F4030" t="s">
        <v>4192</v>
      </c>
      <c r="G4030" t="s">
        <v>4193</v>
      </c>
      <c r="H4030" t="s">
        <v>4194</v>
      </c>
    </row>
    <row r="4031" spans="1:8" x14ac:dyDescent="0.3">
      <c r="A4031">
        <v>4041</v>
      </c>
      <c r="B4031">
        <v>4042</v>
      </c>
      <c r="C4031">
        <v>209</v>
      </c>
      <c r="D4031" t="s">
        <v>4195</v>
      </c>
      <c r="E4031">
        <v>5</v>
      </c>
      <c r="F4031" t="s">
        <v>4196</v>
      </c>
      <c r="G4031" t="s">
        <v>4197</v>
      </c>
    </row>
    <row r="4032" spans="1:8" x14ac:dyDescent="0.3">
      <c r="A4032">
        <v>4042</v>
      </c>
      <c r="B4032">
        <v>4043</v>
      </c>
      <c r="C4032">
        <v>209</v>
      </c>
      <c r="D4032" t="s">
        <v>4198</v>
      </c>
      <c r="E4032">
        <v>2</v>
      </c>
      <c r="F4032" t="s">
        <v>4198</v>
      </c>
      <c r="G4032" t="s">
        <v>4199</v>
      </c>
      <c r="H4032" t="s">
        <v>4200</v>
      </c>
    </row>
    <row r="4033" spans="1:8" x14ac:dyDescent="0.3">
      <c r="A4033">
        <v>4043</v>
      </c>
      <c r="B4033">
        <v>4044</v>
      </c>
      <c r="C4033">
        <v>209</v>
      </c>
      <c r="D4033" t="s">
        <v>4201</v>
      </c>
      <c r="E4033">
        <v>4</v>
      </c>
      <c r="F4033" t="s">
        <v>4201</v>
      </c>
      <c r="G4033" t="s">
        <v>4202</v>
      </c>
      <c r="H4033" t="s">
        <v>4203</v>
      </c>
    </row>
    <row r="4034" spans="1:8" x14ac:dyDescent="0.3">
      <c r="A4034">
        <v>4044</v>
      </c>
      <c r="B4034">
        <v>4045</v>
      </c>
      <c r="C4034">
        <v>209</v>
      </c>
      <c r="D4034" t="s">
        <v>4204</v>
      </c>
      <c r="E4034">
        <v>2</v>
      </c>
      <c r="F4034" t="s">
        <v>4204</v>
      </c>
      <c r="G4034" t="s">
        <v>4205</v>
      </c>
    </row>
    <row r="4035" spans="1:8" x14ac:dyDescent="0.3">
      <c r="A4035">
        <v>4045</v>
      </c>
      <c r="B4035">
        <v>4046</v>
      </c>
      <c r="C4035">
        <v>209</v>
      </c>
      <c r="D4035" t="s">
        <v>4206</v>
      </c>
      <c r="E4035">
        <v>3</v>
      </c>
      <c r="F4035" t="s">
        <v>4206</v>
      </c>
      <c r="G4035" t="s">
        <v>4207</v>
      </c>
      <c r="H4035" t="s">
        <v>4208</v>
      </c>
    </row>
    <row r="4036" spans="1:8" x14ac:dyDescent="0.3">
      <c r="A4036">
        <v>4046</v>
      </c>
      <c r="B4036">
        <v>4047</v>
      </c>
      <c r="C4036">
        <v>209</v>
      </c>
      <c r="D4036" t="s">
        <v>4209</v>
      </c>
      <c r="E4036">
        <v>5</v>
      </c>
      <c r="F4036" t="s">
        <v>4209</v>
      </c>
      <c r="G4036" t="s">
        <v>4210</v>
      </c>
      <c r="H4036" t="s">
        <v>264</v>
      </c>
    </row>
    <row r="4037" spans="1:8" x14ac:dyDescent="0.3">
      <c r="A4037">
        <v>4047</v>
      </c>
      <c r="B4037">
        <v>4048</v>
      </c>
      <c r="C4037">
        <v>209</v>
      </c>
      <c r="D4037" t="s">
        <v>4211</v>
      </c>
      <c r="E4037">
        <v>3</v>
      </c>
      <c r="F4037" t="s">
        <v>4211</v>
      </c>
      <c r="G4037" t="s">
        <v>4212</v>
      </c>
      <c r="H4037" t="s">
        <v>470</v>
      </c>
    </row>
    <row r="4038" spans="1:8" x14ac:dyDescent="0.3">
      <c r="A4038">
        <v>4048</v>
      </c>
      <c r="B4038">
        <v>4049</v>
      </c>
      <c r="C4038">
        <v>209</v>
      </c>
      <c r="D4038" t="s">
        <v>4213</v>
      </c>
      <c r="E4038">
        <v>5</v>
      </c>
      <c r="F4038" t="s">
        <v>4213</v>
      </c>
      <c r="G4038" t="s">
        <v>4214</v>
      </c>
      <c r="H4038" t="s">
        <v>299</v>
      </c>
    </row>
    <row r="4039" spans="1:8" x14ac:dyDescent="0.3">
      <c r="A4039">
        <v>4049</v>
      </c>
      <c r="B4039">
        <v>4050</v>
      </c>
      <c r="C4039">
        <v>209</v>
      </c>
      <c r="D4039" t="s">
        <v>4215</v>
      </c>
      <c r="E4039">
        <v>4</v>
      </c>
      <c r="F4039" t="s">
        <v>4215</v>
      </c>
      <c r="G4039" t="s">
        <v>4215</v>
      </c>
      <c r="H4039" t="s">
        <v>29</v>
      </c>
    </row>
    <row r="4040" spans="1:8" x14ac:dyDescent="0.3">
      <c r="A4040">
        <v>4050</v>
      </c>
      <c r="B4040">
        <v>4051</v>
      </c>
      <c r="C4040">
        <v>210</v>
      </c>
      <c r="D4040" t="s">
        <v>5396</v>
      </c>
      <c r="E4040">
        <v>4</v>
      </c>
      <c r="F4040" t="s">
        <v>5396</v>
      </c>
      <c r="G4040" t="s">
        <v>5397</v>
      </c>
      <c r="H4040" t="s">
        <v>29</v>
      </c>
    </row>
    <row r="4041" spans="1:8" x14ac:dyDescent="0.3">
      <c r="A4041">
        <v>4051</v>
      </c>
      <c r="B4041">
        <v>4052</v>
      </c>
      <c r="C4041">
        <v>210</v>
      </c>
      <c r="D4041" t="s">
        <v>4216</v>
      </c>
      <c r="E4041">
        <v>5</v>
      </c>
      <c r="F4041" t="s">
        <v>4216</v>
      </c>
      <c r="G4041" t="s">
        <v>4217</v>
      </c>
    </row>
    <row r="4042" spans="1:8" x14ac:dyDescent="0.3">
      <c r="A4042">
        <v>4052</v>
      </c>
      <c r="B4042">
        <v>4053</v>
      </c>
      <c r="C4042">
        <v>210</v>
      </c>
      <c r="D4042" t="s">
        <v>4218</v>
      </c>
      <c r="E4042">
        <v>2</v>
      </c>
      <c r="F4042" t="s">
        <v>4218</v>
      </c>
      <c r="G4042" t="s">
        <v>4219</v>
      </c>
    </row>
    <row r="4043" spans="1:8" x14ac:dyDescent="0.3">
      <c r="A4043">
        <v>4053</v>
      </c>
      <c r="B4043">
        <v>4054</v>
      </c>
      <c r="C4043">
        <v>210</v>
      </c>
      <c r="D4043" t="e">
        <f>- Laid back but very intelligent team. but the Colleagues that I worked with were very friendly in general. - lots of freedom in doing what you want to do, even Though at the time I was NOT really used to it. - the managers seemed to care a lot abou</f>
        <v>#NAME?</v>
      </c>
      <c r="E4043">
        <v>4</v>
      </c>
      <c r="F4043" t="e">
        <f>- Laid back but very intelligent team. but the Colleagues that I worked with were very friendly in general. - lots of freedom in doing what you want to do, even Though at the time I was NOT really used to it. - the managers seemed to care a lot abou</f>
        <v>#NAME?</v>
      </c>
      <c r="G4043" t="s">
        <v>4220</v>
      </c>
      <c r="H4043" t="s">
        <v>564</v>
      </c>
    </row>
    <row r="4044" spans="1:8" x14ac:dyDescent="0.3">
      <c r="A4044">
        <v>4054</v>
      </c>
      <c r="B4044">
        <v>4055</v>
      </c>
      <c r="C4044">
        <v>210</v>
      </c>
      <c r="D4044" t="s">
        <v>4221</v>
      </c>
      <c r="E4044">
        <v>2</v>
      </c>
      <c r="F4044" t="s">
        <v>4221</v>
      </c>
      <c r="G4044" t="s">
        <v>4222</v>
      </c>
      <c r="H4044" t="s">
        <v>25</v>
      </c>
    </row>
    <row r="4045" spans="1:8" x14ac:dyDescent="0.3">
      <c r="A4045">
        <v>4055</v>
      </c>
      <c r="B4045">
        <v>4056</v>
      </c>
      <c r="C4045">
        <v>210</v>
      </c>
      <c r="D4045" t="s">
        <v>4223</v>
      </c>
      <c r="E4045">
        <v>3</v>
      </c>
      <c r="F4045" t="s">
        <v>4223</v>
      </c>
      <c r="G4045" t="s">
        <v>4224</v>
      </c>
      <c r="H4045" t="s">
        <v>2194</v>
      </c>
    </row>
    <row r="4046" spans="1:8" x14ac:dyDescent="0.3">
      <c r="A4046">
        <v>4056</v>
      </c>
      <c r="B4046">
        <v>4057</v>
      </c>
      <c r="C4046">
        <v>210</v>
      </c>
      <c r="D4046" t="s">
        <v>4225</v>
      </c>
      <c r="E4046">
        <v>5</v>
      </c>
      <c r="F4046" t="s">
        <v>4225</v>
      </c>
      <c r="G4046" t="s">
        <v>4226</v>
      </c>
      <c r="H4046" t="s">
        <v>1735</v>
      </c>
    </row>
    <row r="4047" spans="1:8" x14ac:dyDescent="0.3">
      <c r="A4047">
        <v>4057</v>
      </c>
      <c r="B4047">
        <v>4058</v>
      </c>
      <c r="C4047">
        <v>210</v>
      </c>
      <c r="D4047" t="s">
        <v>4227</v>
      </c>
      <c r="E4047">
        <v>3</v>
      </c>
      <c r="F4047" t="s">
        <v>4228</v>
      </c>
      <c r="G4047" t="s">
        <v>4229</v>
      </c>
      <c r="H4047" t="s">
        <v>373</v>
      </c>
    </row>
    <row r="4048" spans="1:8" x14ac:dyDescent="0.3">
      <c r="A4048">
        <v>4058</v>
      </c>
      <c r="B4048">
        <v>4059</v>
      </c>
      <c r="C4048">
        <v>210</v>
      </c>
      <c r="D4048" t="s">
        <v>4230</v>
      </c>
      <c r="E4048">
        <v>5</v>
      </c>
      <c r="F4048" t="s">
        <v>4230</v>
      </c>
      <c r="G4048" t="s">
        <v>4231</v>
      </c>
    </row>
    <row r="4049" spans="1:8" x14ac:dyDescent="0.3">
      <c r="A4049">
        <v>4059</v>
      </c>
      <c r="B4049">
        <v>4060</v>
      </c>
      <c r="C4049">
        <v>210</v>
      </c>
      <c r="D4049" t="s">
        <v>4232</v>
      </c>
      <c r="E4049">
        <v>4</v>
      </c>
      <c r="F4049" t="s">
        <v>4232</v>
      </c>
      <c r="G4049" t="s">
        <v>4233</v>
      </c>
      <c r="H4049" t="s">
        <v>594</v>
      </c>
    </row>
    <row r="4050" spans="1:8" x14ac:dyDescent="0.3">
      <c r="A4050">
        <v>4060</v>
      </c>
      <c r="B4050">
        <v>4061</v>
      </c>
      <c r="C4050">
        <v>211</v>
      </c>
      <c r="D4050" t="s">
        <v>4234</v>
      </c>
      <c r="E4050">
        <v>4</v>
      </c>
      <c r="F4050" t="s">
        <v>4234</v>
      </c>
      <c r="G4050" t="s">
        <v>4235</v>
      </c>
      <c r="H4050" t="s">
        <v>64</v>
      </c>
    </row>
    <row r="4051" spans="1:8" x14ac:dyDescent="0.3">
      <c r="A4051">
        <v>4061</v>
      </c>
      <c r="B4051">
        <v>4062</v>
      </c>
      <c r="C4051">
        <v>211</v>
      </c>
      <c r="D4051" t="s">
        <v>4236</v>
      </c>
      <c r="E4051">
        <v>5</v>
      </c>
      <c r="F4051" t="s">
        <v>4237</v>
      </c>
      <c r="G4051" t="s">
        <v>4238</v>
      </c>
    </row>
    <row r="4052" spans="1:8" x14ac:dyDescent="0.3">
      <c r="A4052">
        <v>4062</v>
      </c>
      <c r="B4052">
        <v>4063</v>
      </c>
      <c r="C4052">
        <v>211</v>
      </c>
      <c r="D4052" t="s">
        <v>4239</v>
      </c>
      <c r="E4052">
        <v>2</v>
      </c>
      <c r="F4052" t="s">
        <v>4239</v>
      </c>
      <c r="G4052" t="s">
        <v>4240</v>
      </c>
      <c r="H4052" t="s">
        <v>29</v>
      </c>
    </row>
    <row r="4053" spans="1:8" x14ac:dyDescent="0.3">
      <c r="A4053">
        <v>4063</v>
      </c>
      <c r="B4053">
        <v>4064</v>
      </c>
      <c r="C4053">
        <v>211</v>
      </c>
      <c r="D4053" t="s">
        <v>4241</v>
      </c>
      <c r="E4053">
        <v>4</v>
      </c>
      <c r="F4053" t="s">
        <v>4241</v>
      </c>
      <c r="G4053" t="s">
        <v>4242</v>
      </c>
      <c r="H4053" t="s">
        <v>1418</v>
      </c>
    </row>
    <row r="4054" spans="1:8" x14ac:dyDescent="0.3">
      <c r="A4054">
        <v>4064</v>
      </c>
      <c r="B4054">
        <v>4065</v>
      </c>
      <c r="C4054">
        <v>211</v>
      </c>
      <c r="D4054" t="s">
        <v>4243</v>
      </c>
      <c r="E4054">
        <v>2</v>
      </c>
      <c r="F4054" t="s">
        <v>4243</v>
      </c>
      <c r="G4054" t="s">
        <v>4244</v>
      </c>
    </row>
    <row r="4055" spans="1:8" x14ac:dyDescent="0.3">
      <c r="A4055">
        <v>4065</v>
      </c>
      <c r="B4055">
        <v>4066</v>
      </c>
      <c r="C4055">
        <v>211</v>
      </c>
      <c r="D4055" t="s">
        <v>4245</v>
      </c>
      <c r="E4055">
        <v>3</v>
      </c>
      <c r="F4055" t="s">
        <v>4245</v>
      </c>
      <c r="G4055" t="s">
        <v>4246</v>
      </c>
    </row>
    <row r="4056" spans="1:8" x14ac:dyDescent="0.3">
      <c r="A4056">
        <v>4066</v>
      </c>
      <c r="B4056">
        <v>4067</v>
      </c>
      <c r="C4056">
        <v>211</v>
      </c>
      <c r="D4056" t="s">
        <v>4247</v>
      </c>
      <c r="E4056">
        <v>5</v>
      </c>
      <c r="F4056" t="s">
        <v>4247</v>
      </c>
      <c r="G4056" t="s">
        <v>4248</v>
      </c>
      <c r="H4056" t="s">
        <v>17</v>
      </c>
    </row>
    <row r="4057" spans="1:8" x14ac:dyDescent="0.3">
      <c r="A4057">
        <v>4067</v>
      </c>
      <c r="B4057">
        <v>4068</v>
      </c>
      <c r="C4057">
        <v>211</v>
      </c>
      <c r="D4057" t="s">
        <v>4249</v>
      </c>
      <c r="E4057">
        <v>3</v>
      </c>
      <c r="F4057" t="s">
        <v>4249</v>
      </c>
      <c r="G4057" t="s">
        <v>4250</v>
      </c>
      <c r="H4057" t="s">
        <v>261</v>
      </c>
    </row>
    <row r="4058" spans="1:8" x14ac:dyDescent="0.3">
      <c r="A4058">
        <v>4068</v>
      </c>
      <c r="B4058">
        <v>4069</v>
      </c>
      <c r="C4058">
        <v>211</v>
      </c>
      <c r="D4058" t="s">
        <v>4251</v>
      </c>
      <c r="E4058">
        <v>5</v>
      </c>
      <c r="F4058" t="s">
        <v>4252</v>
      </c>
      <c r="G4058" t="s">
        <v>4253</v>
      </c>
      <c r="H4058" t="s">
        <v>4254</v>
      </c>
    </row>
    <row r="4059" spans="1:8" x14ac:dyDescent="0.3">
      <c r="A4059">
        <v>4069</v>
      </c>
      <c r="B4059">
        <v>4070</v>
      </c>
      <c r="C4059">
        <v>211</v>
      </c>
      <c r="D4059" t="e">
        <f>- nice pantry with fruits and chips and all sort of snacks - good medical and staff benefits - Great company Culture emphasizes Flat hierarchy and transparency - Michael Bloomberg is a brilliant leader, despite his management team is NOT as Great</f>
        <v>#NAME?</v>
      </c>
      <c r="E4059">
        <v>4</v>
      </c>
      <c r="F4059" t="e">
        <f>- nice pantry with fruits and chips and all sort of snacks - good medical and staff benefits - Great company Culture emphasizes Flat hierarchy and transparency - Michael Bloomberg is a brilliant leader, despite his management team is NOT as Great</f>
        <v>#NAME?</v>
      </c>
      <c r="G4059" t="s">
        <v>4255</v>
      </c>
      <c r="H4059" t="s">
        <v>4256</v>
      </c>
    </row>
    <row r="4060" spans="1:8" x14ac:dyDescent="0.3">
      <c r="A4060">
        <v>4070</v>
      </c>
      <c r="B4060">
        <v>4071</v>
      </c>
      <c r="C4060">
        <v>212</v>
      </c>
      <c r="D4060" t="s">
        <v>4257</v>
      </c>
      <c r="E4060">
        <v>4</v>
      </c>
      <c r="F4060" t="s">
        <v>4257</v>
      </c>
      <c r="G4060" t="s">
        <v>4258</v>
      </c>
      <c r="H4060" t="s">
        <v>4259</v>
      </c>
    </row>
    <row r="4061" spans="1:8" x14ac:dyDescent="0.3">
      <c r="A4061">
        <v>4071</v>
      </c>
      <c r="B4061">
        <v>4072</v>
      </c>
      <c r="C4061">
        <v>212</v>
      </c>
      <c r="D4061" t="s">
        <v>4260</v>
      </c>
      <c r="E4061">
        <v>5</v>
      </c>
      <c r="F4061" t="s">
        <v>4260</v>
      </c>
      <c r="G4061" t="s">
        <v>4261</v>
      </c>
      <c r="H4061" t="s">
        <v>4262</v>
      </c>
    </row>
    <row r="4062" spans="1:8" x14ac:dyDescent="0.3">
      <c r="A4062">
        <v>4072</v>
      </c>
      <c r="B4062">
        <v>4073</v>
      </c>
      <c r="C4062">
        <v>212</v>
      </c>
      <c r="D4062" t="s">
        <v>4263</v>
      </c>
      <c r="E4062">
        <v>2</v>
      </c>
      <c r="F4062" t="s">
        <v>4263</v>
      </c>
      <c r="G4062" t="s">
        <v>4264</v>
      </c>
      <c r="H4062" t="s">
        <v>41</v>
      </c>
    </row>
    <row r="4063" spans="1:8" x14ac:dyDescent="0.3">
      <c r="A4063">
        <v>4073</v>
      </c>
      <c r="B4063">
        <v>4074</v>
      </c>
      <c r="C4063">
        <v>212</v>
      </c>
      <c r="D4063" t="s">
        <v>4265</v>
      </c>
      <c r="E4063">
        <v>4</v>
      </c>
      <c r="F4063" t="s">
        <v>4265</v>
      </c>
      <c r="G4063" t="s">
        <v>4266</v>
      </c>
      <c r="H4063" t="s">
        <v>109</v>
      </c>
    </row>
    <row r="4064" spans="1:8" x14ac:dyDescent="0.3">
      <c r="A4064">
        <v>4074</v>
      </c>
      <c r="B4064">
        <v>4075</v>
      </c>
      <c r="C4064">
        <v>212</v>
      </c>
      <c r="D4064" t="s">
        <v>4267</v>
      </c>
      <c r="E4064">
        <v>2</v>
      </c>
      <c r="F4064" t="s">
        <v>4267</v>
      </c>
      <c r="G4064" t="s">
        <v>4268</v>
      </c>
    </row>
    <row r="4065" spans="1:8" x14ac:dyDescent="0.3">
      <c r="A4065">
        <v>4075</v>
      </c>
      <c r="B4065">
        <v>4076</v>
      </c>
      <c r="C4065">
        <v>212</v>
      </c>
      <c r="D4065" t="s">
        <v>4269</v>
      </c>
      <c r="E4065">
        <v>3</v>
      </c>
      <c r="F4065" t="s">
        <v>4269</v>
      </c>
      <c r="G4065" t="s">
        <v>4270</v>
      </c>
      <c r="H4065" t="s">
        <v>4271</v>
      </c>
    </row>
    <row r="4066" spans="1:8" x14ac:dyDescent="0.3">
      <c r="A4066">
        <v>4076</v>
      </c>
      <c r="B4066">
        <v>4077</v>
      </c>
      <c r="C4066">
        <v>212</v>
      </c>
      <c r="D4066" t="s">
        <v>4272</v>
      </c>
      <c r="E4066">
        <v>5</v>
      </c>
      <c r="F4066" t="s">
        <v>4272</v>
      </c>
      <c r="G4066" t="s">
        <v>4273</v>
      </c>
      <c r="H4066" t="s">
        <v>17</v>
      </c>
    </row>
    <row r="4067" spans="1:8" x14ac:dyDescent="0.3">
      <c r="A4067">
        <v>4077</v>
      </c>
      <c r="B4067">
        <v>4078</v>
      </c>
      <c r="C4067">
        <v>212</v>
      </c>
      <c r="D4067" t="s">
        <v>4274</v>
      </c>
      <c r="E4067">
        <v>3</v>
      </c>
      <c r="F4067" t="s">
        <v>4274</v>
      </c>
      <c r="G4067" t="s">
        <v>4275</v>
      </c>
      <c r="H4067" t="s">
        <v>4276</v>
      </c>
    </row>
    <row r="4068" spans="1:8" x14ac:dyDescent="0.3">
      <c r="A4068">
        <v>4078</v>
      </c>
      <c r="B4068">
        <v>4079</v>
      </c>
      <c r="C4068">
        <v>212</v>
      </c>
      <c r="D4068" t="s">
        <v>4277</v>
      </c>
      <c r="E4068">
        <v>5</v>
      </c>
      <c r="F4068" t="s">
        <v>4277</v>
      </c>
      <c r="G4068" t="s">
        <v>4278</v>
      </c>
      <c r="H4068" t="s">
        <v>4279</v>
      </c>
    </row>
    <row r="4069" spans="1:8" x14ac:dyDescent="0.3">
      <c r="A4069">
        <v>4079</v>
      </c>
      <c r="B4069">
        <v>4080</v>
      </c>
      <c r="C4069">
        <v>212</v>
      </c>
      <c r="D4069" t="s">
        <v>4280</v>
      </c>
      <c r="E4069">
        <v>4</v>
      </c>
      <c r="F4069" t="s">
        <v>4280</v>
      </c>
      <c r="G4069" t="s">
        <v>4281</v>
      </c>
    </row>
    <row r="4070" spans="1:8" x14ac:dyDescent="0.3">
      <c r="A4070">
        <v>4080</v>
      </c>
      <c r="B4070">
        <v>4081</v>
      </c>
      <c r="C4070">
        <v>213</v>
      </c>
      <c r="D4070" t="s">
        <v>4284</v>
      </c>
      <c r="E4070">
        <v>4</v>
      </c>
      <c r="F4070" t="s">
        <v>4284</v>
      </c>
      <c r="G4070" t="s">
        <v>4285</v>
      </c>
      <c r="H4070" t="s">
        <v>64</v>
      </c>
    </row>
    <row r="4071" spans="1:8" x14ac:dyDescent="0.3">
      <c r="A4071">
        <v>4081</v>
      </c>
      <c r="B4071">
        <v>4082</v>
      </c>
      <c r="C4071">
        <v>213</v>
      </c>
      <c r="D4071" t="s">
        <v>4286</v>
      </c>
      <c r="E4071">
        <v>5</v>
      </c>
      <c r="F4071" t="s">
        <v>4286</v>
      </c>
      <c r="G4071" t="s">
        <v>4287</v>
      </c>
      <c r="H4071" t="s">
        <v>564</v>
      </c>
    </row>
    <row r="4072" spans="1:8" x14ac:dyDescent="0.3">
      <c r="A4072">
        <v>4082</v>
      </c>
      <c r="B4072">
        <v>4083</v>
      </c>
      <c r="C4072">
        <v>213</v>
      </c>
      <c r="D4072" t="s">
        <v>4288</v>
      </c>
      <c r="E4072">
        <v>2</v>
      </c>
      <c r="F4072" t="s">
        <v>4288</v>
      </c>
      <c r="G4072" t="s">
        <v>4289</v>
      </c>
      <c r="H4072" t="s">
        <v>4290</v>
      </c>
    </row>
    <row r="4073" spans="1:8" x14ac:dyDescent="0.3">
      <c r="A4073">
        <v>4083</v>
      </c>
      <c r="B4073">
        <v>4084</v>
      </c>
      <c r="C4073">
        <v>213</v>
      </c>
      <c r="D4073" t="s">
        <v>4291</v>
      </c>
      <c r="E4073">
        <v>4</v>
      </c>
      <c r="F4073" t="s">
        <v>4291</v>
      </c>
      <c r="G4073" t="s">
        <v>4292</v>
      </c>
      <c r="H4073" t="s">
        <v>1865</v>
      </c>
    </row>
    <row r="4074" spans="1:8" x14ac:dyDescent="0.3">
      <c r="A4074">
        <v>4084</v>
      </c>
      <c r="B4074">
        <v>4085</v>
      </c>
      <c r="C4074">
        <v>213</v>
      </c>
      <c r="D4074" t="s">
        <v>4293</v>
      </c>
      <c r="E4074">
        <v>2</v>
      </c>
      <c r="F4074" t="s">
        <v>4293</v>
      </c>
      <c r="G4074" t="s">
        <v>4294</v>
      </c>
    </row>
    <row r="4075" spans="1:8" x14ac:dyDescent="0.3">
      <c r="A4075">
        <v>4085</v>
      </c>
      <c r="B4075">
        <v>4086</v>
      </c>
      <c r="C4075">
        <v>213</v>
      </c>
      <c r="D4075" t="s">
        <v>4295</v>
      </c>
      <c r="E4075">
        <v>3</v>
      </c>
      <c r="F4075" t="s">
        <v>4296</v>
      </c>
      <c r="G4075" t="s">
        <v>4297</v>
      </c>
      <c r="H4075" t="s">
        <v>470</v>
      </c>
    </row>
    <row r="4076" spans="1:8" x14ac:dyDescent="0.3">
      <c r="A4076">
        <v>4086</v>
      </c>
      <c r="B4076">
        <v>4087</v>
      </c>
      <c r="C4076">
        <v>213</v>
      </c>
      <c r="D4076" t="s">
        <v>4298</v>
      </c>
      <c r="E4076">
        <v>5</v>
      </c>
      <c r="F4076" t="s">
        <v>4298</v>
      </c>
      <c r="G4076" t="s">
        <v>4299</v>
      </c>
      <c r="H4076" t="s">
        <v>4300</v>
      </c>
    </row>
    <row r="4077" spans="1:8" x14ac:dyDescent="0.3">
      <c r="A4077">
        <v>4087</v>
      </c>
      <c r="B4077">
        <v>4088</v>
      </c>
      <c r="C4077">
        <v>213</v>
      </c>
      <c r="D4077" t="s">
        <v>4301</v>
      </c>
      <c r="E4077">
        <v>3</v>
      </c>
      <c r="F4077" t="s">
        <v>4301</v>
      </c>
      <c r="G4077" t="s">
        <v>4302</v>
      </c>
      <c r="H4077" t="s">
        <v>4303</v>
      </c>
    </row>
    <row r="4078" spans="1:8" x14ac:dyDescent="0.3">
      <c r="A4078">
        <v>4088</v>
      </c>
      <c r="B4078">
        <v>4089</v>
      </c>
      <c r="C4078">
        <v>213</v>
      </c>
      <c r="D4078" t="s">
        <v>4304</v>
      </c>
      <c r="E4078">
        <v>5</v>
      </c>
      <c r="F4078" t="s">
        <v>4304</v>
      </c>
      <c r="G4078" t="s">
        <v>4305</v>
      </c>
      <c r="H4078" t="s">
        <v>4306</v>
      </c>
    </row>
    <row r="4079" spans="1:8" x14ac:dyDescent="0.3">
      <c r="A4079">
        <v>4089</v>
      </c>
      <c r="B4079">
        <v>4090</v>
      </c>
      <c r="C4079">
        <v>213</v>
      </c>
      <c r="D4079" t="s">
        <v>4307</v>
      </c>
      <c r="E4079">
        <v>4</v>
      </c>
      <c r="F4079" t="s">
        <v>4307</v>
      </c>
      <c r="G4079" t="s">
        <v>4307</v>
      </c>
      <c r="H4079" t="s">
        <v>1145</v>
      </c>
    </row>
    <row r="4080" spans="1:8" x14ac:dyDescent="0.3">
      <c r="A4080">
        <v>4090</v>
      </c>
      <c r="B4080">
        <v>4091</v>
      </c>
      <c r="C4080">
        <v>214</v>
      </c>
      <c r="D4080" t="s">
        <v>4307</v>
      </c>
      <c r="E4080">
        <v>4</v>
      </c>
      <c r="F4080" t="s">
        <v>4307</v>
      </c>
      <c r="G4080" t="s">
        <v>4307</v>
      </c>
      <c r="H4080" t="s">
        <v>1145</v>
      </c>
    </row>
    <row r="4081" spans="1:8" x14ac:dyDescent="0.3">
      <c r="A4081">
        <v>4091</v>
      </c>
      <c r="B4081">
        <v>4092</v>
      </c>
      <c r="C4081">
        <v>214</v>
      </c>
      <c r="D4081" t="s">
        <v>4308</v>
      </c>
      <c r="E4081">
        <v>5</v>
      </c>
      <c r="F4081" t="s">
        <v>4308</v>
      </c>
      <c r="G4081" t="s">
        <v>4309</v>
      </c>
      <c r="H4081" t="s">
        <v>9</v>
      </c>
    </row>
    <row r="4082" spans="1:8" x14ac:dyDescent="0.3">
      <c r="A4082">
        <v>4092</v>
      </c>
      <c r="B4082">
        <v>4093</v>
      </c>
      <c r="C4082">
        <v>214</v>
      </c>
      <c r="D4082" t="s">
        <v>4310</v>
      </c>
      <c r="E4082">
        <v>2</v>
      </c>
      <c r="F4082" t="s">
        <v>4310</v>
      </c>
      <c r="G4082" t="s">
        <v>4311</v>
      </c>
      <c r="H4082" t="s">
        <v>357</v>
      </c>
    </row>
    <row r="4083" spans="1:8" x14ac:dyDescent="0.3">
      <c r="A4083">
        <v>4093</v>
      </c>
      <c r="B4083">
        <v>4094</v>
      </c>
      <c r="C4083">
        <v>214</v>
      </c>
      <c r="D4083" t="s">
        <v>4312</v>
      </c>
      <c r="E4083">
        <v>4</v>
      </c>
      <c r="F4083" t="s">
        <v>4312</v>
      </c>
      <c r="G4083" t="s">
        <v>4313</v>
      </c>
      <c r="H4083" t="s">
        <v>1789</v>
      </c>
    </row>
    <row r="4084" spans="1:8" x14ac:dyDescent="0.3">
      <c r="A4084">
        <v>4094</v>
      </c>
      <c r="B4084">
        <v>4095</v>
      </c>
      <c r="C4084">
        <v>214</v>
      </c>
      <c r="D4084" t="s">
        <v>4314</v>
      </c>
      <c r="E4084">
        <v>2</v>
      </c>
      <c r="F4084" t="s">
        <v>4314</v>
      </c>
      <c r="G4084" t="s">
        <v>4315</v>
      </c>
      <c r="H4084" t="s">
        <v>4316</v>
      </c>
    </row>
    <row r="4085" spans="1:8" x14ac:dyDescent="0.3">
      <c r="A4085">
        <v>4095</v>
      </c>
      <c r="B4085">
        <v>4096</v>
      </c>
      <c r="C4085">
        <v>214</v>
      </c>
      <c r="D4085" t="s">
        <v>4317</v>
      </c>
      <c r="E4085">
        <v>3</v>
      </c>
      <c r="F4085" t="s">
        <v>4317</v>
      </c>
      <c r="G4085" t="s">
        <v>4318</v>
      </c>
    </row>
    <row r="4086" spans="1:8" x14ac:dyDescent="0.3">
      <c r="A4086">
        <v>4096</v>
      </c>
      <c r="B4086">
        <v>4097</v>
      </c>
      <c r="C4086">
        <v>214</v>
      </c>
      <c r="D4086" t="s">
        <v>4319</v>
      </c>
      <c r="E4086">
        <v>5</v>
      </c>
      <c r="F4086" t="s">
        <v>4320</v>
      </c>
      <c r="G4086" t="s">
        <v>4321</v>
      </c>
      <c r="H4086" t="s">
        <v>903</v>
      </c>
    </row>
    <row r="4087" spans="1:8" x14ac:dyDescent="0.3">
      <c r="A4087">
        <v>4097</v>
      </c>
      <c r="B4087">
        <v>4098</v>
      </c>
      <c r="C4087">
        <v>214</v>
      </c>
      <c r="D4087" t="s">
        <v>4322</v>
      </c>
      <c r="E4087">
        <v>3</v>
      </c>
      <c r="F4087" t="s">
        <v>4322</v>
      </c>
      <c r="G4087" t="s">
        <v>4322</v>
      </c>
      <c r="H4087" t="s">
        <v>29</v>
      </c>
    </row>
    <row r="4088" spans="1:8" x14ac:dyDescent="0.3">
      <c r="A4088">
        <v>4098</v>
      </c>
      <c r="B4088">
        <v>4099</v>
      </c>
      <c r="C4088">
        <v>214</v>
      </c>
      <c r="D4088" t="s">
        <v>4323</v>
      </c>
      <c r="E4088">
        <v>5</v>
      </c>
      <c r="F4088" t="s">
        <v>4323</v>
      </c>
      <c r="G4088" t="s">
        <v>4324</v>
      </c>
      <c r="H4088" t="s">
        <v>1548</v>
      </c>
    </row>
    <row r="4089" spans="1:8" x14ac:dyDescent="0.3">
      <c r="A4089">
        <v>4099</v>
      </c>
      <c r="B4089">
        <v>4100</v>
      </c>
      <c r="C4089">
        <v>214</v>
      </c>
      <c r="D4089" t="s">
        <v>4325</v>
      </c>
      <c r="E4089">
        <v>4</v>
      </c>
      <c r="F4089" t="s">
        <v>4325</v>
      </c>
      <c r="G4089" t="s">
        <v>4326</v>
      </c>
      <c r="H4089" t="s">
        <v>134</v>
      </c>
    </row>
    <row r="4090" spans="1:8" x14ac:dyDescent="0.3">
      <c r="A4090">
        <v>4100</v>
      </c>
      <c r="B4090">
        <v>4101</v>
      </c>
      <c r="C4090">
        <v>215</v>
      </c>
      <c r="D4090" t="s">
        <v>4327</v>
      </c>
      <c r="E4090">
        <v>4</v>
      </c>
      <c r="F4090" t="s">
        <v>4327</v>
      </c>
      <c r="G4090" t="s">
        <v>4328</v>
      </c>
      <c r="H4090" t="s">
        <v>4329</v>
      </c>
    </row>
    <row r="4091" spans="1:8" x14ac:dyDescent="0.3">
      <c r="A4091">
        <v>4101</v>
      </c>
      <c r="B4091">
        <v>4102</v>
      </c>
      <c r="C4091">
        <v>215</v>
      </c>
      <c r="D4091" t="s">
        <v>4330</v>
      </c>
      <c r="E4091">
        <v>5</v>
      </c>
      <c r="F4091" t="s">
        <v>4330</v>
      </c>
      <c r="G4091" t="s">
        <v>4331</v>
      </c>
      <c r="H4091" t="s">
        <v>25</v>
      </c>
    </row>
    <row r="4092" spans="1:8" x14ac:dyDescent="0.3">
      <c r="A4092">
        <v>4102</v>
      </c>
      <c r="B4092">
        <v>4103</v>
      </c>
      <c r="C4092">
        <v>215</v>
      </c>
      <c r="D4092" t="s">
        <v>4332</v>
      </c>
      <c r="E4092">
        <v>2</v>
      </c>
      <c r="F4092" t="s">
        <v>4332</v>
      </c>
      <c r="G4092" t="s">
        <v>4333</v>
      </c>
      <c r="H4092" t="s">
        <v>17</v>
      </c>
    </row>
    <row r="4093" spans="1:8" x14ac:dyDescent="0.3">
      <c r="A4093">
        <v>4103</v>
      </c>
      <c r="B4093">
        <v>4104</v>
      </c>
      <c r="C4093">
        <v>215</v>
      </c>
      <c r="D4093" t="s">
        <v>4334</v>
      </c>
      <c r="E4093">
        <v>4</v>
      </c>
      <c r="F4093" t="s">
        <v>4334</v>
      </c>
      <c r="G4093" t="s">
        <v>4335</v>
      </c>
    </row>
    <row r="4094" spans="1:8" x14ac:dyDescent="0.3">
      <c r="A4094">
        <v>4104</v>
      </c>
      <c r="B4094">
        <v>4105</v>
      </c>
      <c r="C4094">
        <v>215</v>
      </c>
      <c r="D4094" t="s">
        <v>4336</v>
      </c>
      <c r="E4094">
        <v>2</v>
      </c>
      <c r="F4094" t="s">
        <v>4336</v>
      </c>
      <c r="G4094" t="s">
        <v>4337</v>
      </c>
      <c r="H4094" t="s">
        <v>25</v>
      </c>
    </row>
    <row r="4095" spans="1:8" x14ac:dyDescent="0.3">
      <c r="A4095">
        <v>4105</v>
      </c>
      <c r="B4095">
        <v>4106</v>
      </c>
      <c r="C4095">
        <v>215</v>
      </c>
      <c r="D4095" t="s">
        <v>4338</v>
      </c>
      <c r="E4095">
        <v>3</v>
      </c>
      <c r="F4095" t="s">
        <v>4338</v>
      </c>
      <c r="G4095" t="s">
        <v>4339</v>
      </c>
    </row>
    <row r="4096" spans="1:8" x14ac:dyDescent="0.3">
      <c r="A4096">
        <v>4106</v>
      </c>
      <c r="B4096">
        <v>4107</v>
      </c>
      <c r="C4096">
        <v>215</v>
      </c>
      <c r="D4096" t="s">
        <v>4340</v>
      </c>
      <c r="E4096">
        <v>5</v>
      </c>
      <c r="F4096" t="s">
        <v>4340</v>
      </c>
      <c r="G4096" t="s">
        <v>4341</v>
      </c>
      <c r="H4096" t="s">
        <v>4342</v>
      </c>
    </row>
    <row r="4097" spans="1:8" x14ac:dyDescent="0.3">
      <c r="A4097">
        <v>4107</v>
      </c>
      <c r="B4097">
        <v>4108</v>
      </c>
      <c r="C4097">
        <v>215</v>
      </c>
      <c r="D4097" t="s">
        <v>4343</v>
      </c>
      <c r="E4097">
        <v>3</v>
      </c>
      <c r="F4097" t="s">
        <v>4344</v>
      </c>
      <c r="G4097" t="s">
        <v>4345</v>
      </c>
      <c r="H4097" t="s">
        <v>4346</v>
      </c>
    </row>
    <row r="4098" spans="1:8" x14ac:dyDescent="0.3">
      <c r="A4098">
        <v>4108</v>
      </c>
      <c r="B4098">
        <v>4109</v>
      </c>
      <c r="C4098">
        <v>215</v>
      </c>
      <c r="D4098" t="s">
        <v>4347</v>
      </c>
      <c r="E4098">
        <v>5</v>
      </c>
      <c r="F4098" t="s">
        <v>4347</v>
      </c>
      <c r="G4098" t="s">
        <v>4348</v>
      </c>
      <c r="H4098" t="s">
        <v>1095</v>
      </c>
    </row>
    <row r="4099" spans="1:8" x14ac:dyDescent="0.3">
      <c r="A4099">
        <v>4109</v>
      </c>
      <c r="B4099">
        <v>4110</v>
      </c>
      <c r="C4099">
        <v>215</v>
      </c>
      <c r="D4099" t="s">
        <v>4349</v>
      </c>
      <c r="E4099">
        <v>4</v>
      </c>
      <c r="F4099" t="s">
        <v>4349</v>
      </c>
      <c r="G4099" t="s">
        <v>4350</v>
      </c>
      <c r="H4099" t="s">
        <v>4351</v>
      </c>
    </row>
    <row r="4100" spans="1:8" x14ac:dyDescent="0.3">
      <c r="A4100">
        <v>4110</v>
      </c>
      <c r="B4100">
        <v>4111</v>
      </c>
      <c r="C4100">
        <v>216</v>
      </c>
      <c r="D4100" t="s">
        <v>4352</v>
      </c>
      <c r="E4100">
        <v>4</v>
      </c>
      <c r="F4100" t="s">
        <v>4352</v>
      </c>
      <c r="G4100" t="s">
        <v>4353</v>
      </c>
    </row>
    <row r="4101" spans="1:8" x14ac:dyDescent="0.3">
      <c r="A4101">
        <v>4111</v>
      </c>
      <c r="B4101">
        <v>4112</v>
      </c>
      <c r="C4101">
        <v>216</v>
      </c>
      <c r="D4101" t="s">
        <v>4354</v>
      </c>
      <c r="E4101">
        <v>5</v>
      </c>
      <c r="F4101" t="s">
        <v>4354</v>
      </c>
      <c r="G4101" t="s">
        <v>4355</v>
      </c>
    </row>
    <row r="4102" spans="1:8" x14ac:dyDescent="0.3">
      <c r="A4102">
        <v>4112</v>
      </c>
      <c r="B4102">
        <v>4113</v>
      </c>
      <c r="C4102">
        <v>216</v>
      </c>
      <c r="D4102" t="s">
        <v>4356</v>
      </c>
      <c r="E4102">
        <v>2</v>
      </c>
      <c r="F4102" t="s">
        <v>4356</v>
      </c>
      <c r="G4102" t="s">
        <v>4357</v>
      </c>
      <c r="H4102" t="s">
        <v>317</v>
      </c>
    </row>
    <row r="4103" spans="1:8" x14ac:dyDescent="0.3">
      <c r="A4103">
        <v>4113</v>
      </c>
      <c r="B4103">
        <v>4114</v>
      </c>
      <c r="C4103">
        <v>216</v>
      </c>
      <c r="D4103" t="s">
        <v>4358</v>
      </c>
      <c r="E4103">
        <v>4</v>
      </c>
      <c r="F4103" t="s">
        <v>4358</v>
      </c>
      <c r="G4103" t="s">
        <v>4359</v>
      </c>
    </row>
    <row r="4104" spans="1:8" x14ac:dyDescent="0.3">
      <c r="A4104">
        <v>4114</v>
      </c>
      <c r="B4104">
        <v>4115</v>
      </c>
      <c r="C4104">
        <v>216</v>
      </c>
      <c r="D4104" t="s">
        <v>4360</v>
      </c>
      <c r="E4104">
        <v>2</v>
      </c>
      <c r="F4104" t="s">
        <v>4360</v>
      </c>
      <c r="G4104" t="s">
        <v>4361</v>
      </c>
      <c r="H4104" t="s">
        <v>17</v>
      </c>
    </row>
    <row r="4105" spans="1:8" x14ac:dyDescent="0.3">
      <c r="A4105">
        <v>4115</v>
      </c>
      <c r="B4105">
        <v>4116</v>
      </c>
      <c r="C4105">
        <v>216</v>
      </c>
      <c r="D4105" t="s">
        <v>4362</v>
      </c>
      <c r="E4105">
        <v>3</v>
      </c>
      <c r="F4105" t="s">
        <v>4362</v>
      </c>
      <c r="G4105" t="s">
        <v>4362</v>
      </c>
      <c r="H4105" t="s">
        <v>652</v>
      </c>
    </row>
    <row r="4106" spans="1:8" x14ac:dyDescent="0.3">
      <c r="A4106">
        <v>4116</v>
      </c>
      <c r="B4106">
        <v>4117</v>
      </c>
      <c r="C4106">
        <v>216</v>
      </c>
      <c r="D4106" t="s">
        <v>4363</v>
      </c>
      <c r="E4106">
        <v>5</v>
      </c>
      <c r="F4106" t="s">
        <v>4363</v>
      </c>
      <c r="G4106" t="s">
        <v>4364</v>
      </c>
      <c r="H4106" t="s">
        <v>1102</v>
      </c>
    </row>
    <row r="4107" spans="1:8" x14ac:dyDescent="0.3">
      <c r="A4107">
        <v>4117</v>
      </c>
      <c r="B4107">
        <v>4118</v>
      </c>
      <c r="C4107">
        <v>216</v>
      </c>
      <c r="D4107" t="s">
        <v>4365</v>
      </c>
      <c r="E4107">
        <v>3</v>
      </c>
      <c r="F4107" t="s">
        <v>4365</v>
      </c>
      <c r="G4107" t="s">
        <v>4365</v>
      </c>
      <c r="H4107" t="s">
        <v>4366</v>
      </c>
    </row>
    <row r="4108" spans="1:8" x14ac:dyDescent="0.3">
      <c r="A4108">
        <v>4118</v>
      </c>
      <c r="B4108">
        <v>4119</v>
      </c>
      <c r="C4108">
        <v>216</v>
      </c>
      <c r="D4108" t="s">
        <v>4367</v>
      </c>
      <c r="E4108">
        <v>5</v>
      </c>
      <c r="F4108" t="s">
        <v>4367</v>
      </c>
      <c r="G4108" t="s">
        <v>4368</v>
      </c>
      <c r="H4108" t="s">
        <v>1909</v>
      </c>
    </row>
    <row r="4109" spans="1:8" x14ac:dyDescent="0.3">
      <c r="A4109">
        <v>4119</v>
      </c>
      <c r="B4109">
        <v>4120</v>
      </c>
      <c r="C4109">
        <v>216</v>
      </c>
      <c r="D4109" t="s">
        <v>4369</v>
      </c>
      <c r="E4109">
        <v>4</v>
      </c>
      <c r="F4109" t="s">
        <v>4369</v>
      </c>
      <c r="G4109" t="s">
        <v>4370</v>
      </c>
      <c r="H4109" t="s">
        <v>647</v>
      </c>
    </row>
    <row r="4110" spans="1:8" x14ac:dyDescent="0.3">
      <c r="A4110">
        <v>4120</v>
      </c>
      <c r="B4110">
        <v>4121</v>
      </c>
      <c r="C4110">
        <v>217</v>
      </c>
      <c r="D4110" t="s">
        <v>5398</v>
      </c>
      <c r="E4110">
        <v>4</v>
      </c>
      <c r="F4110" t="s">
        <v>5398</v>
      </c>
      <c r="G4110" t="s">
        <v>5399</v>
      </c>
      <c r="H4110" t="s">
        <v>25</v>
      </c>
    </row>
    <row r="4111" spans="1:8" x14ac:dyDescent="0.3">
      <c r="A4111">
        <v>4121</v>
      </c>
      <c r="B4111">
        <v>4122</v>
      </c>
      <c r="C4111">
        <v>217</v>
      </c>
      <c r="D4111" t="s">
        <v>4371</v>
      </c>
      <c r="E4111">
        <v>5</v>
      </c>
      <c r="F4111" t="s">
        <v>4371</v>
      </c>
      <c r="G4111" t="s">
        <v>4372</v>
      </c>
      <c r="H4111" t="s">
        <v>1388</v>
      </c>
    </row>
    <row r="4112" spans="1:8" x14ac:dyDescent="0.3">
      <c r="A4112">
        <v>4122</v>
      </c>
      <c r="B4112">
        <v>4123</v>
      </c>
      <c r="C4112">
        <v>217</v>
      </c>
      <c r="D4112" t="s">
        <v>4373</v>
      </c>
      <c r="E4112">
        <v>2</v>
      </c>
      <c r="F4112" t="s">
        <v>4373</v>
      </c>
      <c r="G4112" t="s">
        <v>4374</v>
      </c>
      <c r="H4112" t="s">
        <v>4375</v>
      </c>
    </row>
    <row r="4113" spans="1:8" x14ac:dyDescent="0.3">
      <c r="A4113">
        <v>4123</v>
      </c>
      <c r="B4113">
        <v>4124</v>
      </c>
      <c r="C4113">
        <v>217</v>
      </c>
      <c r="D4113" t="s">
        <v>4376</v>
      </c>
      <c r="E4113">
        <v>4</v>
      </c>
      <c r="F4113" t="s">
        <v>4376</v>
      </c>
      <c r="G4113" t="s">
        <v>4377</v>
      </c>
    </row>
    <row r="4114" spans="1:8" x14ac:dyDescent="0.3">
      <c r="A4114">
        <v>4124</v>
      </c>
      <c r="B4114">
        <v>4125</v>
      </c>
      <c r="C4114">
        <v>217</v>
      </c>
      <c r="D4114" t="s">
        <v>4378</v>
      </c>
      <c r="E4114">
        <v>2</v>
      </c>
      <c r="F4114" t="s">
        <v>4379</v>
      </c>
      <c r="G4114" t="s">
        <v>4380</v>
      </c>
      <c r="H4114" t="s">
        <v>770</v>
      </c>
    </row>
    <row r="4115" spans="1:8" x14ac:dyDescent="0.3">
      <c r="A4115">
        <v>4125</v>
      </c>
      <c r="B4115">
        <v>4126</v>
      </c>
      <c r="C4115">
        <v>217</v>
      </c>
      <c r="D4115" t="s">
        <v>4381</v>
      </c>
      <c r="E4115">
        <v>3</v>
      </c>
      <c r="F4115" t="s">
        <v>4381</v>
      </c>
      <c r="G4115" t="s">
        <v>4382</v>
      </c>
      <c r="H4115" t="s">
        <v>470</v>
      </c>
    </row>
    <row r="4116" spans="1:8" x14ac:dyDescent="0.3">
      <c r="A4116">
        <v>4126</v>
      </c>
      <c r="B4116">
        <v>4127</v>
      </c>
      <c r="C4116">
        <v>217</v>
      </c>
      <c r="D4116" t="s">
        <v>4383</v>
      </c>
      <c r="E4116">
        <v>5</v>
      </c>
      <c r="F4116" t="s">
        <v>4383</v>
      </c>
      <c r="G4116" t="s">
        <v>4384</v>
      </c>
    </row>
    <row r="4117" spans="1:8" x14ac:dyDescent="0.3">
      <c r="A4117">
        <v>4127</v>
      </c>
      <c r="B4117">
        <v>4128</v>
      </c>
      <c r="C4117">
        <v>217</v>
      </c>
      <c r="D4117" t="s">
        <v>4385</v>
      </c>
      <c r="E4117">
        <v>3</v>
      </c>
      <c r="F4117" t="s">
        <v>4385</v>
      </c>
      <c r="G4117" t="s">
        <v>4386</v>
      </c>
    </row>
    <row r="4118" spans="1:8" x14ac:dyDescent="0.3">
      <c r="A4118">
        <v>4128</v>
      </c>
      <c r="B4118">
        <v>4129</v>
      </c>
      <c r="C4118">
        <v>217</v>
      </c>
      <c r="D4118" t="s">
        <v>4387</v>
      </c>
      <c r="E4118">
        <v>5</v>
      </c>
      <c r="F4118" t="s">
        <v>4388</v>
      </c>
      <c r="G4118" t="s">
        <v>4389</v>
      </c>
      <c r="H4118" t="s">
        <v>4390</v>
      </c>
    </row>
    <row r="4119" spans="1:8" x14ac:dyDescent="0.3">
      <c r="A4119">
        <v>4129</v>
      </c>
      <c r="B4119">
        <v>4130</v>
      </c>
      <c r="C4119">
        <v>217</v>
      </c>
      <c r="D4119" t="s">
        <v>4391</v>
      </c>
      <c r="E4119">
        <v>4</v>
      </c>
      <c r="F4119" t="s">
        <v>4391</v>
      </c>
      <c r="G4119" t="s">
        <v>4392</v>
      </c>
      <c r="H4119" t="s">
        <v>217</v>
      </c>
    </row>
    <row r="4120" spans="1:8" x14ac:dyDescent="0.3">
      <c r="A4120">
        <v>4130</v>
      </c>
      <c r="B4120">
        <v>4131</v>
      </c>
      <c r="C4120">
        <v>218</v>
      </c>
      <c r="D4120" t="s">
        <v>4395</v>
      </c>
      <c r="E4120">
        <v>4</v>
      </c>
      <c r="F4120" t="s">
        <v>4396</v>
      </c>
      <c r="G4120" t="s">
        <v>4397</v>
      </c>
      <c r="H4120" t="s">
        <v>4398</v>
      </c>
    </row>
    <row r="4121" spans="1:8" x14ac:dyDescent="0.3">
      <c r="A4121">
        <v>4131</v>
      </c>
      <c r="B4121">
        <v>4132</v>
      </c>
      <c r="C4121">
        <v>218</v>
      </c>
      <c r="D4121" t="s">
        <v>4399</v>
      </c>
      <c r="E4121">
        <v>5</v>
      </c>
      <c r="F4121" t="s">
        <v>4399</v>
      </c>
      <c r="G4121" t="s">
        <v>4400</v>
      </c>
      <c r="H4121" t="s">
        <v>71</v>
      </c>
    </row>
    <row r="4122" spans="1:8" x14ac:dyDescent="0.3">
      <c r="A4122">
        <v>4132</v>
      </c>
      <c r="B4122">
        <v>4133</v>
      </c>
      <c r="C4122">
        <v>218</v>
      </c>
      <c r="D4122" t="s">
        <v>4401</v>
      </c>
      <c r="E4122">
        <v>2</v>
      </c>
      <c r="F4122" t="s">
        <v>4401</v>
      </c>
      <c r="G4122" t="s">
        <v>4402</v>
      </c>
    </row>
    <row r="4123" spans="1:8" x14ac:dyDescent="0.3">
      <c r="A4123">
        <v>4133</v>
      </c>
      <c r="B4123">
        <v>4134</v>
      </c>
      <c r="C4123">
        <v>218</v>
      </c>
      <c r="D4123" t="s">
        <v>4403</v>
      </c>
      <c r="E4123">
        <v>4</v>
      </c>
      <c r="F4123" t="s">
        <v>4403</v>
      </c>
      <c r="G4123" t="s">
        <v>4404</v>
      </c>
    </row>
    <row r="4124" spans="1:8" x14ac:dyDescent="0.3">
      <c r="A4124">
        <v>4134</v>
      </c>
      <c r="B4124">
        <v>4135</v>
      </c>
      <c r="C4124">
        <v>218</v>
      </c>
      <c r="D4124" t="e">
        <f>-Culture /people -Great products (No.1 in the industry) -Leadership (Great CEO, Founder) - life-work balance</f>
        <v>#NAME?</v>
      </c>
      <c r="E4124">
        <v>2</v>
      </c>
      <c r="F4124" t="e">
        <f>-Culture /people -Great products (No. in the industry) -Leadership (Great CEO, Founder) - life-work balance</f>
        <v>#NAME?</v>
      </c>
      <c r="G4124" t="s">
        <v>4405</v>
      </c>
      <c r="H4124" t="s">
        <v>647</v>
      </c>
    </row>
    <row r="4125" spans="1:8" x14ac:dyDescent="0.3">
      <c r="A4125">
        <v>4135</v>
      </c>
      <c r="B4125">
        <v>4136</v>
      </c>
      <c r="C4125">
        <v>218</v>
      </c>
      <c r="D4125" t="s">
        <v>4406</v>
      </c>
      <c r="E4125">
        <v>3</v>
      </c>
      <c r="F4125" t="s">
        <v>4406</v>
      </c>
      <c r="G4125" t="s">
        <v>4407</v>
      </c>
      <c r="H4125" t="s">
        <v>2868</v>
      </c>
    </row>
    <row r="4126" spans="1:8" x14ac:dyDescent="0.3">
      <c r="A4126">
        <v>4136</v>
      </c>
      <c r="B4126">
        <v>4137</v>
      </c>
      <c r="C4126">
        <v>218</v>
      </c>
      <c r="D4126" t="s">
        <v>4408</v>
      </c>
      <c r="E4126">
        <v>5</v>
      </c>
      <c r="F4126" t="s">
        <v>4408</v>
      </c>
      <c r="G4126" t="s">
        <v>4408</v>
      </c>
      <c r="H4126" t="s">
        <v>29</v>
      </c>
    </row>
    <row r="4127" spans="1:8" x14ac:dyDescent="0.3">
      <c r="A4127">
        <v>4137</v>
      </c>
      <c r="B4127">
        <v>4138</v>
      </c>
      <c r="C4127">
        <v>218</v>
      </c>
      <c r="D4127" t="s">
        <v>4409</v>
      </c>
      <c r="E4127">
        <v>3</v>
      </c>
      <c r="F4127" t="s">
        <v>4409</v>
      </c>
      <c r="G4127" t="s">
        <v>4410</v>
      </c>
      <c r="H4127" t="s">
        <v>29</v>
      </c>
    </row>
    <row r="4128" spans="1:8" x14ac:dyDescent="0.3">
      <c r="A4128">
        <v>4138</v>
      </c>
      <c r="B4128">
        <v>4139</v>
      </c>
      <c r="C4128">
        <v>218</v>
      </c>
      <c r="D4128" t="s">
        <v>4411</v>
      </c>
      <c r="E4128">
        <v>5</v>
      </c>
      <c r="F4128" t="s">
        <v>4411</v>
      </c>
      <c r="G4128" t="s">
        <v>4412</v>
      </c>
    </row>
    <row r="4129" spans="1:8" x14ac:dyDescent="0.3">
      <c r="A4129">
        <v>4139</v>
      </c>
      <c r="B4129">
        <v>4140</v>
      </c>
      <c r="C4129">
        <v>218</v>
      </c>
      <c r="D4129" t="s">
        <v>4413</v>
      </c>
      <c r="E4129">
        <v>4</v>
      </c>
      <c r="F4129" t="s">
        <v>4413</v>
      </c>
      <c r="G4129" t="s">
        <v>4414</v>
      </c>
      <c r="H4129" t="s">
        <v>814</v>
      </c>
    </row>
    <row r="4130" spans="1:8" x14ac:dyDescent="0.3">
      <c r="A4130">
        <v>4140</v>
      </c>
      <c r="B4130">
        <v>4141</v>
      </c>
      <c r="C4130">
        <v>219</v>
      </c>
      <c r="D4130" t="s">
        <v>4415</v>
      </c>
      <c r="E4130">
        <v>4</v>
      </c>
      <c r="F4130" t="s">
        <v>4415</v>
      </c>
      <c r="G4130" t="s">
        <v>4415</v>
      </c>
    </row>
    <row r="4131" spans="1:8" x14ac:dyDescent="0.3">
      <c r="A4131">
        <v>4141</v>
      </c>
      <c r="B4131">
        <v>4142</v>
      </c>
      <c r="C4131">
        <v>219</v>
      </c>
      <c r="D4131" t="s">
        <v>4416</v>
      </c>
      <c r="E4131">
        <v>5</v>
      </c>
      <c r="F4131" t="s">
        <v>4416</v>
      </c>
      <c r="G4131" t="s">
        <v>4417</v>
      </c>
      <c r="H4131" t="s">
        <v>29</v>
      </c>
    </row>
    <row r="4132" spans="1:8" x14ac:dyDescent="0.3">
      <c r="A4132">
        <v>4142</v>
      </c>
      <c r="B4132">
        <v>4143</v>
      </c>
      <c r="C4132">
        <v>219</v>
      </c>
      <c r="D4132" t="s">
        <v>4418</v>
      </c>
      <c r="E4132">
        <v>2</v>
      </c>
      <c r="F4132" t="s">
        <v>4418</v>
      </c>
      <c r="G4132" t="s">
        <v>4419</v>
      </c>
      <c r="H4132" t="s">
        <v>305</v>
      </c>
    </row>
    <row r="4133" spans="1:8" x14ac:dyDescent="0.3">
      <c r="A4133">
        <v>4143</v>
      </c>
      <c r="B4133">
        <v>4144</v>
      </c>
      <c r="C4133">
        <v>219</v>
      </c>
      <c r="D4133" t="s">
        <v>4420</v>
      </c>
      <c r="E4133">
        <v>4</v>
      </c>
      <c r="F4133" t="s">
        <v>4420</v>
      </c>
      <c r="G4133" t="s">
        <v>4421</v>
      </c>
      <c r="H4133" t="s">
        <v>41</v>
      </c>
    </row>
    <row r="4134" spans="1:8" x14ac:dyDescent="0.3">
      <c r="A4134">
        <v>4144</v>
      </c>
      <c r="B4134">
        <v>4145</v>
      </c>
      <c r="C4134">
        <v>219</v>
      </c>
      <c r="D4134" t="s">
        <v>4422</v>
      </c>
      <c r="E4134">
        <v>2</v>
      </c>
      <c r="F4134" t="s">
        <v>4422</v>
      </c>
      <c r="G4134" t="s">
        <v>4423</v>
      </c>
      <c r="H4134" t="s">
        <v>213</v>
      </c>
    </row>
    <row r="4135" spans="1:8" x14ac:dyDescent="0.3">
      <c r="A4135">
        <v>4145</v>
      </c>
      <c r="B4135">
        <v>4146</v>
      </c>
      <c r="C4135">
        <v>219</v>
      </c>
      <c r="D4135" t="s">
        <v>4424</v>
      </c>
      <c r="E4135">
        <v>3</v>
      </c>
      <c r="F4135" t="s">
        <v>4424</v>
      </c>
      <c r="G4135" t="s">
        <v>4424</v>
      </c>
      <c r="H4135" t="s">
        <v>4425</v>
      </c>
    </row>
    <row r="4136" spans="1:8" x14ac:dyDescent="0.3">
      <c r="A4136">
        <v>4146</v>
      </c>
      <c r="B4136">
        <v>4147</v>
      </c>
      <c r="C4136">
        <v>219</v>
      </c>
      <c r="D4136" t="s">
        <v>4426</v>
      </c>
      <c r="E4136">
        <v>5</v>
      </c>
      <c r="F4136" t="s">
        <v>4426</v>
      </c>
      <c r="G4136" t="s">
        <v>4427</v>
      </c>
      <c r="H4136" t="s">
        <v>4428</v>
      </c>
    </row>
    <row r="4137" spans="1:8" x14ac:dyDescent="0.3">
      <c r="A4137">
        <v>4147</v>
      </c>
      <c r="B4137">
        <v>4148</v>
      </c>
      <c r="C4137">
        <v>219</v>
      </c>
      <c r="D4137" t="e">
        <f>- good pay - Global brand -name recognition</f>
        <v>#NAME?</v>
      </c>
      <c r="E4137">
        <v>3</v>
      </c>
      <c r="F4137" t="e">
        <f>- good pay - Global brand -name recognition</f>
        <v>#NAME?</v>
      </c>
      <c r="G4137" t="s">
        <v>4429</v>
      </c>
      <c r="H4137" t="s">
        <v>317</v>
      </c>
    </row>
    <row r="4138" spans="1:8" x14ac:dyDescent="0.3">
      <c r="A4138">
        <v>4148</v>
      </c>
      <c r="B4138">
        <v>4149</v>
      </c>
      <c r="C4138">
        <v>219</v>
      </c>
      <c r="D4138" t="s">
        <v>4430</v>
      </c>
      <c r="E4138">
        <v>5</v>
      </c>
      <c r="F4138" t="s">
        <v>4430</v>
      </c>
      <c r="G4138" t="s">
        <v>4431</v>
      </c>
      <c r="H4138" t="s">
        <v>25</v>
      </c>
    </row>
    <row r="4139" spans="1:8" x14ac:dyDescent="0.3">
      <c r="A4139">
        <v>4149</v>
      </c>
      <c r="B4139">
        <v>4150</v>
      </c>
      <c r="C4139">
        <v>219</v>
      </c>
      <c r="D4139" t="s">
        <v>4432</v>
      </c>
      <c r="E4139">
        <v>4</v>
      </c>
      <c r="F4139" t="s">
        <v>4432</v>
      </c>
      <c r="G4139" t="s">
        <v>4433</v>
      </c>
      <c r="H4139" t="s">
        <v>25</v>
      </c>
    </row>
    <row r="4140" spans="1:8" x14ac:dyDescent="0.3">
      <c r="A4140">
        <v>4150</v>
      </c>
      <c r="B4140">
        <v>4151</v>
      </c>
      <c r="C4140">
        <v>220</v>
      </c>
      <c r="D4140" t="s">
        <v>4432</v>
      </c>
      <c r="E4140">
        <v>4</v>
      </c>
      <c r="F4140" t="s">
        <v>4432</v>
      </c>
      <c r="G4140" t="s">
        <v>4433</v>
      </c>
      <c r="H4140" t="s">
        <v>25</v>
      </c>
    </row>
    <row r="4141" spans="1:8" x14ac:dyDescent="0.3">
      <c r="A4141">
        <v>4151</v>
      </c>
      <c r="B4141">
        <v>4152</v>
      </c>
      <c r="C4141">
        <v>220</v>
      </c>
      <c r="D4141" t="s">
        <v>4434</v>
      </c>
      <c r="E4141">
        <v>5</v>
      </c>
      <c r="F4141" t="s">
        <v>4434</v>
      </c>
      <c r="G4141" t="s">
        <v>4435</v>
      </c>
    </row>
    <row r="4142" spans="1:8" x14ac:dyDescent="0.3">
      <c r="A4142">
        <v>4152</v>
      </c>
      <c r="B4142">
        <v>4153</v>
      </c>
      <c r="C4142">
        <v>220</v>
      </c>
      <c r="D4142" t="s">
        <v>4436</v>
      </c>
      <c r="E4142">
        <v>2</v>
      </c>
      <c r="F4142" t="s">
        <v>4436</v>
      </c>
      <c r="G4142" t="s">
        <v>4437</v>
      </c>
      <c r="H4142" t="s">
        <v>740</v>
      </c>
    </row>
    <row r="4143" spans="1:8" x14ac:dyDescent="0.3">
      <c r="A4143">
        <v>4153</v>
      </c>
      <c r="B4143">
        <v>4154</v>
      </c>
      <c r="C4143">
        <v>220</v>
      </c>
      <c r="D4143" t="s">
        <v>4438</v>
      </c>
      <c r="E4143">
        <v>4</v>
      </c>
      <c r="F4143" t="s">
        <v>4439</v>
      </c>
      <c r="G4143" t="s">
        <v>4440</v>
      </c>
      <c r="H4143" t="s">
        <v>4441</v>
      </c>
    </row>
    <row r="4144" spans="1:8" x14ac:dyDescent="0.3">
      <c r="A4144">
        <v>4154</v>
      </c>
      <c r="B4144">
        <v>4155</v>
      </c>
      <c r="C4144">
        <v>220</v>
      </c>
      <c r="D4144" t="s">
        <v>4442</v>
      </c>
      <c r="E4144">
        <v>2</v>
      </c>
      <c r="F4144" t="s">
        <v>4442</v>
      </c>
      <c r="G4144" t="s">
        <v>4443</v>
      </c>
      <c r="H4144" t="s">
        <v>302</v>
      </c>
    </row>
    <row r="4145" spans="1:8" x14ac:dyDescent="0.3">
      <c r="A4145">
        <v>4155</v>
      </c>
      <c r="B4145">
        <v>4156</v>
      </c>
      <c r="C4145">
        <v>220</v>
      </c>
      <c r="D4145" t="s">
        <v>4444</v>
      </c>
      <c r="E4145">
        <v>3</v>
      </c>
      <c r="F4145" t="s">
        <v>4444</v>
      </c>
      <c r="G4145" t="s">
        <v>4445</v>
      </c>
      <c r="H4145" t="s">
        <v>4446</v>
      </c>
    </row>
    <row r="4146" spans="1:8" x14ac:dyDescent="0.3">
      <c r="A4146">
        <v>4156</v>
      </c>
      <c r="B4146">
        <v>4157</v>
      </c>
      <c r="C4146">
        <v>220</v>
      </c>
      <c r="D4146" t="s">
        <v>4447</v>
      </c>
      <c r="E4146">
        <v>5</v>
      </c>
      <c r="F4146" t="s">
        <v>4448</v>
      </c>
      <c r="G4146" t="s">
        <v>4449</v>
      </c>
      <c r="H4146" t="s">
        <v>4450</v>
      </c>
    </row>
    <row r="4147" spans="1:8" x14ac:dyDescent="0.3">
      <c r="A4147">
        <v>4157</v>
      </c>
      <c r="B4147">
        <v>4158</v>
      </c>
      <c r="C4147">
        <v>220</v>
      </c>
      <c r="D4147" t="s">
        <v>4451</v>
      </c>
      <c r="E4147">
        <v>3</v>
      </c>
      <c r="F4147" t="s">
        <v>4451</v>
      </c>
      <c r="G4147" t="s">
        <v>4452</v>
      </c>
      <c r="H4147" t="s">
        <v>4453</v>
      </c>
    </row>
    <row r="4148" spans="1:8" x14ac:dyDescent="0.3">
      <c r="A4148">
        <v>4158</v>
      </c>
      <c r="B4148">
        <v>4159</v>
      </c>
      <c r="C4148">
        <v>220</v>
      </c>
      <c r="D4148" t="s">
        <v>4454</v>
      </c>
      <c r="E4148">
        <v>5</v>
      </c>
      <c r="F4148" t="s">
        <v>4455</v>
      </c>
      <c r="G4148" t="s">
        <v>4456</v>
      </c>
      <c r="H4148" t="s">
        <v>4457</v>
      </c>
    </row>
    <row r="4149" spans="1:8" x14ac:dyDescent="0.3">
      <c r="A4149">
        <v>4159</v>
      </c>
      <c r="B4149">
        <v>4160</v>
      </c>
      <c r="C4149">
        <v>220</v>
      </c>
      <c r="D4149" t="s">
        <v>4458</v>
      </c>
      <c r="E4149">
        <v>4</v>
      </c>
      <c r="F4149" t="s">
        <v>4458</v>
      </c>
      <c r="G4149" t="s">
        <v>4459</v>
      </c>
      <c r="H4149" t="s">
        <v>1095</v>
      </c>
    </row>
    <row r="4150" spans="1:8" x14ac:dyDescent="0.3">
      <c r="A4150">
        <v>4160</v>
      </c>
      <c r="B4150">
        <v>4161</v>
      </c>
      <c r="C4150">
        <v>221</v>
      </c>
      <c r="D4150" t="s">
        <v>4460</v>
      </c>
      <c r="E4150">
        <v>4</v>
      </c>
      <c r="F4150" t="s">
        <v>4460</v>
      </c>
      <c r="G4150" t="s">
        <v>4461</v>
      </c>
      <c r="H4150" t="s">
        <v>322</v>
      </c>
    </row>
    <row r="4151" spans="1:8" x14ac:dyDescent="0.3">
      <c r="A4151">
        <v>4161</v>
      </c>
      <c r="B4151">
        <v>4162</v>
      </c>
      <c r="C4151">
        <v>221</v>
      </c>
      <c r="D4151" t="s">
        <v>4462</v>
      </c>
      <c r="E4151">
        <v>5</v>
      </c>
      <c r="F4151" t="s">
        <v>4462</v>
      </c>
      <c r="G4151" t="s">
        <v>4463</v>
      </c>
      <c r="H4151" t="s">
        <v>217</v>
      </c>
    </row>
    <row r="4152" spans="1:8" x14ac:dyDescent="0.3">
      <c r="A4152">
        <v>4162</v>
      </c>
      <c r="B4152">
        <v>4163</v>
      </c>
      <c r="C4152">
        <v>221</v>
      </c>
      <c r="D4152" t="s">
        <v>4464</v>
      </c>
      <c r="E4152">
        <v>2</v>
      </c>
      <c r="F4152" t="s">
        <v>4464</v>
      </c>
      <c r="G4152" t="s">
        <v>4465</v>
      </c>
      <c r="H4152" t="s">
        <v>29</v>
      </c>
    </row>
    <row r="4153" spans="1:8" x14ac:dyDescent="0.3">
      <c r="A4153">
        <v>4163</v>
      </c>
      <c r="B4153">
        <v>4164</v>
      </c>
      <c r="C4153">
        <v>221</v>
      </c>
      <c r="D4153" t="s">
        <v>4466</v>
      </c>
      <c r="E4153">
        <v>4</v>
      </c>
      <c r="F4153" t="s">
        <v>4466</v>
      </c>
      <c r="G4153" t="s">
        <v>4467</v>
      </c>
      <c r="H4153" t="s">
        <v>299</v>
      </c>
    </row>
    <row r="4154" spans="1:8" x14ac:dyDescent="0.3">
      <c r="A4154">
        <v>4164</v>
      </c>
      <c r="B4154">
        <v>4165</v>
      </c>
      <c r="C4154">
        <v>221</v>
      </c>
      <c r="D4154" t="e">
        <f>-Secure job is you are on your managers good side -Great people and community of people at Bloomberg -Great product- simply the best</f>
        <v>#NAME?</v>
      </c>
      <c r="E4154">
        <v>2</v>
      </c>
      <c r="F4154" t="e">
        <f>-Secure job is you are on your managers good side -Great people and community of people at Bloomberg -Great product- simply the best</f>
        <v>#NAME?</v>
      </c>
      <c r="G4154" t="s">
        <v>4468</v>
      </c>
      <c r="H4154" t="s">
        <v>261</v>
      </c>
    </row>
    <row r="4155" spans="1:8" x14ac:dyDescent="0.3">
      <c r="A4155">
        <v>4165</v>
      </c>
      <c r="B4155">
        <v>4166</v>
      </c>
      <c r="C4155">
        <v>221</v>
      </c>
      <c r="D4155" t="s">
        <v>4469</v>
      </c>
      <c r="E4155">
        <v>3</v>
      </c>
      <c r="F4155" t="s">
        <v>4469</v>
      </c>
      <c r="G4155" t="s">
        <v>4470</v>
      </c>
    </row>
    <row r="4156" spans="1:8" x14ac:dyDescent="0.3">
      <c r="A4156">
        <v>4166</v>
      </c>
      <c r="B4156">
        <v>4167</v>
      </c>
      <c r="C4156">
        <v>221</v>
      </c>
      <c r="D4156" t="s">
        <v>4471</v>
      </c>
      <c r="E4156">
        <v>5</v>
      </c>
      <c r="F4156" t="s">
        <v>4471</v>
      </c>
      <c r="G4156" t="s">
        <v>4472</v>
      </c>
    </row>
    <row r="4157" spans="1:8" x14ac:dyDescent="0.3">
      <c r="A4157">
        <v>4167</v>
      </c>
      <c r="B4157">
        <v>4168</v>
      </c>
      <c r="C4157">
        <v>221</v>
      </c>
      <c r="D4157" t="s">
        <v>4473</v>
      </c>
      <c r="E4157">
        <v>3</v>
      </c>
      <c r="F4157" t="s">
        <v>4473</v>
      </c>
      <c r="G4157" t="s">
        <v>4474</v>
      </c>
      <c r="H4157" t="s">
        <v>238</v>
      </c>
    </row>
    <row r="4158" spans="1:8" x14ac:dyDescent="0.3">
      <c r="A4158">
        <v>4168</v>
      </c>
      <c r="B4158">
        <v>4169</v>
      </c>
      <c r="C4158">
        <v>221</v>
      </c>
      <c r="D4158" t="s">
        <v>4475</v>
      </c>
      <c r="E4158">
        <v>5</v>
      </c>
      <c r="F4158" t="s">
        <v>4475</v>
      </c>
      <c r="G4158" t="s">
        <v>4476</v>
      </c>
      <c r="H4158" t="s">
        <v>9</v>
      </c>
    </row>
    <row r="4159" spans="1:8" x14ac:dyDescent="0.3">
      <c r="A4159">
        <v>4169</v>
      </c>
      <c r="B4159">
        <v>4170</v>
      </c>
      <c r="C4159">
        <v>221</v>
      </c>
      <c r="D4159" t="s">
        <v>4477</v>
      </c>
      <c r="E4159">
        <v>4</v>
      </c>
      <c r="F4159" t="s">
        <v>4477</v>
      </c>
      <c r="G4159" t="s">
        <v>4477</v>
      </c>
      <c r="H4159" t="s">
        <v>118</v>
      </c>
    </row>
    <row r="4160" spans="1:8" x14ac:dyDescent="0.3">
      <c r="A4160">
        <v>4170</v>
      </c>
      <c r="B4160">
        <v>4171</v>
      </c>
      <c r="C4160">
        <v>222</v>
      </c>
      <c r="D4160" t="s">
        <v>4478</v>
      </c>
      <c r="E4160">
        <v>4</v>
      </c>
      <c r="F4160" t="s">
        <v>4478</v>
      </c>
      <c r="G4160" t="s">
        <v>4479</v>
      </c>
      <c r="H4160" t="s">
        <v>217</v>
      </c>
    </row>
    <row r="4161" spans="1:8" x14ac:dyDescent="0.3">
      <c r="A4161">
        <v>4171</v>
      </c>
      <c r="B4161">
        <v>4172</v>
      </c>
      <c r="C4161">
        <v>222</v>
      </c>
      <c r="D4161" t="s">
        <v>4480</v>
      </c>
      <c r="E4161">
        <v>5</v>
      </c>
      <c r="F4161" t="s">
        <v>4480</v>
      </c>
      <c r="G4161" t="s">
        <v>4481</v>
      </c>
      <c r="H4161" t="s">
        <v>470</v>
      </c>
    </row>
    <row r="4162" spans="1:8" x14ac:dyDescent="0.3">
      <c r="A4162">
        <v>4172</v>
      </c>
      <c r="B4162">
        <v>4173</v>
      </c>
      <c r="C4162">
        <v>222</v>
      </c>
      <c r="D4162" t="s">
        <v>4482</v>
      </c>
      <c r="E4162">
        <v>2</v>
      </c>
      <c r="F4162" t="s">
        <v>4483</v>
      </c>
      <c r="G4162" t="s">
        <v>4484</v>
      </c>
      <c r="H4162" t="s">
        <v>4485</v>
      </c>
    </row>
    <row r="4163" spans="1:8" x14ac:dyDescent="0.3">
      <c r="A4163">
        <v>4173</v>
      </c>
      <c r="B4163">
        <v>4174</v>
      </c>
      <c r="C4163">
        <v>222</v>
      </c>
      <c r="D4163" t="s">
        <v>4486</v>
      </c>
      <c r="E4163">
        <v>4</v>
      </c>
      <c r="F4163" t="s">
        <v>4486</v>
      </c>
      <c r="G4163" t="s">
        <v>4487</v>
      </c>
      <c r="H4163" t="s">
        <v>1297</v>
      </c>
    </row>
    <row r="4164" spans="1:8" x14ac:dyDescent="0.3">
      <c r="A4164">
        <v>4174</v>
      </c>
      <c r="B4164">
        <v>4175</v>
      </c>
      <c r="C4164">
        <v>222</v>
      </c>
      <c r="D4164" t="s">
        <v>4488</v>
      </c>
      <c r="E4164">
        <v>2</v>
      </c>
      <c r="F4164" t="s">
        <v>4488</v>
      </c>
      <c r="G4164" t="s">
        <v>4489</v>
      </c>
      <c r="H4164" t="s">
        <v>814</v>
      </c>
    </row>
    <row r="4165" spans="1:8" x14ac:dyDescent="0.3">
      <c r="A4165">
        <v>4175</v>
      </c>
      <c r="B4165">
        <v>4176</v>
      </c>
      <c r="C4165">
        <v>222</v>
      </c>
      <c r="D4165" t="s">
        <v>4490</v>
      </c>
      <c r="E4165">
        <v>3</v>
      </c>
      <c r="F4165" t="s">
        <v>4491</v>
      </c>
      <c r="G4165" t="s">
        <v>4492</v>
      </c>
    </row>
    <row r="4166" spans="1:8" x14ac:dyDescent="0.3">
      <c r="A4166">
        <v>4176</v>
      </c>
      <c r="B4166">
        <v>4177</v>
      </c>
      <c r="C4166">
        <v>222</v>
      </c>
      <c r="D4166" t="s">
        <v>4493</v>
      </c>
      <c r="E4166">
        <v>5</v>
      </c>
      <c r="F4166" t="s">
        <v>4493</v>
      </c>
      <c r="G4166" t="s">
        <v>4494</v>
      </c>
    </row>
    <row r="4167" spans="1:8" x14ac:dyDescent="0.3">
      <c r="A4167">
        <v>4177</v>
      </c>
      <c r="B4167">
        <v>4178</v>
      </c>
      <c r="C4167">
        <v>222</v>
      </c>
      <c r="D4167" t="s">
        <v>4495</v>
      </c>
      <c r="E4167">
        <v>3</v>
      </c>
      <c r="F4167" t="s">
        <v>4495</v>
      </c>
      <c r="G4167" t="s">
        <v>4496</v>
      </c>
      <c r="H4167" t="s">
        <v>4497</v>
      </c>
    </row>
    <row r="4168" spans="1:8" x14ac:dyDescent="0.3">
      <c r="A4168">
        <v>4178</v>
      </c>
      <c r="B4168">
        <v>4179</v>
      </c>
      <c r="C4168">
        <v>222</v>
      </c>
      <c r="D4168" t="s">
        <v>4498</v>
      </c>
      <c r="E4168">
        <v>5</v>
      </c>
      <c r="F4168" t="s">
        <v>4498</v>
      </c>
      <c r="G4168" t="s">
        <v>4499</v>
      </c>
      <c r="H4168" t="s">
        <v>433</v>
      </c>
    </row>
    <row r="4169" spans="1:8" x14ac:dyDescent="0.3">
      <c r="A4169">
        <v>4179</v>
      </c>
      <c r="B4169">
        <v>4180</v>
      </c>
      <c r="C4169">
        <v>222</v>
      </c>
      <c r="D4169" t="s">
        <v>4500</v>
      </c>
      <c r="E4169">
        <v>4</v>
      </c>
      <c r="F4169" t="s">
        <v>4501</v>
      </c>
      <c r="G4169" t="s">
        <v>4502</v>
      </c>
      <c r="H4169" t="s">
        <v>4503</v>
      </c>
    </row>
    <row r="4170" spans="1:8" x14ac:dyDescent="0.3">
      <c r="A4170">
        <v>4180</v>
      </c>
      <c r="B4170">
        <v>4181</v>
      </c>
      <c r="C4170">
        <v>223</v>
      </c>
      <c r="D4170" t="s">
        <v>4504</v>
      </c>
      <c r="E4170">
        <v>4</v>
      </c>
      <c r="F4170" t="s">
        <v>4504</v>
      </c>
      <c r="G4170" t="s">
        <v>4505</v>
      </c>
      <c r="H4170" t="s">
        <v>946</v>
      </c>
    </row>
    <row r="4171" spans="1:8" x14ac:dyDescent="0.3">
      <c r="A4171">
        <v>4181</v>
      </c>
      <c r="B4171">
        <v>4182</v>
      </c>
      <c r="C4171">
        <v>223</v>
      </c>
      <c r="D4171" t="s">
        <v>4506</v>
      </c>
      <c r="E4171">
        <v>5</v>
      </c>
      <c r="F4171" t="s">
        <v>4506</v>
      </c>
      <c r="G4171" t="s">
        <v>4507</v>
      </c>
      <c r="H4171" t="s">
        <v>25</v>
      </c>
    </row>
    <row r="4172" spans="1:8" x14ac:dyDescent="0.3">
      <c r="A4172">
        <v>4182</v>
      </c>
      <c r="B4172">
        <v>4183</v>
      </c>
      <c r="C4172">
        <v>223</v>
      </c>
      <c r="D4172" t="s">
        <v>4508</v>
      </c>
      <c r="E4172">
        <v>2</v>
      </c>
      <c r="F4172" t="s">
        <v>4508</v>
      </c>
      <c r="G4172" t="s">
        <v>4509</v>
      </c>
      <c r="H4172" t="s">
        <v>20</v>
      </c>
    </row>
    <row r="4173" spans="1:8" x14ac:dyDescent="0.3">
      <c r="A4173">
        <v>4183</v>
      </c>
      <c r="B4173">
        <v>4184</v>
      </c>
      <c r="C4173">
        <v>223</v>
      </c>
      <c r="D4173" t="s">
        <v>4510</v>
      </c>
      <c r="E4173">
        <v>4</v>
      </c>
      <c r="F4173" t="s">
        <v>4510</v>
      </c>
      <c r="G4173" t="s">
        <v>4511</v>
      </c>
      <c r="H4173" t="s">
        <v>217</v>
      </c>
    </row>
    <row r="4174" spans="1:8" x14ac:dyDescent="0.3">
      <c r="A4174">
        <v>4184</v>
      </c>
      <c r="B4174">
        <v>4185</v>
      </c>
      <c r="C4174">
        <v>223</v>
      </c>
      <c r="D4174" t="s">
        <v>4512</v>
      </c>
      <c r="E4174">
        <v>2</v>
      </c>
      <c r="F4174" t="s">
        <v>4512</v>
      </c>
      <c r="G4174" t="s">
        <v>4513</v>
      </c>
      <c r="H4174" t="s">
        <v>508</v>
      </c>
    </row>
    <row r="4175" spans="1:8" x14ac:dyDescent="0.3">
      <c r="A4175">
        <v>4185</v>
      </c>
      <c r="B4175">
        <v>4186</v>
      </c>
      <c r="C4175">
        <v>223</v>
      </c>
      <c r="D4175" t="s">
        <v>4514</v>
      </c>
      <c r="E4175">
        <v>3</v>
      </c>
      <c r="F4175" t="s">
        <v>4514</v>
      </c>
      <c r="G4175" t="s">
        <v>4515</v>
      </c>
      <c r="H4175" t="s">
        <v>261</v>
      </c>
    </row>
    <row r="4176" spans="1:8" x14ac:dyDescent="0.3">
      <c r="A4176">
        <v>4186</v>
      </c>
      <c r="B4176">
        <v>4187</v>
      </c>
      <c r="C4176">
        <v>223</v>
      </c>
      <c r="D4176" t="s">
        <v>4516</v>
      </c>
      <c r="E4176">
        <v>5</v>
      </c>
      <c r="F4176" t="s">
        <v>4516</v>
      </c>
      <c r="G4176" t="s">
        <v>4517</v>
      </c>
      <c r="H4176" t="s">
        <v>1812</v>
      </c>
    </row>
    <row r="4177" spans="1:8" x14ac:dyDescent="0.3">
      <c r="A4177">
        <v>4187</v>
      </c>
      <c r="B4177">
        <v>4188</v>
      </c>
      <c r="C4177">
        <v>223</v>
      </c>
      <c r="D4177" t="s">
        <v>4518</v>
      </c>
      <c r="E4177">
        <v>3</v>
      </c>
      <c r="F4177" t="s">
        <v>4518</v>
      </c>
      <c r="G4177" t="s">
        <v>4519</v>
      </c>
      <c r="H4177" t="s">
        <v>1951</v>
      </c>
    </row>
    <row r="4178" spans="1:8" x14ac:dyDescent="0.3">
      <c r="A4178">
        <v>4188</v>
      </c>
      <c r="B4178">
        <v>4189</v>
      </c>
      <c r="C4178">
        <v>223</v>
      </c>
      <c r="D4178" t="s">
        <v>4520</v>
      </c>
      <c r="E4178">
        <v>5</v>
      </c>
      <c r="F4178" t="s">
        <v>4520</v>
      </c>
      <c r="G4178" t="s">
        <v>4521</v>
      </c>
    </row>
    <row r="4179" spans="1:8" x14ac:dyDescent="0.3">
      <c r="A4179">
        <v>4189</v>
      </c>
      <c r="B4179">
        <v>4190</v>
      </c>
      <c r="C4179">
        <v>223</v>
      </c>
      <c r="D4179" t="s">
        <v>4522</v>
      </c>
      <c r="E4179">
        <v>4</v>
      </c>
      <c r="F4179" t="s">
        <v>4522</v>
      </c>
      <c r="G4179" t="s">
        <v>4523</v>
      </c>
      <c r="H4179" t="s">
        <v>4524</v>
      </c>
    </row>
    <row r="4180" spans="1:8" x14ac:dyDescent="0.3">
      <c r="A4180">
        <v>4190</v>
      </c>
      <c r="B4180">
        <v>4191</v>
      </c>
      <c r="C4180">
        <v>225</v>
      </c>
      <c r="D4180" t="s">
        <v>4549</v>
      </c>
      <c r="E4180">
        <v>4</v>
      </c>
      <c r="F4180" t="s">
        <v>4549</v>
      </c>
      <c r="G4180" t="s">
        <v>4550</v>
      </c>
      <c r="H4180" t="s">
        <v>25</v>
      </c>
    </row>
    <row r="4181" spans="1:8" x14ac:dyDescent="0.3">
      <c r="A4181">
        <v>4191</v>
      </c>
      <c r="B4181">
        <v>4192</v>
      </c>
      <c r="C4181">
        <v>225</v>
      </c>
      <c r="D4181" t="s">
        <v>4551</v>
      </c>
      <c r="E4181">
        <v>5</v>
      </c>
      <c r="F4181" t="s">
        <v>4551</v>
      </c>
      <c r="G4181" t="s">
        <v>4552</v>
      </c>
      <c r="H4181" t="s">
        <v>89</v>
      </c>
    </row>
    <row r="4182" spans="1:8" x14ac:dyDescent="0.3">
      <c r="A4182">
        <v>4192</v>
      </c>
      <c r="B4182">
        <v>4193</v>
      </c>
      <c r="C4182">
        <v>225</v>
      </c>
      <c r="D4182" t="s">
        <v>4553</v>
      </c>
      <c r="E4182">
        <v>2</v>
      </c>
      <c r="F4182" t="s">
        <v>4553</v>
      </c>
      <c r="G4182" t="s">
        <v>4554</v>
      </c>
      <c r="H4182" t="s">
        <v>20</v>
      </c>
    </row>
    <row r="4183" spans="1:8" x14ac:dyDescent="0.3">
      <c r="A4183">
        <v>4193</v>
      </c>
      <c r="B4183">
        <v>4194</v>
      </c>
      <c r="C4183">
        <v>225</v>
      </c>
      <c r="D4183" t="s">
        <v>4555</v>
      </c>
      <c r="E4183">
        <v>4</v>
      </c>
      <c r="F4183" t="s">
        <v>4555</v>
      </c>
      <c r="G4183" t="s">
        <v>4556</v>
      </c>
    </row>
    <row r="4184" spans="1:8" x14ac:dyDescent="0.3">
      <c r="A4184">
        <v>4194</v>
      </c>
      <c r="B4184">
        <v>4195</v>
      </c>
      <c r="C4184">
        <v>225</v>
      </c>
      <c r="D4184" t="s">
        <v>4557</v>
      </c>
      <c r="E4184">
        <v>2</v>
      </c>
      <c r="F4184" t="s">
        <v>4557</v>
      </c>
      <c r="G4184" t="s">
        <v>4558</v>
      </c>
      <c r="H4184" t="s">
        <v>814</v>
      </c>
    </row>
    <row r="4185" spans="1:8" x14ac:dyDescent="0.3">
      <c r="A4185">
        <v>4195</v>
      </c>
      <c r="B4185">
        <v>4196</v>
      </c>
      <c r="C4185">
        <v>225</v>
      </c>
      <c r="D4185" t="s">
        <v>4559</v>
      </c>
      <c r="E4185">
        <v>3</v>
      </c>
      <c r="F4185" t="s">
        <v>4559</v>
      </c>
      <c r="G4185" t="s">
        <v>4560</v>
      </c>
      <c r="H4185" t="s">
        <v>299</v>
      </c>
    </row>
    <row r="4186" spans="1:8" x14ac:dyDescent="0.3">
      <c r="A4186">
        <v>4196</v>
      </c>
      <c r="B4186">
        <v>4197</v>
      </c>
      <c r="C4186">
        <v>225</v>
      </c>
      <c r="D4186" t="s">
        <v>4561</v>
      </c>
      <c r="E4186">
        <v>5</v>
      </c>
      <c r="F4186" t="s">
        <v>4561</v>
      </c>
      <c r="G4186" t="s">
        <v>4562</v>
      </c>
      <c r="H4186" t="s">
        <v>25</v>
      </c>
    </row>
    <row r="4187" spans="1:8" x14ac:dyDescent="0.3">
      <c r="A4187">
        <v>4197</v>
      </c>
      <c r="B4187">
        <v>4198</v>
      </c>
      <c r="C4187">
        <v>225</v>
      </c>
      <c r="D4187" t="s">
        <v>4563</v>
      </c>
      <c r="E4187">
        <v>3</v>
      </c>
      <c r="F4187" t="s">
        <v>4563</v>
      </c>
      <c r="G4187" t="s">
        <v>4564</v>
      </c>
      <c r="H4187" t="s">
        <v>4565</v>
      </c>
    </row>
    <row r="4188" spans="1:8" x14ac:dyDescent="0.3">
      <c r="A4188">
        <v>4198</v>
      </c>
      <c r="B4188">
        <v>4199</v>
      </c>
      <c r="C4188">
        <v>225</v>
      </c>
      <c r="D4188" t="s">
        <v>4566</v>
      </c>
      <c r="E4188">
        <v>5</v>
      </c>
      <c r="F4188" t="s">
        <v>4566</v>
      </c>
      <c r="G4188" t="s">
        <v>4567</v>
      </c>
      <c r="H4188" t="s">
        <v>17</v>
      </c>
    </row>
    <row r="4189" spans="1:8" x14ac:dyDescent="0.3">
      <c r="A4189">
        <v>4199</v>
      </c>
      <c r="B4189">
        <v>4200</v>
      </c>
      <c r="C4189">
        <v>225</v>
      </c>
      <c r="D4189" t="s">
        <v>4568</v>
      </c>
      <c r="E4189">
        <v>4</v>
      </c>
      <c r="F4189" t="s">
        <v>4568</v>
      </c>
      <c r="G4189" t="s">
        <v>4569</v>
      </c>
      <c r="H4189" t="s">
        <v>647</v>
      </c>
    </row>
    <row r="4190" spans="1:8" x14ac:dyDescent="0.3">
      <c r="A4190">
        <v>4200</v>
      </c>
      <c r="B4190">
        <v>4201</v>
      </c>
      <c r="C4190">
        <v>226</v>
      </c>
      <c r="D4190" t="s">
        <v>4570</v>
      </c>
      <c r="E4190">
        <v>4</v>
      </c>
      <c r="F4190" t="s">
        <v>4570</v>
      </c>
      <c r="G4190" t="s">
        <v>4571</v>
      </c>
      <c r="H4190" t="s">
        <v>4572</v>
      </c>
    </row>
    <row r="4191" spans="1:8" x14ac:dyDescent="0.3">
      <c r="A4191">
        <v>4201</v>
      </c>
      <c r="B4191">
        <v>4202</v>
      </c>
      <c r="C4191">
        <v>226</v>
      </c>
      <c r="D4191" t="s">
        <v>4573</v>
      </c>
      <c r="E4191">
        <v>5</v>
      </c>
      <c r="F4191" t="s">
        <v>4573</v>
      </c>
      <c r="G4191" t="s">
        <v>4574</v>
      </c>
      <c r="H4191" t="s">
        <v>41</v>
      </c>
    </row>
    <row r="4192" spans="1:8" x14ac:dyDescent="0.3">
      <c r="A4192">
        <v>4202</v>
      </c>
      <c r="B4192">
        <v>4203</v>
      </c>
      <c r="C4192">
        <v>226</v>
      </c>
      <c r="D4192" t="s">
        <v>4575</v>
      </c>
      <c r="E4192">
        <v>2</v>
      </c>
      <c r="F4192" t="s">
        <v>4575</v>
      </c>
      <c r="G4192" t="s">
        <v>4576</v>
      </c>
      <c r="H4192" t="s">
        <v>4577</v>
      </c>
    </row>
    <row r="4193" spans="1:8" x14ac:dyDescent="0.3">
      <c r="A4193">
        <v>4203</v>
      </c>
      <c r="B4193">
        <v>4204</v>
      </c>
      <c r="C4193">
        <v>226</v>
      </c>
      <c r="D4193" t="s">
        <v>4578</v>
      </c>
      <c r="E4193">
        <v>4</v>
      </c>
      <c r="F4193" t="s">
        <v>4578</v>
      </c>
      <c r="G4193" t="s">
        <v>4579</v>
      </c>
      <c r="H4193" t="s">
        <v>134</v>
      </c>
    </row>
    <row r="4194" spans="1:8" x14ac:dyDescent="0.3">
      <c r="A4194">
        <v>4204</v>
      </c>
      <c r="B4194">
        <v>4205</v>
      </c>
      <c r="C4194">
        <v>226</v>
      </c>
      <c r="D4194" t="s">
        <v>4580</v>
      </c>
      <c r="E4194">
        <v>2</v>
      </c>
      <c r="F4194" t="s">
        <v>4580</v>
      </c>
      <c r="G4194" t="s">
        <v>4581</v>
      </c>
    </row>
    <row r="4195" spans="1:8" x14ac:dyDescent="0.3">
      <c r="A4195">
        <v>4205</v>
      </c>
      <c r="B4195">
        <v>4206</v>
      </c>
      <c r="C4195">
        <v>226</v>
      </c>
      <c r="D4195" t="s">
        <v>4582</v>
      </c>
      <c r="E4195">
        <v>3</v>
      </c>
      <c r="F4195" t="s">
        <v>4582</v>
      </c>
      <c r="G4195" t="s">
        <v>4583</v>
      </c>
      <c r="H4195" t="s">
        <v>4584</v>
      </c>
    </row>
    <row r="4196" spans="1:8" x14ac:dyDescent="0.3">
      <c r="A4196">
        <v>4206</v>
      </c>
      <c r="B4196">
        <v>4207</v>
      </c>
      <c r="C4196">
        <v>226</v>
      </c>
      <c r="D4196" t="s">
        <v>4585</v>
      </c>
      <c r="E4196">
        <v>5</v>
      </c>
      <c r="F4196" t="s">
        <v>4585</v>
      </c>
      <c r="G4196" t="s">
        <v>4586</v>
      </c>
      <c r="H4196" t="s">
        <v>738</v>
      </c>
    </row>
    <row r="4197" spans="1:8" x14ac:dyDescent="0.3">
      <c r="A4197">
        <v>4207</v>
      </c>
      <c r="B4197">
        <v>4208</v>
      </c>
      <c r="C4197">
        <v>226</v>
      </c>
      <c r="D4197" t="s">
        <v>4587</v>
      </c>
      <c r="E4197">
        <v>3</v>
      </c>
      <c r="F4197" t="s">
        <v>4587</v>
      </c>
      <c r="G4197" t="s">
        <v>4588</v>
      </c>
      <c r="H4197" t="s">
        <v>29</v>
      </c>
    </row>
    <row r="4198" spans="1:8" x14ac:dyDescent="0.3">
      <c r="A4198">
        <v>4208</v>
      </c>
      <c r="B4198">
        <v>4209</v>
      </c>
      <c r="C4198">
        <v>226</v>
      </c>
      <c r="D4198" t="s">
        <v>4589</v>
      </c>
      <c r="E4198">
        <v>5</v>
      </c>
      <c r="F4198" t="s">
        <v>4589</v>
      </c>
      <c r="G4198" t="s">
        <v>4590</v>
      </c>
      <c r="H4198" t="s">
        <v>4591</v>
      </c>
    </row>
    <row r="4199" spans="1:8" x14ac:dyDescent="0.3">
      <c r="A4199">
        <v>4209</v>
      </c>
      <c r="B4199">
        <v>4210</v>
      </c>
      <c r="C4199">
        <v>226</v>
      </c>
      <c r="D4199" t="s">
        <v>4592</v>
      </c>
      <c r="E4199">
        <v>4</v>
      </c>
      <c r="F4199" t="s">
        <v>4592</v>
      </c>
      <c r="G4199" t="s">
        <v>4593</v>
      </c>
      <c r="H4199" t="s">
        <v>4594</v>
      </c>
    </row>
    <row r="4200" spans="1:8" x14ac:dyDescent="0.3">
      <c r="A4200">
        <v>4210</v>
      </c>
      <c r="B4200">
        <v>4211</v>
      </c>
      <c r="C4200">
        <v>227</v>
      </c>
      <c r="D4200" t="s">
        <v>4595</v>
      </c>
      <c r="E4200">
        <v>4</v>
      </c>
      <c r="F4200" t="s">
        <v>4595</v>
      </c>
      <c r="G4200" t="s">
        <v>4596</v>
      </c>
      <c r="H4200" t="s">
        <v>394</v>
      </c>
    </row>
    <row r="4201" spans="1:8" x14ac:dyDescent="0.3">
      <c r="A4201">
        <v>4211</v>
      </c>
      <c r="B4201">
        <v>4212</v>
      </c>
      <c r="C4201">
        <v>227</v>
      </c>
      <c r="D4201" t="s">
        <v>4597</v>
      </c>
      <c r="E4201">
        <v>5</v>
      </c>
      <c r="F4201" t="s">
        <v>4597</v>
      </c>
      <c r="G4201" t="s">
        <v>4598</v>
      </c>
      <c r="H4201" t="s">
        <v>4599</v>
      </c>
    </row>
    <row r="4202" spans="1:8" x14ac:dyDescent="0.3">
      <c r="A4202">
        <v>4212</v>
      </c>
      <c r="B4202">
        <v>4213</v>
      </c>
      <c r="C4202">
        <v>227</v>
      </c>
      <c r="D4202" t="s">
        <v>4600</v>
      </c>
      <c r="E4202">
        <v>2</v>
      </c>
      <c r="F4202" t="s">
        <v>4600</v>
      </c>
      <c r="G4202" t="s">
        <v>4601</v>
      </c>
      <c r="H4202" t="s">
        <v>1368</v>
      </c>
    </row>
    <row r="4203" spans="1:8" x14ac:dyDescent="0.3">
      <c r="A4203">
        <v>4213</v>
      </c>
      <c r="B4203">
        <v>4214</v>
      </c>
      <c r="C4203">
        <v>227</v>
      </c>
      <c r="D4203" t="s">
        <v>4602</v>
      </c>
      <c r="E4203">
        <v>4</v>
      </c>
      <c r="F4203" t="s">
        <v>4602</v>
      </c>
      <c r="G4203" t="s">
        <v>4603</v>
      </c>
      <c r="H4203" t="s">
        <v>3759</v>
      </c>
    </row>
    <row r="4204" spans="1:8" x14ac:dyDescent="0.3">
      <c r="A4204">
        <v>4214</v>
      </c>
      <c r="B4204">
        <v>4215</v>
      </c>
      <c r="C4204">
        <v>227</v>
      </c>
      <c r="D4204" t="s">
        <v>4604</v>
      </c>
      <c r="E4204">
        <v>2</v>
      </c>
      <c r="F4204" t="s">
        <v>4604</v>
      </c>
      <c r="G4204" t="s">
        <v>4605</v>
      </c>
      <c r="H4204" t="s">
        <v>109</v>
      </c>
    </row>
    <row r="4205" spans="1:8" x14ac:dyDescent="0.3">
      <c r="A4205">
        <v>4215</v>
      </c>
      <c r="B4205">
        <v>4216</v>
      </c>
      <c r="C4205">
        <v>227</v>
      </c>
      <c r="D4205" t="s">
        <v>4606</v>
      </c>
      <c r="E4205">
        <v>3</v>
      </c>
      <c r="F4205" t="s">
        <v>4607</v>
      </c>
      <c r="G4205" t="s">
        <v>4608</v>
      </c>
      <c r="H4205" t="s">
        <v>4609</v>
      </c>
    </row>
    <row r="4206" spans="1:8" x14ac:dyDescent="0.3">
      <c r="A4206">
        <v>4216</v>
      </c>
      <c r="B4206">
        <v>4217</v>
      </c>
      <c r="C4206">
        <v>227</v>
      </c>
      <c r="D4206" t="s">
        <v>4610</v>
      </c>
      <c r="E4206">
        <v>5</v>
      </c>
      <c r="F4206" t="s">
        <v>4610</v>
      </c>
      <c r="G4206" t="s">
        <v>4611</v>
      </c>
      <c r="H4206" t="s">
        <v>4612</v>
      </c>
    </row>
    <row r="4207" spans="1:8" x14ac:dyDescent="0.3">
      <c r="A4207">
        <v>4217</v>
      </c>
      <c r="B4207">
        <v>4218</v>
      </c>
      <c r="C4207">
        <v>227</v>
      </c>
      <c r="D4207" t="s">
        <v>4613</v>
      </c>
      <c r="E4207">
        <v>3</v>
      </c>
      <c r="F4207" t="s">
        <v>4613</v>
      </c>
      <c r="G4207" t="s">
        <v>4614</v>
      </c>
      <c r="H4207" t="s">
        <v>4615</v>
      </c>
    </row>
    <row r="4208" spans="1:8" x14ac:dyDescent="0.3">
      <c r="A4208">
        <v>4218</v>
      </c>
      <c r="B4208">
        <v>4219</v>
      </c>
      <c r="C4208">
        <v>227</v>
      </c>
      <c r="D4208" t="s">
        <v>4616</v>
      </c>
      <c r="E4208">
        <v>5</v>
      </c>
      <c r="F4208" t="s">
        <v>4616</v>
      </c>
      <c r="G4208" t="s">
        <v>4617</v>
      </c>
      <c r="H4208" t="s">
        <v>4618</v>
      </c>
    </row>
    <row r="4209" spans="1:8" x14ac:dyDescent="0.3">
      <c r="A4209">
        <v>4219</v>
      </c>
      <c r="B4209">
        <v>4220</v>
      </c>
      <c r="C4209">
        <v>227</v>
      </c>
      <c r="D4209" t="s">
        <v>4619</v>
      </c>
      <c r="E4209">
        <v>4</v>
      </c>
      <c r="F4209" t="s">
        <v>4619</v>
      </c>
      <c r="G4209" t="s">
        <v>4620</v>
      </c>
      <c r="H4209" t="s">
        <v>672</v>
      </c>
    </row>
    <row r="4210" spans="1:8" x14ac:dyDescent="0.3">
      <c r="A4210">
        <v>4220</v>
      </c>
      <c r="B4210">
        <v>4221</v>
      </c>
      <c r="C4210">
        <v>228</v>
      </c>
      <c r="D4210" t="s">
        <v>5400</v>
      </c>
      <c r="E4210">
        <v>4</v>
      </c>
      <c r="F4210" t="s">
        <v>5400</v>
      </c>
      <c r="G4210" t="s">
        <v>5401</v>
      </c>
      <c r="H4210" t="s">
        <v>3793</v>
      </c>
    </row>
    <row r="4211" spans="1:8" x14ac:dyDescent="0.3">
      <c r="A4211">
        <v>4221</v>
      </c>
      <c r="B4211">
        <v>4222</v>
      </c>
      <c r="C4211">
        <v>228</v>
      </c>
      <c r="D4211" t="s">
        <v>4621</v>
      </c>
      <c r="E4211">
        <v>5</v>
      </c>
      <c r="F4211" t="s">
        <v>4621</v>
      </c>
      <c r="G4211" t="s">
        <v>4622</v>
      </c>
      <c r="H4211" t="s">
        <v>4623</v>
      </c>
    </row>
    <row r="4212" spans="1:8" x14ac:dyDescent="0.3">
      <c r="A4212">
        <v>4222</v>
      </c>
      <c r="B4212">
        <v>4223</v>
      </c>
      <c r="C4212">
        <v>228</v>
      </c>
      <c r="D4212" t="s">
        <v>4624</v>
      </c>
      <c r="E4212">
        <v>2</v>
      </c>
      <c r="F4212" t="s">
        <v>4624</v>
      </c>
      <c r="G4212" t="s">
        <v>4625</v>
      </c>
      <c r="H4212" t="s">
        <v>584</v>
      </c>
    </row>
    <row r="4213" spans="1:8" x14ac:dyDescent="0.3">
      <c r="A4213">
        <v>4223</v>
      </c>
      <c r="B4213">
        <v>4224</v>
      </c>
      <c r="C4213">
        <v>228</v>
      </c>
      <c r="D4213" t="s">
        <v>4626</v>
      </c>
      <c r="E4213">
        <v>4</v>
      </c>
      <c r="F4213" t="s">
        <v>4626</v>
      </c>
      <c r="G4213" t="s">
        <v>4627</v>
      </c>
      <c r="H4213" t="s">
        <v>1448</v>
      </c>
    </row>
    <row r="4214" spans="1:8" x14ac:dyDescent="0.3">
      <c r="A4214">
        <v>4224</v>
      </c>
      <c r="B4214">
        <v>4225</v>
      </c>
      <c r="C4214">
        <v>228</v>
      </c>
      <c r="D4214" t="s">
        <v>4628</v>
      </c>
      <c r="E4214">
        <v>2</v>
      </c>
      <c r="F4214" t="s">
        <v>4628</v>
      </c>
      <c r="G4214" t="s">
        <v>4629</v>
      </c>
    </row>
    <row r="4215" spans="1:8" x14ac:dyDescent="0.3">
      <c r="A4215">
        <v>4225</v>
      </c>
      <c r="B4215">
        <v>4226</v>
      </c>
      <c r="C4215">
        <v>228</v>
      </c>
      <c r="D4215" t="s">
        <v>4630</v>
      </c>
      <c r="E4215">
        <v>3</v>
      </c>
      <c r="F4215" t="s">
        <v>4630</v>
      </c>
      <c r="G4215" t="s">
        <v>4631</v>
      </c>
      <c r="H4215" t="s">
        <v>299</v>
      </c>
    </row>
    <row r="4216" spans="1:8" x14ac:dyDescent="0.3">
      <c r="A4216">
        <v>4226</v>
      </c>
      <c r="B4216">
        <v>4227</v>
      </c>
      <c r="C4216">
        <v>228</v>
      </c>
      <c r="D4216" t="s">
        <v>4632</v>
      </c>
      <c r="E4216">
        <v>5</v>
      </c>
      <c r="F4216" t="s">
        <v>4632</v>
      </c>
      <c r="G4216" t="s">
        <v>4633</v>
      </c>
      <c r="H4216" t="s">
        <v>726</v>
      </c>
    </row>
    <row r="4217" spans="1:8" x14ac:dyDescent="0.3">
      <c r="A4217">
        <v>4227</v>
      </c>
      <c r="B4217">
        <v>4228</v>
      </c>
      <c r="C4217">
        <v>228</v>
      </c>
      <c r="D4217" t="s">
        <v>4634</v>
      </c>
      <c r="E4217">
        <v>3</v>
      </c>
      <c r="F4217" t="s">
        <v>4634</v>
      </c>
      <c r="G4217" t="s">
        <v>4635</v>
      </c>
    </row>
    <row r="4218" spans="1:8" x14ac:dyDescent="0.3">
      <c r="A4218">
        <v>4228</v>
      </c>
      <c r="B4218">
        <v>4229</v>
      </c>
      <c r="C4218">
        <v>228</v>
      </c>
      <c r="D4218" t="s">
        <v>4636</v>
      </c>
      <c r="E4218">
        <v>5</v>
      </c>
      <c r="F4218" t="s">
        <v>4636</v>
      </c>
      <c r="G4218" t="s">
        <v>4637</v>
      </c>
      <c r="H4218" t="s">
        <v>4638</v>
      </c>
    </row>
    <row r="4219" spans="1:8" x14ac:dyDescent="0.3">
      <c r="A4219">
        <v>4229</v>
      </c>
      <c r="B4219">
        <v>4230</v>
      </c>
      <c r="C4219">
        <v>228</v>
      </c>
      <c r="D4219" t="s">
        <v>4639</v>
      </c>
      <c r="E4219">
        <v>4</v>
      </c>
      <c r="F4219" t="s">
        <v>4639</v>
      </c>
      <c r="G4219" t="s">
        <v>4640</v>
      </c>
    </row>
    <row r="4220" spans="1:8" x14ac:dyDescent="0.3">
      <c r="A4220">
        <v>4230</v>
      </c>
      <c r="B4220">
        <v>4231</v>
      </c>
      <c r="C4220">
        <v>229</v>
      </c>
      <c r="D4220" t="s">
        <v>4641</v>
      </c>
      <c r="E4220">
        <v>4</v>
      </c>
      <c r="F4220" t="s">
        <v>4641</v>
      </c>
      <c r="G4220" t="s">
        <v>4642</v>
      </c>
      <c r="H4220" t="s">
        <v>4643</v>
      </c>
    </row>
    <row r="4221" spans="1:8" x14ac:dyDescent="0.3">
      <c r="A4221">
        <v>4231</v>
      </c>
      <c r="B4221">
        <v>4232</v>
      </c>
      <c r="C4221">
        <v>229</v>
      </c>
      <c r="D4221" t="s">
        <v>5402</v>
      </c>
      <c r="E4221">
        <v>5</v>
      </c>
      <c r="F4221" t="s">
        <v>5402</v>
      </c>
      <c r="G4221" t="s">
        <v>5403</v>
      </c>
    </row>
    <row r="4222" spans="1:8" x14ac:dyDescent="0.3">
      <c r="A4222">
        <v>4232</v>
      </c>
      <c r="B4222">
        <v>4233</v>
      </c>
      <c r="C4222">
        <v>229</v>
      </c>
      <c r="D4222" t="s">
        <v>5404</v>
      </c>
      <c r="E4222">
        <v>2</v>
      </c>
      <c r="F4222" t="s">
        <v>5404</v>
      </c>
      <c r="G4222" t="s">
        <v>5405</v>
      </c>
    </row>
    <row r="4223" spans="1:8" x14ac:dyDescent="0.3">
      <c r="A4223">
        <v>4233</v>
      </c>
      <c r="B4223">
        <v>4234</v>
      </c>
      <c r="C4223">
        <v>229</v>
      </c>
      <c r="D4223" t="s">
        <v>5406</v>
      </c>
      <c r="E4223">
        <v>4</v>
      </c>
      <c r="F4223" t="s">
        <v>5406</v>
      </c>
      <c r="G4223" t="s">
        <v>5407</v>
      </c>
      <c r="H4223" t="s">
        <v>29</v>
      </c>
    </row>
    <row r="4224" spans="1:8" x14ac:dyDescent="0.3">
      <c r="A4224">
        <v>4234</v>
      </c>
      <c r="B4224">
        <v>4235</v>
      </c>
      <c r="C4224">
        <v>229</v>
      </c>
      <c r="D4224" t="s">
        <v>5408</v>
      </c>
      <c r="E4224">
        <v>2</v>
      </c>
      <c r="F4224" t="s">
        <v>5408</v>
      </c>
      <c r="G4224" t="s">
        <v>5409</v>
      </c>
      <c r="H4224" t="s">
        <v>25</v>
      </c>
    </row>
    <row r="4225" spans="1:8" x14ac:dyDescent="0.3">
      <c r="A4225">
        <v>4235</v>
      </c>
      <c r="B4225">
        <v>4236</v>
      </c>
      <c r="C4225">
        <v>229</v>
      </c>
      <c r="D4225" t="s">
        <v>5410</v>
      </c>
      <c r="E4225">
        <v>3</v>
      </c>
      <c r="F4225" t="s">
        <v>5410</v>
      </c>
      <c r="G4225" t="s">
        <v>5411</v>
      </c>
    </row>
    <row r="4226" spans="1:8" x14ac:dyDescent="0.3">
      <c r="A4226">
        <v>4236</v>
      </c>
      <c r="B4226">
        <v>4237</v>
      </c>
      <c r="C4226">
        <v>229</v>
      </c>
      <c r="D4226" t="s">
        <v>5412</v>
      </c>
      <c r="E4226">
        <v>5</v>
      </c>
      <c r="F4226" t="s">
        <v>5412</v>
      </c>
      <c r="G4226" t="s">
        <v>5413</v>
      </c>
      <c r="H4226" t="s">
        <v>5414</v>
      </c>
    </row>
    <row r="4227" spans="1:8" x14ac:dyDescent="0.3">
      <c r="A4227">
        <v>4237</v>
      </c>
      <c r="B4227">
        <v>4238</v>
      </c>
      <c r="C4227">
        <v>229</v>
      </c>
      <c r="D4227" t="s">
        <v>5415</v>
      </c>
      <c r="E4227">
        <v>3</v>
      </c>
      <c r="F4227" t="s">
        <v>5415</v>
      </c>
      <c r="G4227" t="s">
        <v>5416</v>
      </c>
    </row>
    <row r="4228" spans="1:8" x14ac:dyDescent="0.3">
      <c r="A4228">
        <v>4238</v>
      </c>
      <c r="B4228">
        <v>4239</v>
      </c>
      <c r="C4228">
        <v>229</v>
      </c>
      <c r="D4228" t="s">
        <v>5417</v>
      </c>
      <c r="E4228">
        <v>5</v>
      </c>
      <c r="F4228" t="s">
        <v>5417</v>
      </c>
      <c r="G4228" t="s">
        <v>5418</v>
      </c>
      <c r="H4228" t="s">
        <v>25</v>
      </c>
    </row>
    <row r="4229" spans="1:8" x14ac:dyDescent="0.3">
      <c r="A4229">
        <v>4239</v>
      </c>
      <c r="B4229">
        <v>4240</v>
      </c>
      <c r="C4229">
        <v>229</v>
      </c>
      <c r="D4229" t="s">
        <v>5419</v>
      </c>
      <c r="E4229">
        <v>4</v>
      </c>
      <c r="F4229" t="s">
        <v>5419</v>
      </c>
      <c r="G4229" t="s">
        <v>5420</v>
      </c>
      <c r="H4229" t="s">
        <v>652</v>
      </c>
    </row>
    <row r="4230" spans="1:8" x14ac:dyDescent="0.3">
      <c r="A4230">
        <v>4240</v>
      </c>
      <c r="B4230">
        <v>4241</v>
      </c>
      <c r="C4230">
        <v>230</v>
      </c>
      <c r="D4230" t="s">
        <v>5421</v>
      </c>
      <c r="E4230">
        <v>4</v>
      </c>
      <c r="F4230" t="s">
        <v>5421</v>
      </c>
      <c r="G4230" t="s">
        <v>5422</v>
      </c>
      <c r="H4230" t="s">
        <v>5423</v>
      </c>
    </row>
    <row r="4231" spans="1:8" x14ac:dyDescent="0.3">
      <c r="A4231">
        <v>4241</v>
      </c>
      <c r="B4231">
        <v>4242</v>
      </c>
      <c r="C4231">
        <v>230</v>
      </c>
      <c r="D4231" t="s">
        <v>4644</v>
      </c>
      <c r="E4231">
        <v>5</v>
      </c>
      <c r="F4231" t="s">
        <v>4644</v>
      </c>
      <c r="G4231" t="s">
        <v>4645</v>
      </c>
      <c r="H4231" t="s">
        <v>9</v>
      </c>
    </row>
    <row r="4232" spans="1:8" x14ac:dyDescent="0.3">
      <c r="A4232">
        <v>4242</v>
      </c>
      <c r="B4232">
        <v>4243</v>
      </c>
      <c r="C4232">
        <v>230</v>
      </c>
      <c r="D4232" t="s">
        <v>4646</v>
      </c>
      <c r="E4232">
        <v>2</v>
      </c>
      <c r="F4232" t="s">
        <v>4646</v>
      </c>
      <c r="G4232" t="s">
        <v>4647</v>
      </c>
      <c r="H4232" t="s">
        <v>4648</v>
      </c>
    </row>
    <row r="4233" spans="1:8" x14ac:dyDescent="0.3">
      <c r="A4233">
        <v>4243</v>
      </c>
      <c r="B4233">
        <v>4244</v>
      </c>
      <c r="C4233">
        <v>230</v>
      </c>
      <c r="D4233" t="s">
        <v>4649</v>
      </c>
      <c r="E4233">
        <v>4</v>
      </c>
      <c r="F4233" t="s">
        <v>4649</v>
      </c>
      <c r="G4233" t="s">
        <v>4650</v>
      </c>
      <c r="H4233" t="s">
        <v>64</v>
      </c>
    </row>
    <row r="4234" spans="1:8" x14ac:dyDescent="0.3">
      <c r="A4234">
        <v>4244</v>
      </c>
      <c r="B4234">
        <v>4245</v>
      </c>
      <c r="C4234">
        <v>230</v>
      </c>
      <c r="D4234" t="s">
        <v>4651</v>
      </c>
      <c r="E4234">
        <v>2</v>
      </c>
      <c r="F4234" t="s">
        <v>4652</v>
      </c>
      <c r="G4234" t="s">
        <v>4653</v>
      </c>
      <c r="H4234" t="s">
        <v>4654</v>
      </c>
    </row>
    <row r="4235" spans="1:8" x14ac:dyDescent="0.3">
      <c r="A4235">
        <v>4245</v>
      </c>
      <c r="B4235">
        <v>4246</v>
      </c>
      <c r="C4235">
        <v>230</v>
      </c>
      <c r="D4235" t="s">
        <v>4655</v>
      </c>
      <c r="E4235">
        <v>3</v>
      </c>
      <c r="F4235" t="s">
        <v>4655</v>
      </c>
      <c r="G4235" t="s">
        <v>4656</v>
      </c>
      <c r="H4235" t="s">
        <v>1129</v>
      </c>
    </row>
    <row r="4236" spans="1:8" x14ac:dyDescent="0.3">
      <c r="A4236">
        <v>4246</v>
      </c>
      <c r="B4236">
        <v>4247</v>
      </c>
      <c r="C4236">
        <v>230</v>
      </c>
      <c r="D4236" t="s">
        <v>4657</v>
      </c>
      <c r="E4236">
        <v>5</v>
      </c>
      <c r="F4236" t="s">
        <v>4657</v>
      </c>
      <c r="G4236" t="s">
        <v>4658</v>
      </c>
      <c r="H4236" t="s">
        <v>3049</v>
      </c>
    </row>
    <row r="4237" spans="1:8" x14ac:dyDescent="0.3">
      <c r="A4237">
        <v>4247</v>
      </c>
      <c r="B4237">
        <v>4248</v>
      </c>
      <c r="C4237">
        <v>230</v>
      </c>
      <c r="D4237" t="s">
        <v>4659</v>
      </c>
      <c r="E4237">
        <v>3</v>
      </c>
      <c r="F4237" t="s">
        <v>4659</v>
      </c>
      <c r="G4237" t="s">
        <v>4660</v>
      </c>
      <c r="H4237" t="s">
        <v>4661</v>
      </c>
    </row>
    <row r="4238" spans="1:8" x14ac:dyDescent="0.3">
      <c r="A4238">
        <v>4248</v>
      </c>
      <c r="B4238">
        <v>4249</v>
      </c>
      <c r="C4238">
        <v>230</v>
      </c>
      <c r="D4238" t="s">
        <v>4662</v>
      </c>
      <c r="E4238">
        <v>5</v>
      </c>
      <c r="F4238" t="s">
        <v>4662</v>
      </c>
      <c r="G4238" t="s">
        <v>4663</v>
      </c>
    </row>
    <row r="4239" spans="1:8" x14ac:dyDescent="0.3">
      <c r="A4239">
        <v>4249</v>
      </c>
      <c r="B4239">
        <v>4250</v>
      </c>
      <c r="C4239">
        <v>230</v>
      </c>
      <c r="D4239" t="s">
        <v>4664</v>
      </c>
      <c r="E4239">
        <v>4</v>
      </c>
      <c r="F4239" t="s">
        <v>4664</v>
      </c>
      <c r="G4239" t="s">
        <v>4664</v>
      </c>
    </row>
    <row r="4240" spans="1:8" x14ac:dyDescent="0.3">
      <c r="A4240">
        <v>4250</v>
      </c>
      <c r="B4240">
        <v>4251</v>
      </c>
      <c r="C4240">
        <v>231</v>
      </c>
      <c r="D4240" t="s">
        <v>4665</v>
      </c>
      <c r="E4240">
        <v>4</v>
      </c>
      <c r="F4240" t="s">
        <v>4665</v>
      </c>
      <c r="G4240" t="s">
        <v>4666</v>
      </c>
      <c r="H4240" t="s">
        <v>4012</v>
      </c>
    </row>
    <row r="4241" spans="1:8" x14ac:dyDescent="0.3">
      <c r="A4241">
        <v>4251</v>
      </c>
      <c r="B4241">
        <v>4252</v>
      </c>
      <c r="C4241">
        <v>231</v>
      </c>
      <c r="D4241" t="s">
        <v>4667</v>
      </c>
      <c r="E4241">
        <v>5</v>
      </c>
      <c r="F4241" t="s">
        <v>4668</v>
      </c>
      <c r="G4241" t="s">
        <v>4669</v>
      </c>
      <c r="H4241" t="s">
        <v>726</v>
      </c>
    </row>
    <row r="4242" spans="1:8" x14ac:dyDescent="0.3">
      <c r="A4242">
        <v>4252</v>
      </c>
      <c r="B4242">
        <v>4253</v>
      </c>
      <c r="C4242">
        <v>231</v>
      </c>
      <c r="D4242" t="s">
        <v>4670</v>
      </c>
      <c r="E4242">
        <v>2</v>
      </c>
      <c r="F4242" t="s">
        <v>4671</v>
      </c>
      <c r="G4242" t="s">
        <v>4672</v>
      </c>
      <c r="H4242" t="s">
        <v>4673</v>
      </c>
    </row>
    <row r="4243" spans="1:8" x14ac:dyDescent="0.3">
      <c r="A4243">
        <v>4253</v>
      </c>
      <c r="B4243">
        <v>4254</v>
      </c>
      <c r="C4243">
        <v>231</v>
      </c>
      <c r="D4243" t="s">
        <v>4674</v>
      </c>
      <c r="E4243">
        <v>4</v>
      </c>
      <c r="F4243" t="s">
        <v>4674</v>
      </c>
      <c r="G4243" t="s">
        <v>4675</v>
      </c>
      <c r="H4243" t="s">
        <v>25</v>
      </c>
    </row>
    <row r="4244" spans="1:8" x14ac:dyDescent="0.3">
      <c r="A4244">
        <v>4254</v>
      </c>
      <c r="B4244">
        <v>4255</v>
      </c>
      <c r="C4244">
        <v>231</v>
      </c>
      <c r="D4244" t="s">
        <v>4676</v>
      </c>
      <c r="E4244">
        <v>2</v>
      </c>
      <c r="F4244" t="s">
        <v>4676</v>
      </c>
      <c r="G4244" t="s">
        <v>4676</v>
      </c>
      <c r="H4244" t="s">
        <v>660</v>
      </c>
    </row>
    <row r="4245" spans="1:8" x14ac:dyDescent="0.3">
      <c r="A4245">
        <v>4255</v>
      </c>
      <c r="B4245">
        <v>4256</v>
      </c>
      <c r="C4245">
        <v>231</v>
      </c>
      <c r="D4245" t="s">
        <v>4677</v>
      </c>
      <c r="E4245">
        <v>3</v>
      </c>
      <c r="F4245" t="s">
        <v>4677</v>
      </c>
      <c r="G4245" t="s">
        <v>4678</v>
      </c>
    </row>
    <row r="4246" spans="1:8" x14ac:dyDescent="0.3">
      <c r="A4246">
        <v>4256</v>
      </c>
      <c r="B4246">
        <v>4257</v>
      </c>
      <c r="C4246">
        <v>231</v>
      </c>
      <c r="D4246" t="s">
        <v>4679</v>
      </c>
      <c r="E4246">
        <v>5</v>
      </c>
      <c r="F4246" t="s">
        <v>4679</v>
      </c>
      <c r="G4246" t="s">
        <v>4680</v>
      </c>
      <c r="H4246" t="s">
        <v>2024</v>
      </c>
    </row>
    <row r="4247" spans="1:8" x14ac:dyDescent="0.3">
      <c r="A4247">
        <v>4257</v>
      </c>
      <c r="B4247">
        <v>4258</v>
      </c>
      <c r="C4247">
        <v>231</v>
      </c>
      <c r="D4247" t="s">
        <v>4681</v>
      </c>
      <c r="E4247">
        <v>3</v>
      </c>
      <c r="F4247" t="s">
        <v>4681</v>
      </c>
      <c r="G4247" t="s">
        <v>4681</v>
      </c>
      <c r="H4247" t="s">
        <v>660</v>
      </c>
    </row>
    <row r="4248" spans="1:8" x14ac:dyDescent="0.3">
      <c r="A4248">
        <v>4258</v>
      </c>
      <c r="B4248">
        <v>4259</v>
      </c>
      <c r="C4248">
        <v>231</v>
      </c>
      <c r="D4248" t="s">
        <v>4682</v>
      </c>
      <c r="E4248">
        <v>5</v>
      </c>
      <c r="F4248" t="s">
        <v>4682</v>
      </c>
      <c r="G4248" t="s">
        <v>4683</v>
      </c>
      <c r="H4248" t="s">
        <v>261</v>
      </c>
    </row>
    <row r="4249" spans="1:8" x14ac:dyDescent="0.3">
      <c r="A4249">
        <v>4259</v>
      </c>
      <c r="B4249">
        <v>4260</v>
      </c>
      <c r="C4249">
        <v>231</v>
      </c>
      <c r="D4249" t="s">
        <v>4684</v>
      </c>
      <c r="E4249">
        <v>4</v>
      </c>
      <c r="F4249" t="s">
        <v>4684</v>
      </c>
      <c r="G4249" t="s">
        <v>4685</v>
      </c>
      <c r="H4249" t="s">
        <v>4686</v>
      </c>
    </row>
    <row r="4250" spans="1:8" x14ac:dyDescent="0.3">
      <c r="A4250">
        <v>4260</v>
      </c>
      <c r="B4250">
        <v>4261</v>
      </c>
      <c r="C4250">
        <v>232</v>
      </c>
      <c r="D4250" t="s">
        <v>5424</v>
      </c>
      <c r="E4250">
        <v>4</v>
      </c>
      <c r="F4250" t="s">
        <v>5424</v>
      </c>
      <c r="G4250" t="s">
        <v>5425</v>
      </c>
      <c r="H4250" t="s">
        <v>5426</v>
      </c>
    </row>
    <row r="4251" spans="1:8" x14ac:dyDescent="0.3">
      <c r="A4251">
        <v>4261</v>
      </c>
      <c r="B4251">
        <v>4262</v>
      </c>
      <c r="C4251">
        <v>232</v>
      </c>
      <c r="D4251" t="s">
        <v>5427</v>
      </c>
      <c r="E4251">
        <v>5</v>
      </c>
      <c r="F4251" t="s">
        <v>5427</v>
      </c>
      <c r="G4251" t="s">
        <v>5428</v>
      </c>
      <c r="H4251" t="s">
        <v>109</v>
      </c>
    </row>
    <row r="4252" spans="1:8" x14ac:dyDescent="0.3">
      <c r="A4252">
        <v>4262</v>
      </c>
      <c r="B4252">
        <v>4263</v>
      </c>
      <c r="C4252">
        <v>232</v>
      </c>
      <c r="D4252" t="s">
        <v>5429</v>
      </c>
      <c r="E4252">
        <v>2</v>
      </c>
      <c r="F4252" t="s">
        <v>5429</v>
      </c>
      <c r="G4252" t="s">
        <v>5430</v>
      </c>
      <c r="H4252" t="s">
        <v>5431</v>
      </c>
    </row>
    <row r="4253" spans="1:8" x14ac:dyDescent="0.3">
      <c r="A4253">
        <v>4263</v>
      </c>
      <c r="B4253">
        <v>4264</v>
      </c>
      <c r="C4253">
        <v>232</v>
      </c>
      <c r="D4253" t="s">
        <v>5432</v>
      </c>
      <c r="E4253">
        <v>4</v>
      </c>
      <c r="F4253" t="s">
        <v>5432</v>
      </c>
      <c r="G4253" t="s">
        <v>5433</v>
      </c>
      <c r="H4253" t="s">
        <v>25</v>
      </c>
    </row>
    <row r="4254" spans="1:8" x14ac:dyDescent="0.3">
      <c r="A4254">
        <v>4264</v>
      </c>
      <c r="B4254">
        <v>4265</v>
      </c>
      <c r="C4254">
        <v>232</v>
      </c>
      <c r="D4254" t="s">
        <v>5434</v>
      </c>
      <c r="E4254">
        <v>2</v>
      </c>
      <c r="F4254" t="s">
        <v>5434</v>
      </c>
      <c r="G4254" t="s">
        <v>5435</v>
      </c>
      <c r="H4254" t="s">
        <v>5436</v>
      </c>
    </row>
    <row r="4255" spans="1:8" x14ac:dyDescent="0.3">
      <c r="A4255">
        <v>4265</v>
      </c>
      <c r="B4255">
        <v>4266</v>
      </c>
      <c r="C4255">
        <v>232</v>
      </c>
      <c r="D4255" t="s">
        <v>5437</v>
      </c>
      <c r="E4255">
        <v>3</v>
      </c>
      <c r="F4255" t="s">
        <v>5438</v>
      </c>
      <c r="G4255" t="s">
        <v>5439</v>
      </c>
      <c r="H4255" t="s">
        <v>1344</v>
      </c>
    </row>
    <row r="4256" spans="1:8" x14ac:dyDescent="0.3">
      <c r="A4256">
        <v>4266</v>
      </c>
      <c r="B4256">
        <v>4267</v>
      </c>
      <c r="C4256">
        <v>232</v>
      </c>
      <c r="D4256" t="s">
        <v>5440</v>
      </c>
      <c r="E4256">
        <v>5</v>
      </c>
      <c r="F4256" t="s">
        <v>5440</v>
      </c>
      <c r="G4256" t="s">
        <v>5441</v>
      </c>
      <c r="H4256" t="s">
        <v>357</v>
      </c>
    </row>
    <row r="4257" spans="1:8" x14ac:dyDescent="0.3">
      <c r="A4257">
        <v>4267</v>
      </c>
      <c r="B4257">
        <v>4268</v>
      </c>
      <c r="C4257">
        <v>232</v>
      </c>
      <c r="D4257" t="s">
        <v>5442</v>
      </c>
      <c r="E4257">
        <v>3</v>
      </c>
      <c r="F4257" t="s">
        <v>5443</v>
      </c>
      <c r="G4257" t="s">
        <v>5444</v>
      </c>
      <c r="H4257" t="s">
        <v>814</v>
      </c>
    </row>
    <row r="4258" spans="1:8" x14ac:dyDescent="0.3">
      <c r="A4258">
        <v>4268</v>
      </c>
      <c r="B4258">
        <v>4269</v>
      </c>
      <c r="C4258">
        <v>232</v>
      </c>
      <c r="D4258" t="s">
        <v>5445</v>
      </c>
      <c r="E4258">
        <v>5</v>
      </c>
      <c r="F4258" t="s">
        <v>5445</v>
      </c>
      <c r="G4258" t="s">
        <v>5446</v>
      </c>
      <c r="H4258" t="s">
        <v>726</v>
      </c>
    </row>
    <row r="4259" spans="1:8" x14ac:dyDescent="0.3">
      <c r="A4259">
        <v>4269</v>
      </c>
      <c r="B4259">
        <v>4270</v>
      </c>
      <c r="C4259">
        <v>232</v>
      </c>
      <c r="D4259" t="s">
        <v>5447</v>
      </c>
      <c r="E4259">
        <v>4</v>
      </c>
      <c r="F4259" t="s">
        <v>5447</v>
      </c>
      <c r="G4259" t="s">
        <v>5448</v>
      </c>
      <c r="H4259" t="s">
        <v>29</v>
      </c>
    </row>
    <row r="4260" spans="1:8" x14ac:dyDescent="0.3">
      <c r="A4260">
        <v>4270</v>
      </c>
      <c r="B4260">
        <v>4271</v>
      </c>
      <c r="C4260">
        <v>233</v>
      </c>
      <c r="D4260" t="s">
        <v>4687</v>
      </c>
      <c r="E4260">
        <v>4</v>
      </c>
      <c r="F4260" t="s">
        <v>4687</v>
      </c>
      <c r="G4260" t="s">
        <v>4688</v>
      </c>
      <c r="H4260" t="s">
        <v>2024</v>
      </c>
    </row>
    <row r="4261" spans="1:8" x14ac:dyDescent="0.3">
      <c r="A4261">
        <v>4271</v>
      </c>
      <c r="B4261">
        <v>4272</v>
      </c>
      <c r="C4261">
        <v>233</v>
      </c>
      <c r="D4261" t="s">
        <v>4689</v>
      </c>
      <c r="E4261">
        <v>5</v>
      </c>
      <c r="F4261" t="s">
        <v>4689</v>
      </c>
      <c r="G4261" t="s">
        <v>4690</v>
      </c>
      <c r="H4261" t="s">
        <v>4691</v>
      </c>
    </row>
    <row r="4262" spans="1:8" x14ac:dyDescent="0.3">
      <c r="A4262">
        <v>4272</v>
      </c>
      <c r="B4262">
        <v>4273</v>
      </c>
      <c r="C4262">
        <v>233</v>
      </c>
      <c r="D4262" t="s">
        <v>4692</v>
      </c>
      <c r="E4262">
        <v>2</v>
      </c>
      <c r="F4262" t="s">
        <v>4692</v>
      </c>
      <c r="G4262" t="s">
        <v>4693</v>
      </c>
    </row>
    <row r="4263" spans="1:8" x14ac:dyDescent="0.3">
      <c r="A4263">
        <v>4273</v>
      </c>
      <c r="B4263">
        <v>4274</v>
      </c>
      <c r="C4263">
        <v>233</v>
      </c>
      <c r="D4263" t="s">
        <v>4694</v>
      </c>
      <c r="E4263">
        <v>4</v>
      </c>
      <c r="F4263" t="s">
        <v>4694</v>
      </c>
      <c r="G4263" t="s">
        <v>4695</v>
      </c>
      <c r="H4263" t="s">
        <v>299</v>
      </c>
    </row>
    <row r="4264" spans="1:8" x14ac:dyDescent="0.3">
      <c r="A4264">
        <v>4274</v>
      </c>
      <c r="B4264">
        <v>4275</v>
      </c>
      <c r="C4264">
        <v>233</v>
      </c>
      <c r="D4264" t="s">
        <v>4696</v>
      </c>
      <c r="E4264">
        <v>2</v>
      </c>
      <c r="F4264" t="s">
        <v>4696</v>
      </c>
      <c r="G4264" t="s">
        <v>4697</v>
      </c>
      <c r="H4264" t="s">
        <v>264</v>
      </c>
    </row>
    <row r="4265" spans="1:8" x14ac:dyDescent="0.3">
      <c r="A4265">
        <v>4275</v>
      </c>
      <c r="B4265">
        <v>4276</v>
      </c>
      <c r="C4265">
        <v>233</v>
      </c>
      <c r="D4265" t="s">
        <v>4698</v>
      </c>
      <c r="E4265">
        <v>3</v>
      </c>
      <c r="F4265" t="s">
        <v>4698</v>
      </c>
      <c r="G4265" t="s">
        <v>4699</v>
      </c>
      <c r="H4265" t="s">
        <v>631</v>
      </c>
    </row>
    <row r="4266" spans="1:8" x14ac:dyDescent="0.3">
      <c r="A4266">
        <v>4276</v>
      </c>
      <c r="B4266">
        <v>4277</v>
      </c>
      <c r="C4266">
        <v>233</v>
      </c>
      <c r="D4266" t="s">
        <v>4700</v>
      </c>
      <c r="E4266">
        <v>5</v>
      </c>
      <c r="F4266" t="s">
        <v>4700</v>
      </c>
      <c r="G4266" t="s">
        <v>4701</v>
      </c>
      <c r="H4266" t="s">
        <v>299</v>
      </c>
    </row>
    <row r="4267" spans="1:8" x14ac:dyDescent="0.3">
      <c r="A4267">
        <v>4277</v>
      </c>
      <c r="B4267">
        <v>4278</v>
      </c>
      <c r="C4267">
        <v>233</v>
      </c>
      <c r="D4267" t="s">
        <v>4702</v>
      </c>
      <c r="E4267">
        <v>3</v>
      </c>
      <c r="F4267" t="s">
        <v>4702</v>
      </c>
      <c r="G4267" t="s">
        <v>4703</v>
      </c>
    </row>
    <row r="4268" spans="1:8" x14ac:dyDescent="0.3">
      <c r="A4268">
        <v>4278</v>
      </c>
      <c r="B4268">
        <v>4279</v>
      </c>
      <c r="C4268">
        <v>233</v>
      </c>
      <c r="D4268" t="s">
        <v>4704</v>
      </c>
      <c r="E4268">
        <v>5</v>
      </c>
      <c r="F4268" t="s">
        <v>4704</v>
      </c>
      <c r="G4268" t="s">
        <v>4705</v>
      </c>
      <c r="H4268" t="s">
        <v>17</v>
      </c>
    </row>
    <row r="4269" spans="1:8" x14ac:dyDescent="0.3">
      <c r="A4269">
        <v>4279</v>
      </c>
      <c r="B4269">
        <v>4280</v>
      </c>
      <c r="C4269">
        <v>233</v>
      </c>
      <c r="D4269" t="s">
        <v>4706</v>
      </c>
      <c r="E4269">
        <v>4</v>
      </c>
      <c r="F4269" t="s">
        <v>4706</v>
      </c>
      <c r="G4269" t="s">
        <v>4707</v>
      </c>
    </row>
    <row r="4270" spans="1:8" x14ac:dyDescent="0.3">
      <c r="A4270">
        <v>4280</v>
      </c>
      <c r="B4270">
        <v>4281</v>
      </c>
      <c r="C4270">
        <v>234</v>
      </c>
      <c r="D4270" t="s">
        <v>4708</v>
      </c>
      <c r="E4270">
        <v>4</v>
      </c>
      <c r="F4270" t="s">
        <v>4708</v>
      </c>
      <c r="G4270" t="s">
        <v>4709</v>
      </c>
    </row>
    <row r="4271" spans="1:8" x14ac:dyDescent="0.3">
      <c r="A4271">
        <v>4281</v>
      </c>
      <c r="B4271">
        <v>4282</v>
      </c>
      <c r="C4271">
        <v>234</v>
      </c>
      <c r="D4271" t="s">
        <v>4710</v>
      </c>
      <c r="E4271">
        <v>5</v>
      </c>
      <c r="F4271" t="s">
        <v>4711</v>
      </c>
      <c r="G4271" t="s">
        <v>4712</v>
      </c>
      <c r="H4271" t="s">
        <v>4713</v>
      </c>
    </row>
    <row r="4272" spans="1:8" x14ac:dyDescent="0.3">
      <c r="A4272">
        <v>4282</v>
      </c>
      <c r="B4272">
        <v>4283</v>
      </c>
      <c r="C4272">
        <v>234</v>
      </c>
      <c r="D4272" t="s">
        <v>4714</v>
      </c>
      <c r="E4272">
        <v>2</v>
      </c>
      <c r="F4272" t="s">
        <v>4714</v>
      </c>
      <c r="G4272" t="s">
        <v>4715</v>
      </c>
      <c r="H4272" t="s">
        <v>245</v>
      </c>
    </row>
    <row r="4273" spans="1:8" x14ac:dyDescent="0.3">
      <c r="A4273">
        <v>4283</v>
      </c>
      <c r="B4273">
        <v>4284</v>
      </c>
      <c r="C4273">
        <v>234</v>
      </c>
      <c r="D4273" t="s">
        <v>4716</v>
      </c>
      <c r="E4273">
        <v>4</v>
      </c>
      <c r="F4273" t="s">
        <v>4716</v>
      </c>
      <c r="G4273" t="s">
        <v>4717</v>
      </c>
    </row>
    <row r="4274" spans="1:8" x14ac:dyDescent="0.3">
      <c r="A4274">
        <v>4284</v>
      </c>
      <c r="B4274">
        <v>4285</v>
      </c>
      <c r="C4274">
        <v>234</v>
      </c>
      <c r="D4274" t="s">
        <v>4718</v>
      </c>
      <c r="E4274">
        <v>2</v>
      </c>
      <c r="F4274" t="s">
        <v>4718</v>
      </c>
      <c r="G4274" t="s">
        <v>4719</v>
      </c>
      <c r="H4274" t="s">
        <v>4200</v>
      </c>
    </row>
    <row r="4275" spans="1:8" x14ac:dyDescent="0.3">
      <c r="A4275">
        <v>4285</v>
      </c>
      <c r="B4275">
        <v>4286</v>
      </c>
      <c r="C4275">
        <v>234</v>
      </c>
      <c r="D4275" t="s">
        <v>4720</v>
      </c>
      <c r="E4275">
        <v>3</v>
      </c>
      <c r="F4275" t="s">
        <v>4720</v>
      </c>
      <c r="G4275" t="s">
        <v>4721</v>
      </c>
      <c r="H4275" t="s">
        <v>29</v>
      </c>
    </row>
    <row r="4276" spans="1:8" x14ac:dyDescent="0.3">
      <c r="A4276">
        <v>4286</v>
      </c>
      <c r="B4276">
        <v>4287</v>
      </c>
      <c r="C4276">
        <v>234</v>
      </c>
      <c r="D4276" t="s">
        <v>4722</v>
      </c>
      <c r="E4276">
        <v>5</v>
      </c>
      <c r="F4276" t="s">
        <v>4722</v>
      </c>
      <c r="G4276" t="s">
        <v>4723</v>
      </c>
      <c r="H4276" t="s">
        <v>25</v>
      </c>
    </row>
    <row r="4277" spans="1:8" x14ac:dyDescent="0.3">
      <c r="A4277">
        <v>4287</v>
      </c>
      <c r="B4277">
        <v>4288</v>
      </c>
      <c r="C4277">
        <v>234</v>
      </c>
      <c r="D4277" t="s">
        <v>4724</v>
      </c>
      <c r="E4277">
        <v>3</v>
      </c>
      <c r="F4277" t="s">
        <v>4724</v>
      </c>
      <c r="G4277" t="s">
        <v>4725</v>
      </c>
    </row>
    <row r="4278" spans="1:8" x14ac:dyDescent="0.3">
      <c r="A4278">
        <v>4288</v>
      </c>
      <c r="B4278">
        <v>4289</v>
      </c>
      <c r="C4278">
        <v>234</v>
      </c>
      <c r="D4278" t="s">
        <v>4726</v>
      </c>
      <c r="E4278">
        <v>5</v>
      </c>
      <c r="F4278" t="s">
        <v>4726</v>
      </c>
      <c r="G4278" t="s">
        <v>4726</v>
      </c>
      <c r="H4278" t="s">
        <v>25</v>
      </c>
    </row>
    <row r="4279" spans="1:8" x14ac:dyDescent="0.3">
      <c r="A4279">
        <v>4289</v>
      </c>
      <c r="B4279">
        <v>4290</v>
      </c>
      <c r="C4279">
        <v>234</v>
      </c>
      <c r="D4279" t="s">
        <v>4727</v>
      </c>
      <c r="E4279">
        <v>4</v>
      </c>
      <c r="F4279" t="s">
        <v>4727</v>
      </c>
      <c r="G4279" t="s">
        <v>4728</v>
      </c>
      <c r="H4279" t="s">
        <v>4729</v>
      </c>
    </row>
    <row r="4280" spans="1:8" x14ac:dyDescent="0.3">
      <c r="A4280">
        <v>4290</v>
      </c>
      <c r="B4280">
        <v>4291</v>
      </c>
      <c r="C4280">
        <v>235</v>
      </c>
      <c r="D4280" t="s">
        <v>4730</v>
      </c>
      <c r="E4280">
        <v>4</v>
      </c>
      <c r="F4280" t="s">
        <v>4730</v>
      </c>
      <c r="G4280" t="s">
        <v>4731</v>
      </c>
      <c r="H4280" t="s">
        <v>4732</v>
      </c>
    </row>
    <row r="4281" spans="1:8" x14ac:dyDescent="0.3">
      <c r="A4281">
        <v>4291</v>
      </c>
      <c r="B4281">
        <v>4292</v>
      </c>
      <c r="C4281">
        <v>235</v>
      </c>
      <c r="D4281" t="s">
        <v>4733</v>
      </c>
      <c r="E4281">
        <v>5</v>
      </c>
      <c r="F4281" t="s">
        <v>4733</v>
      </c>
      <c r="G4281" t="s">
        <v>4734</v>
      </c>
    </row>
    <row r="4282" spans="1:8" x14ac:dyDescent="0.3">
      <c r="A4282">
        <v>4292</v>
      </c>
      <c r="B4282">
        <v>4293</v>
      </c>
      <c r="C4282">
        <v>235</v>
      </c>
      <c r="D4282" t="s">
        <v>4735</v>
      </c>
      <c r="E4282">
        <v>2</v>
      </c>
      <c r="F4282" t="s">
        <v>4735</v>
      </c>
      <c r="G4282" t="s">
        <v>4736</v>
      </c>
      <c r="H4282" t="s">
        <v>299</v>
      </c>
    </row>
    <row r="4283" spans="1:8" x14ac:dyDescent="0.3">
      <c r="A4283">
        <v>4293</v>
      </c>
      <c r="B4283">
        <v>4294</v>
      </c>
      <c r="C4283">
        <v>235</v>
      </c>
      <c r="D4283" t="s">
        <v>4737</v>
      </c>
      <c r="E4283">
        <v>4</v>
      </c>
      <c r="F4283" t="s">
        <v>4737</v>
      </c>
      <c r="G4283" t="s">
        <v>4738</v>
      </c>
      <c r="H4283" t="s">
        <v>4739</v>
      </c>
    </row>
    <row r="4284" spans="1:8" x14ac:dyDescent="0.3">
      <c r="A4284">
        <v>4294</v>
      </c>
      <c r="B4284">
        <v>4295</v>
      </c>
      <c r="C4284">
        <v>235</v>
      </c>
      <c r="D4284" t="s">
        <v>4740</v>
      </c>
      <c r="E4284">
        <v>2</v>
      </c>
      <c r="F4284" t="s">
        <v>4740</v>
      </c>
      <c r="G4284" t="s">
        <v>4741</v>
      </c>
    </row>
    <row r="4285" spans="1:8" x14ac:dyDescent="0.3">
      <c r="A4285">
        <v>4295</v>
      </c>
      <c r="B4285">
        <v>4296</v>
      </c>
      <c r="C4285">
        <v>235</v>
      </c>
      <c r="D4285" t="s">
        <v>4742</v>
      </c>
      <c r="E4285">
        <v>3</v>
      </c>
      <c r="F4285" t="s">
        <v>4742</v>
      </c>
      <c r="G4285" t="s">
        <v>4743</v>
      </c>
      <c r="H4285" t="s">
        <v>2204</v>
      </c>
    </row>
    <row r="4286" spans="1:8" x14ac:dyDescent="0.3">
      <c r="A4286">
        <v>4296</v>
      </c>
      <c r="B4286">
        <v>4297</v>
      </c>
      <c r="C4286">
        <v>235</v>
      </c>
      <c r="D4286" t="s">
        <v>4744</v>
      </c>
      <c r="E4286">
        <v>5</v>
      </c>
      <c r="F4286" t="s">
        <v>4744</v>
      </c>
      <c r="G4286" t="s">
        <v>4745</v>
      </c>
      <c r="H4286" t="s">
        <v>4746</v>
      </c>
    </row>
    <row r="4287" spans="1:8" x14ac:dyDescent="0.3">
      <c r="A4287">
        <v>4297</v>
      </c>
      <c r="B4287">
        <v>4298</v>
      </c>
      <c r="C4287">
        <v>235</v>
      </c>
      <c r="D4287" t="s">
        <v>4747</v>
      </c>
      <c r="E4287">
        <v>3</v>
      </c>
      <c r="F4287" t="s">
        <v>4747</v>
      </c>
      <c r="G4287" t="s">
        <v>4748</v>
      </c>
      <c r="H4287" t="s">
        <v>726</v>
      </c>
    </row>
    <row r="4288" spans="1:8" x14ac:dyDescent="0.3">
      <c r="A4288">
        <v>4298</v>
      </c>
      <c r="B4288">
        <v>4299</v>
      </c>
      <c r="C4288">
        <v>235</v>
      </c>
      <c r="D4288" t="s">
        <v>4749</v>
      </c>
      <c r="E4288">
        <v>5</v>
      </c>
      <c r="F4288" t="s">
        <v>4749</v>
      </c>
      <c r="G4288" t="s">
        <v>4750</v>
      </c>
    </row>
    <row r="4289" spans="1:8" x14ac:dyDescent="0.3">
      <c r="A4289">
        <v>4299</v>
      </c>
      <c r="B4289">
        <v>4300</v>
      </c>
      <c r="C4289">
        <v>235</v>
      </c>
      <c r="D4289" t="s">
        <v>4751</v>
      </c>
      <c r="E4289">
        <v>4</v>
      </c>
      <c r="F4289" t="s">
        <v>4751</v>
      </c>
      <c r="G4289" t="s">
        <v>4752</v>
      </c>
      <c r="H4289" t="s">
        <v>29</v>
      </c>
    </row>
    <row r="4290" spans="1:8" x14ac:dyDescent="0.3">
      <c r="A4290">
        <v>4300</v>
      </c>
      <c r="B4290">
        <v>4301</v>
      </c>
      <c r="C4290">
        <v>236</v>
      </c>
      <c r="D4290" t="s">
        <v>4753</v>
      </c>
      <c r="E4290">
        <v>4</v>
      </c>
      <c r="F4290" t="s">
        <v>4753</v>
      </c>
      <c r="G4290" t="s">
        <v>4754</v>
      </c>
      <c r="H4290" t="s">
        <v>4755</v>
      </c>
    </row>
    <row r="4291" spans="1:8" x14ac:dyDescent="0.3">
      <c r="A4291">
        <v>4301</v>
      </c>
      <c r="B4291">
        <v>4302</v>
      </c>
      <c r="C4291">
        <v>236</v>
      </c>
      <c r="D4291" t="s">
        <v>4756</v>
      </c>
      <c r="E4291">
        <v>5</v>
      </c>
      <c r="F4291" t="s">
        <v>4756</v>
      </c>
      <c r="G4291" t="s">
        <v>4757</v>
      </c>
      <c r="H4291" t="s">
        <v>217</v>
      </c>
    </row>
    <row r="4292" spans="1:8" x14ac:dyDescent="0.3">
      <c r="A4292">
        <v>4302</v>
      </c>
      <c r="B4292">
        <v>4303</v>
      </c>
      <c r="C4292">
        <v>236</v>
      </c>
      <c r="D4292" t="s">
        <v>4758</v>
      </c>
      <c r="E4292">
        <v>2</v>
      </c>
      <c r="F4292" t="s">
        <v>4758</v>
      </c>
      <c r="G4292" t="s">
        <v>4758</v>
      </c>
      <c r="H4292" t="s">
        <v>9</v>
      </c>
    </row>
    <row r="4293" spans="1:8" x14ac:dyDescent="0.3">
      <c r="A4293">
        <v>4303</v>
      </c>
      <c r="B4293">
        <v>4304</v>
      </c>
      <c r="C4293">
        <v>236</v>
      </c>
      <c r="D4293" t="s">
        <v>4759</v>
      </c>
      <c r="E4293">
        <v>4</v>
      </c>
      <c r="F4293" t="s">
        <v>4759</v>
      </c>
      <c r="G4293" t="s">
        <v>4760</v>
      </c>
      <c r="H4293" t="s">
        <v>4761</v>
      </c>
    </row>
    <row r="4294" spans="1:8" x14ac:dyDescent="0.3">
      <c r="A4294">
        <v>4304</v>
      </c>
      <c r="B4294">
        <v>4305</v>
      </c>
      <c r="C4294">
        <v>236</v>
      </c>
      <c r="D4294" t="s">
        <v>4762</v>
      </c>
      <c r="E4294">
        <v>2</v>
      </c>
      <c r="F4294" t="s">
        <v>4762</v>
      </c>
      <c r="G4294" t="s">
        <v>4763</v>
      </c>
    </row>
    <row r="4295" spans="1:8" x14ac:dyDescent="0.3">
      <c r="A4295">
        <v>4305</v>
      </c>
      <c r="B4295">
        <v>4306</v>
      </c>
      <c r="C4295">
        <v>236</v>
      </c>
      <c r="D4295" t="s">
        <v>4764</v>
      </c>
      <c r="E4295">
        <v>3</v>
      </c>
      <c r="F4295" t="s">
        <v>4765</v>
      </c>
      <c r="G4295" t="s">
        <v>4766</v>
      </c>
      <c r="H4295" t="s">
        <v>4767</v>
      </c>
    </row>
    <row r="4296" spans="1:8" x14ac:dyDescent="0.3">
      <c r="A4296">
        <v>4306</v>
      </c>
      <c r="B4296">
        <v>4307</v>
      </c>
      <c r="C4296">
        <v>236</v>
      </c>
      <c r="D4296" t="s">
        <v>4768</v>
      </c>
      <c r="E4296">
        <v>5</v>
      </c>
      <c r="F4296" t="s">
        <v>4768</v>
      </c>
      <c r="G4296" t="s">
        <v>4769</v>
      </c>
      <c r="H4296" t="s">
        <v>4770</v>
      </c>
    </row>
    <row r="4297" spans="1:8" x14ac:dyDescent="0.3">
      <c r="A4297">
        <v>4307</v>
      </c>
      <c r="B4297">
        <v>4308</v>
      </c>
      <c r="C4297">
        <v>236</v>
      </c>
      <c r="D4297" t="e">
        <f>- pay competitiive salary - have lots of money to spend on projects</f>
        <v>#NAME?</v>
      </c>
      <c r="E4297">
        <v>3</v>
      </c>
      <c r="F4297" t="e">
        <f>- pay competitiive salary - have lots of money to spend on projects</f>
        <v>#NAME?</v>
      </c>
      <c r="G4297" t="s">
        <v>4771</v>
      </c>
      <c r="H4297" t="s">
        <v>660</v>
      </c>
    </row>
    <row r="4298" spans="1:8" x14ac:dyDescent="0.3">
      <c r="A4298">
        <v>4308</v>
      </c>
      <c r="B4298">
        <v>4309</v>
      </c>
      <c r="C4298">
        <v>236</v>
      </c>
      <c r="D4298" t="s">
        <v>4772</v>
      </c>
      <c r="E4298">
        <v>5</v>
      </c>
      <c r="F4298" t="s">
        <v>4772</v>
      </c>
      <c r="G4298" t="s">
        <v>4773</v>
      </c>
    </row>
    <row r="4299" spans="1:8" x14ac:dyDescent="0.3">
      <c r="A4299">
        <v>4309</v>
      </c>
      <c r="B4299">
        <v>4310</v>
      </c>
      <c r="C4299">
        <v>236</v>
      </c>
      <c r="D4299" t="s">
        <v>4774</v>
      </c>
      <c r="E4299">
        <v>4</v>
      </c>
      <c r="F4299" t="s">
        <v>4774</v>
      </c>
      <c r="G4299" t="s">
        <v>4775</v>
      </c>
    </row>
    <row r="4300" spans="1:8" x14ac:dyDescent="0.3">
      <c r="A4300">
        <v>4310</v>
      </c>
      <c r="B4300">
        <v>4311</v>
      </c>
      <c r="C4300">
        <v>237</v>
      </c>
      <c r="D4300" t="s">
        <v>4776</v>
      </c>
      <c r="E4300">
        <v>4</v>
      </c>
      <c r="F4300" t="s">
        <v>4776</v>
      </c>
      <c r="G4300" t="s">
        <v>4777</v>
      </c>
      <c r="H4300" t="s">
        <v>4778</v>
      </c>
    </row>
    <row r="4301" spans="1:8" x14ac:dyDescent="0.3">
      <c r="A4301">
        <v>4311</v>
      </c>
      <c r="B4301">
        <v>4312</v>
      </c>
      <c r="C4301">
        <v>237</v>
      </c>
      <c r="D4301" t="s">
        <v>4779</v>
      </c>
      <c r="E4301">
        <v>5</v>
      </c>
      <c r="F4301" t="s">
        <v>4779</v>
      </c>
      <c r="G4301" t="s">
        <v>4780</v>
      </c>
      <c r="H4301" t="s">
        <v>25</v>
      </c>
    </row>
    <row r="4302" spans="1:8" x14ac:dyDescent="0.3">
      <c r="A4302">
        <v>4312</v>
      </c>
      <c r="B4302">
        <v>4313</v>
      </c>
      <c r="C4302">
        <v>237</v>
      </c>
      <c r="D4302" t="s">
        <v>4781</v>
      </c>
      <c r="E4302">
        <v>2</v>
      </c>
      <c r="F4302" t="s">
        <v>4781</v>
      </c>
      <c r="G4302" t="s">
        <v>4782</v>
      </c>
      <c r="H4302" t="s">
        <v>946</v>
      </c>
    </row>
    <row r="4303" spans="1:8" x14ac:dyDescent="0.3">
      <c r="A4303">
        <v>4313</v>
      </c>
      <c r="B4303">
        <v>4314</v>
      </c>
      <c r="C4303">
        <v>237</v>
      </c>
      <c r="D4303" t="s">
        <v>4783</v>
      </c>
      <c r="E4303">
        <v>4</v>
      </c>
      <c r="F4303" t="s">
        <v>4783</v>
      </c>
      <c r="G4303" t="s">
        <v>4784</v>
      </c>
      <c r="H4303" t="s">
        <v>4785</v>
      </c>
    </row>
    <row r="4304" spans="1:8" x14ac:dyDescent="0.3">
      <c r="A4304">
        <v>4314</v>
      </c>
      <c r="B4304">
        <v>4315</v>
      </c>
      <c r="C4304">
        <v>237</v>
      </c>
      <c r="D4304" t="e">
        <f>-work life balance -wonderful customers -constantly able to learn and increase your Knowledge -wonderful training program -Great skills in customer service and selling</f>
        <v>#NAME?</v>
      </c>
      <c r="E4304">
        <v>2</v>
      </c>
      <c r="F4304" t="e">
        <f>-work life balance -wonderful customers -constantly able to learn and increase your Knowledge -wonderful training program -Great skills in customer service and selling</f>
        <v>#NAME?</v>
      </c>
      <c r="G4304" t="s">
        <v>4786</v>
      </c>
      <c r="H4304" t="s">
        <v>647</v>
      </c>
    </row>
    <row r="4305" spans="1:8" x14ac:dyDescent="0.3">
      <c r="A4305">
        <v>4315</v>
      </c>
      <c r="B4305">
        <v>4316</v>
      </c>
      <c r="C4305">
        <v>237</v>
      </c>
      <c r="D4305" t="s">
        <v>4787</v>
      </c>
      <c r="E4305">
        <v>3</v>
      </c>
      <c r="F4305" t="s">
        <v>4787</v>
      </c>
      <c r="G4305" t="s">
        <v>4788</v>
      </c>
      <c r="H4305" t="s">
        <v>1129</v>
      </c>
    </row>
    <row r="4306" spans="1:8" x14ac:dyDescent="0.3">
      <c r="A4306">
        <v>4316</v>
      </c>
      <c r="B4306">
        <v>4317</v>
      </c>
      <c r="C4306">
        <v>237</v>
      </c>
      <c r="D4306" t="s">
        <v>4789</v>
      </c>
      <c r="E4306">
        <v>5</v>
      </c>
      <c r="F4306" t="s">
        <v>4789</v>
      </c>
      <c r="G4306" t="s">
        <v>4790</v>
      </c>
      <c r="H4306" t="s">
        <v>261</v>
      </c>
    </row>
    <row r="4307" spans="1:8" x14ac:dyDescent="0.3">
      <c r="A4307">
        <v>4317</v>
      </c>
      <c r="B4307">
        <v>4318</v>
      </c>
      <c r="C4307">
        <v>237</v>
      </c>
      <c r="D4307" t="s">
        <v>4791</v>
      </c>
      <c r="E4307">
        <v>3</v>
      </c>
      <c r="F4307" t="s">
        <v>4791</v>
      </c>
      <c r="G4307" t="s">
        <v>4792</v>
      </c>
      <c r="H4307" t="s">
        <v>652</v>
      </c>
    </row>
    <row r="4308" spans="1:8" x14ac:dyDescent="0.3">
      <c r="A4308">
        <v>4318</v>
      </c>
      <c r="B4308">
        <v>4319</v>
      </c>
      <c r="C4308">
        <v>237</v>
      </c>
      <c r="D4308" t="s">
        <v>4793</v>
      </c>
      <c r="E4308">
        <v>5</v>
      </c>
      <c r="F4308" t="s">
        <v>4793</v>
      </c>
      <c r="G4308" t="s">
        <v>4794</v>
      </c>
      <c r="H4308" t="s">
        <v>126</v>
      </c>
    </row>
    <row r="4309" spans="1:8" x14ac:dyDescent="0.3">
      <c r="A4309">
        <v>4319</v>
      </c>
      <c r="B4309">
        <v>4320</v>
      </c>
      <c r="C4309">
        <v>237</v>
      </c>
      <c r="D4309" t="s">
        <v>4795</v>
      </c>
      <c r="E4309">
        <v>4</v>
      </c>
      <c r="F4309" t="s">
        <v>4795</v>
      </c>
      <c r="G4309" t="s">
        <v>4796</v>
      </c>
      <c r="H4309" t="s">
        <v>4797</v>
      </c>
    </row>
    <row r="4310" spans="1:8" x14ac:dyDescent="0.3">
      <c r="A4310">
        <v>4320</v>
      </c>
      <c r="B4310">
        <v>4321</v>
      </c>
      <c r="C4310">
        <v>238</v>
      </c>
      <c r="D4310" t="s">
        <v>4798</v>
      </c>
      <c r="E4310">
        <v>4</v>
      </c>
      <c r="F4310" t="s">
        <v>4798</v>
      </c>
      <c r="G4310" t="s">
        <v>4799</v>
      </c>
    </row>
    <row r="4311" spans="1:8" x14ac:dyDescent="0.3">
      <c r="A4311">
        <v>4321</v>
      </c>
      <c r="B4311">
        <v>4322</v>
      </c>
      <c r="C4311">
        <v>238</v>
      </c>
      <c r="D4311" t="s">
        <v>4800</v>
      </c>
      <c r="E4311">
        <v>5</v>
      </c>
      <c r="F4311" t="s">
        <v>4800</v>
      </c>
      <c r="G4311" t="s">
        <v>4801</v>
      </c>
      <c r="H4311" t="s">
        <v>4802</v>
      </c>
    </row>
    <row r="4312" spans="1:8" x14ac:dyDescent="0.3">
      <c r="A4312">
        <v>4322</v>
      </c>
      <c r="B4312">
        <v>4323</v>
      </c>
      <c r="C4312">
        <v>238</v>
      </c>
      <c r="D4312" t="s">
        <v>4803</v>
      </c>
      <c r="E4312">
        <v>2</v>
      </c>
      <c r="F4312" t="s">
        <v>4803</v>
      </c>
      <c r="G4312" t="s">
        <v>4804</v>
      </c>
      <c r="H4312" t="s">
        <v>1820</v>
      </c>
    </row>
    <row r="4313" spans="1:8" x14ac:dyDescent="0.3">
      <c r="A4313">
        <v>4323</v>
      </c>
      <c r="B4313">
        <v>4324</v>
      </c>
      <c r="C4313">
        <v>238</v>
      </c>
      <c r="D4313" t="s">
        <v>4805</v>
      </c>
      <c r="E4313">
        <v>4</v>
      </c>
      <c r="F4313" t="s">
        <v>4805</v>
      </c>
      <c r="G4313" t="s">
        <v>4806</v>
      </c>
      <c r="H4313" t="s">
        <v>4807</v>
      </c>
    </row>
    <row r="4314" spans="1:8" x14ac:dyDescent="0.3">
      <c r="A4314">
        <v>4324</v>
      </c>
      <c r="B4314">
        <v>4325</v>
      </c>
      <c r="C4314">
        <v>238</v>
      </c>
      <c r="D4314" t="s">
        <v>4808</v>
      </c>
      <c r="E4314">
        <v>2</v>
      </c>
      <c r="F4314" t="s">
        <v>4808</v>
      </c>
      <c r="G4314" t="s">
        <v>4809</v>
      </c>
      <c r="H4314" t="s">
        <v>4810</v>
      </c>
    </row>
    <row r="4315" spans="1:8" x14ac:dyDescent="0.3">
      <c r="A4315">
        <v>4325</v>
      </c>
      <c r="B4315">
        <v>4326</v>
      </c>
      <c r="C4315">
        <v>238</v>
      </c>
      <c r="D4315" t="s">
        <v>4811</v>
      </c>
      <c r="E4315">
        <v>3</v>
      </c>
      <c r="F4315" t="s">
        <v>4812</v>
      </c>
      <c r="G4315" t="s">
        <v>4813</v>
      </c>
      <c r="H4315" t="s">
        <v>4814</v>
      </c>
    </row>
    <row r="4316" spans="1:8" x14ac:dyDescent="0.3">
      <c r="A4316">
        <v>4326</v>
      </c>
      <c r="B4316">
        <v>4327</v>
      </c>
      <c r="C4316">
        <v>238</v>
      </c>
      <c r="D4316" t="s">
        <v>4815</v>
      </c>
      <c r="E4316">
        <v>5</v>
      </c>
      <c r="F4316" t="s">
        <v>4815</v>
      </c>
      <c r="G4316" t="s">
        <v>4816</v>
      </c>
      <c r="H4316" t="s">
        <v>4817</v>
      </c>
    </row>
    <row r="4317" spans="1:8" x14ac:dyDescent="0.3">
      <c r="A4317">
        <v>4327</v>
      </c>
      <c r="B4317">
        <v>4328</v>
      </c>
      <c r="C4317">
        <v>238</v>
      </c>
      <c r="D4317" t="s">
        <v>4818</v>
      </c>
      <c r="E4317">
        <v>3</v>
      </c>
      <c r="F4317" t="s">
        <v>4818</v>
      </c>
      <c r="G4317" t="s">
        <v>4819</v>
      </c>
    </row>
    <row r="4318" spans="1:8" x14ac:dyDescent="0.3">
      <c r="A4318">
        <v>4328</v>
      </c>
      <c r="B4318">
        <v>4329</v>
      </c>
      <c r="C4318">
        <v>238</v>
      </c>
      <c r="D4318" t="s">
        <v>4820</v>
      </c>
      <c r="E4318">
        <v>5</v>
      </c>
      <c r="F4318" t="s">
        <v>4820</v>
      </c>
      <c r="G4318" t="s">
        <v>4821</v>
      </c>
      <c r="H4318" t="s">
        <v>4822</v>
      </c>
    </row>
    <row r="4319" spans="1:8" x14ac:dyDescent="0.3">
      <c r="A4319">
        <v>4329</v>
      </c>
      <c r="B4319">
        <v>4330</v>
      </c>
      <c r="C4319">
        <v>238</v>
      </c>
      <c r="D4319" t="s">
        <v>4823</v>
      </c>
      <c r="E4319">
        <v>4</v>
      </c>
      <c r="F4319" t="s">
        <v>4823</v>
      </c>
      <c r="G4319" t="s">
        <v>4824</v>
      </c>
      <c r="H4319" t="s">
        <v>29</v>
      </c>
    </row>
    <row r="4320" spans="1:8" x14ac:dyDescent="0.3">
      <c r="A4320">
        <v>4330</v>
      </c>
      <c r="B4320">
        <v>4331</v>
      </c>
      <c r="C4320">
        <v>239</v>
      </c>
      <c r="D4320" t="s">
        <v>4825</v>
      </c>
      <c r="E4320">
        <v>4</v>
      </c>
      <c r="F4320" t="s">
        <v>4825</v>
      </c>
      <c r="G4320" t="s">
        <v>4826</v>
      </c>
      <c r="H4320" t="s">
        <v>4827</v>
      </c>
    </row>
    <row r="4321" spans="1:8" x14ac:dyDescent="0.3">
      <c r="A4321">
        <v>4331</v>
      </c>
      <c r="B4321">
        <v>4332</v>
      </c>
      <c r="C4321">
        <v>239</v>
      </c>
      <c r="D4321" t="s">
        <v>4828</v>
      </c>
      <c r="E4321">
        <v>5</v>
      </c>
      <c r="F4321" t="s">
        <v>4828</v>
      </c>
      <c r="G4321" t="s">
        <v>4829</v>
      </c>
      <c r="H4321" t="s">
        <v>4830</v>
      </c>
    </row>
    <row r="4322" spans="1:8" x14ac:dyDescent="0.3">
      <c r="A4322">
        <v>4332</v>
      </c>
      <c r="B4322">
        <v>4333</v>
      </c>
      <c r="C4322">
        <v>239</v>
      </c>
      <c r="D4322" t="s">
        <v>4831</v>
      </c>
      <c r="E4322">
        <v>2</v>
      </c>
      <c r="F4322" t="s">
        <v>4831</v>
      </c>
      <c r="G4322" t="s">
        <v>4832</v>
      </c>
      <c r="H4322" t="s">
        <v>34</v>
      </c>
    </row>
    <row r="4323" spans="1:8" x14ac:dyDescent="0.3">
      <c r="A4323">
        <v>4333</v>
      </c>
      <c r="B4323">
        <v>4334</v>
      </c>
      <c r="C4323">
        <v>239</v>
      </c>
      <c r="D4323" t="s">
        <v>4833</v>
      </c>
      <c r="E4323">
        <v>4</v>
      </c>
      <c r="F4323" t="s">
        <v>4833</v>
      </c>
      <c r="G4323" t="s">
        <v>4834</v>
      </c>
      <c r="H4323" t="s">
        <v>4835</v>
      </c>
    </row>
    <row r="4324" spans="1:8" x14ac:dyDescent="0.3">
      <c r="A4324">
        <v>4334</v>
      </c>
      <c r="B4324">
        <v>4335</v>
      </c>
      <c r="C4324">
        <v>239</v>
      </c>
      <c r="D4324" t="s">
        <v>4836</v>
      </c>
      <c r="E4324">
        <v>2</v>
      </c>
      <c r="F4324" t="s">
        <v>4836</v>
      </c>
      <c r="G4324" t="s">
        <v>4837</v>
      </c>
      <c r="H4324" t="s">
        <v>217</v>
      </c>
    </row>
    <row r="4325" spans="1:8" x14ac:dyDescent="0.3">
      <c r="A4325">
        <v>4335</v>
      </c>
      <c r="B4325">
        <v>4336</v>
      </c>
      <c r="C4325">
        <v>239</v>
      </c>
      <c r="D4325" t="s">
        <v>4838</v>
      </c>
      <c r="E4325">
        <v>3</v>
      </c>
      <c r="F4325" t="s">
        <v>4838</v>
      </c>
      <c r="G4325" t="s">
        <v>4839</v>
      </c>
      <c r="H4325" t="s">
        <v>126</v>
      </c>
    </row>
    <row r="4326" spans="1:8" x14ac:dyDescent="0.3">
      <c r="A4326">
        <v>4336</v>
      </c>
      <c r="B4326">
        <v>4337</v>
      </c>
      <c r="C4326">
        <v>239</v>
      </c>
      <c r="D4326" t="e">
        <f>- insanely profitable business is one of the most eye-popping money making machines you will ever witness, and those riches can be yours, if they like you enough - Willingness to take chances on you, if you succeed, regardless of how young/inexperienced</f>
        <v>#NAME?</v>
      </c>
      <c r="E4326">
        <v>5</v>
      </c>
      <c r="F4326" t="e">
        <f>- insanely profitable business is one of the most eye-popping money making machines you will ever witness, and those riches can be yours, if they like you enough - Willingness to take chances on you, if you succeed, regardless of how young/inexperienced</f>
        <v>#NAME?</v>
      </c>
      <c r="G4326" t="s">
        <v>4840</v>
      </c>
    </row>
    <row r="4327" spans="1:8" x14ac:dyDescent="0.3">
      <c r="A4327">
        <v>4337</v>
      </c>
      <c r="B4327">
        <v>4338</v>
      </c>
      <c r="C4327">
        <v>239</v>
      </c>
      <c r="D4327" t="s">
        <v>4841</v>
      </c>
      <c r="E4327">
        <v>3</v>
      </c>
      <c r="F4327" t="s">
        <v>4841</v>
      </c>
      <c r="G4327" t="s">
        <v>4842</v>
      </c>
      <c r="H4327" t="s">
        <v>25</v>
      </c>
    </row>
    <row r="4328" spans="1:8" x14ac:dyDescent="0.3">
      <c r="A4328">
        <v>4338</v>
      </c>
      <c r="B4328">
        <v>4339</v>
      </c>
      <c r="C4328">
        <v>239</v>
      </c>
      <c r="D4328" t="s">
        <v>4843</v>
      </c>
      <c r="E4328">
        <v>5</v>
      </c>
      <c r="F4328" t="s">
        <v>4843</v>
      </c>
      <c r="G4328" t="s">
        <v>4844</v>
      </c>
      <c r="H4328" t="s">
        <v>4845</v>
      </c>
    </row>
    <row r="4329" spans="1:8" x14ac:dyDescent="0.3">
      <c r="A4329">
        <v>4339</v>
      </c>
      <c r="B4329">
        <v>4340</v>
      </c>
      <c r="C4329">
        <v>239</v>
      </c>
      <c r="D4329" t="s">
        <v>4846</v>
      </c>
      <c r="E4329">
        <v>4</v>
      </c>
      <c r="F4329" t="s">
        <v>4846</v>
      </c>
      <c r="G4329" t="s">
        <v>4847</v>
      </c>
      <c r="H4329" t="s">
        <v>497</v>
      </c>
    </row>
    <row r="4330" spans="1:8" x14ac:dyDescent="0.3">
      <c r="A4330">
        <v>4340</v>
      </c>
      <c r="B4330">
        <v>4341</v>
      </c>
      <c r="C4330">
        <v>240</v>
      </c>
      <c r="D4330" t="s">
        <v>4848</v>
      </c>
      <c r="E4330">
        <v>4</v>
      </c>
      <c r="F4330" t="s">
        <v>4848</v>
      </c>
      <c r="G4330" t="s">
        <v>4849</v>
      </c>
      <c r="H4330" t="s">
        <v>29</v>
      </c>
    </row>
    <row r="4331" spans="1:8" x14ac:dyDescent="0.3">
      <c r="A4331">
        <v>4341</v>
      </c>
      <c r="B4331">
        <v>4342</v>
      </c>
      <c r="C4331">
        <v>240</v>
      </c>
      <c r="D4331" t="s">
        <v>4850</v>
      </c>
      <c r="E4331">
        <v>5</v>
      </c>
      <c r="F4331" t="s">
        <v>4850</v>
      </c>
      <c r="G4331" t="s">
        <v>4851</v>
      </c>
      <c r="H4331" t="s">
        <v>25</v>
      </c>
    </row>
    <row r="4332" spans="1:8" x14ac:dyDescent="0.3">
      <c r="A4332">
        <v>4342</v>
      </c>
      <c r="B4332">
        <v>4343</v>
      </c>
      <c r="C4332">
        <v>240</v>
      </c>
      <c r="D4332" t="s">
        <v>4852</v>
      </c>
      <c r="E4332">
        <v>2</v>
      </c>
      <c r="F4332" t="s">
        <v>4852</v>
      </c>
      <c r="G4332" t="s">
        <v>4853</v>
      </c>
      <c r="H4332" t="s">
        <v>805</v>
      </c>
    </row>
    <row r="4333" spans="1:8" x14ac:dyDescent="0.3">
      <c r="A4333">
        <v>4343</v>
      </c>
      <c r="B4333">
        <v>4344</v>
      </c>
      <c r="C4333">
        <v>240</v>
      </c>
      <c r="D4333" t="s">
        <v>4854</v>
      </c>
      <c r="E4333">
        <v>4</v>
      </c>
      <c r="F4333" t="s">
        <v>4855</v>
      </c>
      <c r="G4333" t="s">
        <v>4856</v>
      </c>
      <c r="H4333" t="s">
        <v>4857</v>
      </c>
    </row>
    <row r="4334" spans="1:8" x14ac:dyDescent="0.3">
      <c r="A4334">
        <v>4344</v>
      </c>
      <c r="B4334">
        <v>4345</v>
      </c>
      <c r="C4334">
        <v>240</v>
      </c>
      <c r="D4334" t="s">
        <v>4858</v>
      </c>
      <c r="E4334">
        <v>2</v>
      </c>
      <c r="F4334" t="s">
        <v>4858</v>
      </c>
      <c r="G4334" t="s">
        <v>4859</v>
      </c>
      <c r="H4334" t="s">
        <v>4860</v>
      </c>
    </row>
    <row r="4335" spans="1:8" x14ac:dyDescent="0.3">
      <c r="A4335">
        <v>4345</v>
      </c>
      <c r="B4335">
        <v>4346</v>
      </c>
      <c r="C4335">
        <v>240</v>
      </c>
      <c r="D4335" t="s">
        <v>4861</v>
      </c>
      <c r="E4335">
        <v>3</v>
      </c>
      <c r="F4335" t="s">
        <v>4861</v>
      </c>
      <c r="G4335" t="s">
        <v>4862</v>
      </c>
    </row>
    <row r="4336" spans="1:8" x14ac:dyDescent="0.3">
      <c r="A4336">
        <v>4346</v>
      </c>
      <c r="B4336">
        <v>4347</v>
      </c>
      <c r="C4336">
        <v>240</v>
      </c>
      <c r="D4336" t="s">
        <v>4863</v>
      </c>
      <c r="E4336">
        <v>5</v>
      </c>
      <c r="F4336" t="s">
        <v>4863</v>
      </c>
      <c r="G4336" t="s">
        <v>4864</v>
      </c>
      <c r="H4336" t="s">
        <v>470</v>
      </c>
    </row>
    <row r="4337" spans="1:8" x14ac:dyDescent="0.3">
      <c r="A4337">
        <v>4347</v>
      </c>
      <c r="B4337">
        <v>4348</v>
      </c>
      <c r="C4337">
        <v>240</v>
      </c>
      <c r="D4337" t="s">
        <v>4865</v>
      </c>
      <c r="E4337">
        <v>3</v>
      </c>
      <c r="F4337" t="s">
        <v>4865</v>
      </c>
      <c r="G4337" t="s">
        <v>4866</v>
      </c>
    </row>
    <row r="4338" spans="1:8" x14ac:dyDescent="0.3">
      <c r="A4338">
        <v>4348</v>
      </c>
      <c r="B4338">
        <v>4349</v>
      </c>
      <c r="C4338">
        <v>240</v>
      </c>
      <c r="D4338" t="s">
        <v>4867</v>
      </c>
      <c r="E4338">
        <v>5</v>
      </c>
      <c r="F4338" t="s">
        <v>4867</v>
      </c>
      <c r="G4338" t="s">
        <v>4868</v>
      </c>
      <c r="H4338" t="s">
        <v>470</v>
      </c>
    </row>
    <row r="4339" spans="1:8" x14ac:dyDescent="0.3">
      <c r="A4339">
        <v>4349</v>
      </c>
      <c r="B4339">
        <v>4350</v>
      </c>
      <c r="C4339">
        <v>240</v>
      </c>
      <c r="D4339" t="s">
        <v>4869</v>
      </c>
      <c r="E4339">
        <v>4</v>
      </c>
      <c r="F4339" t="s">
        <v>4869</v>
      </c>
      <c r="G4339" t="s">
        <v>4870</v>
      </c>
      <c r="H4339" t="s">
        <v>34</v>
      </c>
    </row>
    <row r="4340" spans="1:8" x14ac:dyDescent="0.3">
      <c r="A4340">
        <v>4350</v>
      </c>
      <c r="B4340">
        <v>4351</v>
      </c>
      <c r="C4340">
        <v>241</v>
      </c>
      <c r="D4340" t="s">
        <v>4871</v>
      </c>
      <c r="E4340">
        <v>4</v>
      </c>
      <c r="F4340" t="s">
        <v>4871</v>
      </c>
      <c r="G4340" t="s">
        <v>4872</v>
      </c>
    </row>
    <row r="4341" spans="1:8" x14ac:dyDescent="0.3">
      <c r="A4341">
        <v>4351</v>
      </c>
      <c r="B4341">
        <v>4352</v>
      </c>
      <c r="C4341">
        <v>241</v>
      </c>
      <c r="D4341" t="s">
        <v>4873</v>
      </c>
      <c r="E4341">
        <v>5</v>
      </c>
      <c r="F4341" t="s">
        <v>4873</v>
      </c>
      <c r="G4341" t="s">
        <v>4874</v>
      </c>
      <c r="H4341" t="s">
        <v>4875</v>
      </c>
    </row>
    <row r="4342" spans="1:8" x14ac:dyDescent="0.3">
      <c r="A4342">
        <v>4352</v>
      </c>
      <c r="B4342">
        <v>4353</v>
      </c>
      <c r="C4342">
        <v>241</v>
      </c>
      <c r="D4342" t="s">
        <v>4876</v>
      </c>
      <c r="E4342">
        <v>2</v>
      </c>
      <c r="F4342" t="s">
        <v>4876</v>
      </c>
      <c r="G4342" t="s">
        <v>4877</v>
      </c>
    </row>
    <row r="4343" spans="1:8" x14ac:dyDescent="0.3">
      <c r="A4343">
        <v>4353</v>
      </c>
      <c r="B4343">
        <v>4354</v>
      </c>
      <c r="C4343">
        <v>241</v>
      </c>
      <c r="D4343" t="s">
        <v>4878</v>
      </c>
      <c r="E4343">
        <v>4</v>
      </c>
      <c r="F4343" t="s">
        <v>4878</v>
      </c>
      <c r="G4343" t="s">
        <v>4879</v>
      </c>
    </row>
    <row r="4344" spans="1:8" x14ac:dyDescent="0.3">
      <c r="A4344">
        <v>4354</v>
      </c>
      <c r="B4344">
        <v>4355</v>
      </c>
      <c r="C4344">
        <v>241</v>
      </c>
      <c r="D4344" t="s">
        <v>4880</v>
      </c>
      <c r="E4344">
        <v>2</v>
      </c>
      <c r="F4344" t="s">
        <v>4880</v>
      </c>
      <c r="G4344" t="s">
        <v>4881</v>
      </c>
      <c r="H4344" t="s">
        <v>1577</v>
      </c>
    </row>
    <row r="4345" spans="1:8" x14ac:dyDescent="0.3">
      <c r="A4345">
        <v>4355</v>
      </c>
      <c r="B4345">
        <v>4356</v>
      </c>
      <c r="C4345">
        <v>241</v>
      </c>
      <c r="D4345" t="s">
        <v>4882</v>
      </c>
      <c r="E4345">
        <v>3</v>
      </c>
      <c r="F4345" t="s">
        <v>4882</v>
      </c>
      <c r="G4345" t="s">
        <v>4883</v>
      </c>
      <c r="H4345" t="s">
        <v>3357</v>
      </c>
    </row>
    <row r="4346" spans="1:8" x14ac:dyDescent="0.3">
      <c r="A4346">
        <v>4356</v>
      </c>
      <c r="B4346">
        <v>4357</v>
      </c>
      <c r="C4346">
        <v>241</v>
      </c>
      <c r="D4346" t="s">
        <v>4884</v>
      </c>
      <c r="E4346">
        <v>5</v>
      </c>
      <c r="F4346" t="s">
        <v>4885</v>
      </c>
      <c r="G4346" t="s">
        <v>4886</v>
      </c>
      <c r="H4346" t="s">
        <v>4887</v>
      </c>
    </row>
    <row r="4347" spans="1:8" x14ac:dyDescent="0.3">
      <c r="A4347">
        <v>4357</v>
      </c>
      <c r="B4347">
        <v>4358</v>
      </c>
      <c r="C4347">
        <v>241</v>
      </c>
      <c r="D4347" t="s">
        <v>4888</v>
      </c>
      <c r="E4347">
        <v>3</v>
      </c>
      <c r="F4347" t="s">
        <v>4888</v>
      </c>
      <c r="G4347" t="s">
        <v>4889</v>
      </c>
      <c r="H4347" t="s">
        <v>4890</v>
      </c>
    </row>
    <row r="4348" spans="1:8" x14ac:dyDescent="0.3">
      <c r="A4348">
        <v>4358</v>
      </c>
      <c r="B4348">
        <v>4359</v>
      </c>
      <c r="C4348">
        <v>241</v>
      </c>
      <c r="D4348" t="s">
        <v>4891</v>
      </c>
      <c r="E4348">
        <v>5</v>
      </c>
      <c r="F4348" t="s">
        <v>4891</v>
      </c>
      <c r="G4348" t="s">
        <v>4892</v>
      </c>
    </row>
    <row r="4349" spans="1:8" x14ac:dyDescent="0.3">
      <c r="A4349">
        <v>4359</v>
      </c>
      <c r="B4349">
        <v>4360</v>
      </c>
      <c r="C4349">
        <v>241</v>
      </c>
      <c r="D4349" t="s">
        <v>4893</v>
      </c>
      <c r="E4349">
        <v>4</v>
      </c>
      <c r="F4349" t="s">
        <v>4893</v>
      </c>
      <c r="G4349" t="s">
        <v>4894</v>
      </c>
      <c r="H4349" t="s">
        <v>814</v>
      </c>
    </row>
    <row r="4350" spans="1:8" x14ac:dyDescent="0.3">
      <c r="A4350">
        <v>4360</v>
      </c>
      <c r="B4350">
        <v>4361</v>
      </c>
      <c r="C4350">
        <v>242</v>
      </c>
      <c r="D4350" t="s">
        <v>4895</v>
      </c>
      <c r="E4350">
        <v>4</v>
      </c>
      <c r="F4350" t="s">
        <v>4895</v>
      </c>
      <c r="G4350" t="s">
        <v>4896</v>
      </c>
      <c r="H4350" t="s">
        <v>4897</v>
      </c>
    </row>
    <row r="4351" spans="1:8" x14ac:dyDescent="0.3">
      <c r="A4351">
        <v>4361</v>
      </c>
      <c r="B4351">
        <v>4362</v>
      </c>
      <c r="C4351">
        <v>242</v>
      </c>
      <c r="D4351" t="s">
        <v>4898</v>
      </c>
      <c r="E4351">
        <v>5</v>
      </c>
      <c r="F4351" t="s">
        <v>4898</v>
      </c>
      <c r="G4351" t="s">
        <v>4899</v>
      </c>
      <c r="H4351" t="s">
        <v>805</v>
      </c>
    </row>
    <row r="4352" spans="1:8" x14ac:dyDescent="0.3">
      <c r="A4352">
        <v>4362</v>
      </c>
      <c r="B4352">
        <v>4363</v>
      </c>
      <c r="C4352">
        <v>242</v>
      </c>
      <c r="D4352" t="s">
        <v>4900</v>
      </c>
      <c r="E4352">
        <v>2</v>
      </c>
      <c r="F4352" t="s">
        <v>4900</v>
      </c>
      <c r="G4352" t="s">
        <v>4901</v>
      </c>
      <c r="H4352" t="s">
        <v>155</v>
      </c>
    </row>
    <row r="4353" spans="1:8" x14ac:dyDescent="0.3">
      <c r="A4353">
        <v>4363</v>
      </c>
      <c r="B4353">
        <v>4364</v>
      </c>
      <c r="C4353">
        <v>242</v>
      </c>
      <c r="D4353" t="s">
        <v>4902</v>
      </c>
      <c r="E4353">
        <v>4</v>
      </c>
      <c r="F4353" t="s">
        <v>4902</v>
      </c>
      <c r="G4353" t="s">
        <v>4903</v>
      </c>
      <c r="H4353" t="s">
        <v>4904</v>
      </c>
    </row>
    <row r="4354" spans="1:8" x14ac:dyDescent="0.3">
      <c r="A4354">
        <v>4364</v>
      </c>
      <c r="B4354">
        <v>4365</v>
      </c>
      <c r="C4354">
        <v>242</v>
      </c>
      <c r="D4354" t="s">
        <v>4905</v>
      </c>
      <c r="E4354">
        <v>2</v>
      </c>
      <c r="F4354" t="s">
        <v>4905</v>
      </c>
      <c r="G4354" t="s">
        <v>4906</v>
      </c>
    </row>
    <row r="4355" spans="1:8" x14ac:dyDescent="0.3">
      <c r="A4355">
        <v>4365</v>
      </c>
      <c r="B4355">
        <v>4366</v>
      </c>
      <c r="C4355">
        <v>242</v>
      </c>
      <c r="D4355" t="s">
        <v>4907</v>
      </c>
      <c r="E4355">
        <v>3</v>
      </c>
      <c r="F4355" t="s">
        <v>4907</v>
      </c>
      <c r="G4355" t="s">
        <v>4908</v>
      </c>
    </row>
    <row r="4356" spans="1:8" x14ac:dyDescent="0.3">
      <c r="A4356">
        <v>4366</v>
      </c>
      <c r="B4356">
        <v>4367</v>
      </c>
      <c r="C4356">
        <v>242</v>
      </c>
      <c r="D4356" t="s">
        <v>4909</v>
      </c>
      <c r="E4356">
        <v>5</v>
      </c>
      <c r="F4356" t="s">
        <v>4909</v>
      </c>
      <c r="G4356" t="s">
        <v>4910</v>
      </c>
      <c r="H4356" t="s">
        <v>805</v>
      </c>
    </row>
    <row r="4357" spans="1:8" x14ac:dyDescent="0.3">
      <c r="A4357">
        <v>4367</v>
      </c>
      <c r="B4357">
        <v>4368</v>
      </c>
      <c r="C4357">
        <v>242</v>
      </c>
      <c r="D4357" t="s">
        <v>4911</v>
      </c>
      <c r="E4357">
        <v>3</v>
      </c>
      <c r="F4357" t="s">
        <v>4911</v>
      </c>
      <c r="G4357" t="s">
        <v>4912</v>
      </c>
      <c r="H4357" t="s">
        <v>1095</v>
      </c>
    </row>
    <row r="4358" spans="1:8" x14ac:dyDescent="0.3">
      <c r="A4358">
        <v>4368</v>
      </c>
      <c r="B4358">
        <v>4369</v>
      </c>
      <c r="C4358">
        <v>242</v>
      </c>
      <c r="D4358" t="s">
        <v>4913</v>
      </c>
      <c r="E4358">
        <v>5</v>
      </c>
      <c r="F4358" t="s">
        <v>4913</v>
      </c>
      <c r="G4358" t="s">
        <v>4914</v>
      </c>
      <c r="H4358" t="s">
        <v>4915</v>
      </c>
    </row>
    <row r="4359" spans="1:8" x14ac:dyDescent="0.3">
      <c r="A4359">
        <v>4369</v>
      </c>
      <c r="B4359">
        <v>4370</v>
      </c>
      <c r="C4359">
        <v>242</v>
      </c>
      <c r="D4359" t="s">
        <v>4916</v>
      </c>
      <c r="E4359">
        <v>4</v>
      </c>
      <c r="F4359" t="s">
        <v>4916</v>
      </c>
      <c r="G4359" t="s">
        <v>4917</v>
      </c>
      <c r="H4359" t="s">
        <v>174</v>
      </c>
    </row>
    <row r="4360" spans="1:8" x14ac:dyDescent="0.3">
      <c r="A4360">
        <v>4370</v>
      </c>
      <c r="B4360">
        <v>4371</v>
      </c>
      <c r="C4360">
        <v>243</v>
      </c>
      <c r="D4360" t="s">
        <v>4918</v>
      </c>
      <c r="E4360">
        <v>4</v>
      </c>
      <c r="F4360" t="s">
        <v>4918</v>
      </c>
      <c r="G4360" t="s">
        <v>4918</v>
      </c>
      <c r="H4360" t="s">
        <v>4919</v>
      </c>
    </row>
    <row r="4361" spans="1:8" x14ac:dyDescent="0.3">
      <c r="A4361">
        <v>4371</v>
      </c>
      <c r="B4361">
        <v>4372</v>
      </c>
      <c r="C4361">
        <v>243</v>
      </c>
      <c r="D4361" t="s">
        <v>4920</v>
      </c>
      <c r="E4361">
        <v>5</v>
      </c>
      <c r="F4361" t="s">
        <v>4920</v>
      </c>
      <c r="G4361" t="s">
        <v>4921</v>
      </c>
      <c r="H4361" t="s">
        <v>1909</v>
      </c>
    </row>
    <row r="4362" spans="1:8" x14ac:dyDescent="0.3">
      <c r="A4362">
        <v>4372</v>
      </c>
      <c r="B4362">
        <v>4373</v>
      </c>
      <c r="C4362">
        <v>243</v>
      </c>
      <c r="D4362" t="s">
        <v>4922</v>
      </c>
      <c r="E4362">
        <v>2</v>
      </c>
      <c r="F4362" t="s">
        <v>4922</v>
      </c>
      <c r="G4362" t="s">
        <v>4923</v>
      </c>
    </row>
    <row r="4363" spans="1:8" x14ac:dyDescent="0.3">
      <c r="A4363">
        <v>4373</v>
      </c>
      <c r="B4363">
        <v>4374</v>
      </c>
      <c r="C4363">
        <v>243</v>
      </c>
      <c r="D4363" t="s">
        <v>4924</v>
      </c>
      <c r="E4363">
        <v>4</v>
      </c>
      <c r="F4363" t="s">
        <v>4924</v>
      </c>
      <c r="G4363" t="s">
        <v>4925</v>
      </c>
      <c r="H4363" t="s">
        <v>29</v>
      </c>
    </row>
    <row r="4364" spans="1:8" x14ac:dyDescent="0.3">
      <c r="A4364">
        <v>4374</v>
      </c>
      <c r="B4364">
        <v>4375</v>
      </c>
      <c r="C4364">
        <v>243</v>
      </c>
      <c r="D4364" t="s">
        <v>4926</v>
      </c>
      <c r="E4364">
        <v>2</v>
      </c>
      <c r="F4364" t="s">
        <v>4926</v>
      </c>
      <c r="G4364" t="s">
        <v>4927</v>
      </c>
    </row>
    <row r="4365" spans="1:8" x14ac:dyDescent="0.3">
      <c r="A4365">
        <v>4375</v>
      </c>
      <c r="B4365">
        <v>4376</v>
      </c>
      <c r="C4365">
        <v>243</v>
      </c>
      <c r="D4365" t="s">
        <v>4928</v>
      </c>
      <c r="E4365">
        <v>3</v>
      </c>
      <c r="F4365" t="s">
        <v>4928</v>
      </c>
      <c r="G4365" t="s">
        <v>4929</v>
      </c>
      <c r="H4365" t="s">
        <v>470</v>
      </c>
    </row>
    <row r="4366" spans="1:8" x14ac:dyDescent="0.3">
      <c r="A4366">
        <v>4376</v>
      </c>
      <c r="B4366">
        <v>4377</v>
      </c>
      <c r="C4366">
        <v>243</v>
      </c>
      <c r="D4366" t="s">
        <v>4930</v>
      </c>
      <c r="E4366">
        <v>5</v>
      </c>
      <c r="F4366" t="s">
        <v>4930</v>
      </c>
      <c r="G4366" t="s">
        <v>4931</v>
      </c>
    </row>
    <row r="4367" spans="1:8" x14ac:dyDescent="0.3">
      <c r="A4367">
        <v>4377</v>
      </c>
      <c r="B4367">
        <v>4378</v>
      </c>
      <c r="C4367">
        <v>243</v>
      </c>
      <c r="D4367" t="s">
        <v>4932</v>
      </c>
      <c r="E4367">
        <v>3</v>
      </c>
      <c r="F4367" t="s">
        <v>4932</v>
      </c>
      <c r="G4367" t="s">
        <v>4933</v>
      </c>
      <c r="H4367" t="s">
        <v>302</v>
      </c>
    </row>
    <row r="4368" spans="1:8" x14ac:dyDescent="0.3">
      <c r="A4368">
        <v>4378</v>
      </c>
      <c r="B4368">
        <v>4379</v>
      </c>
      <c r="C4368">
        <v>243</v>
      </c>
      <c r="D4368" t="s">
        <v>4934</v>
      </c>
      <c r="E4368">
        <v>5</v>
      </c>
      <c r="F4368" t="s">
        <v>4934</v>
      </c>
      <c r="G4368" t="s">
        <v>4935</v>
      </c>
    </row>
    <row r="4369" spans="1:8" x14ac:dyDescent="0.3">
      <c r="A4369">
        <v>4379</v>
      </c>
      <c r="B4369">
        <v>4380</v>
      </c>
      <c r="C4369">
        <v>243</v>
      </c>
      <c r="D4369" t="s">
        <v>4936</v>
      </c>
      <c r="E4369">
        <v>4</v>
      </c>
      <c r="F4369" t="s">
        <v>4936</v>
      </c>
      <c r="G4369" t="s">
        <v>4937</v>
      </c>
      <c r="H4369" t="s">
        <v>4938</v>
      </c>
    </row>
    <row r="4370" spans="1:8" x14ac:dyDescent="0.3">
      <c r="A4370">
        <v>4380</v>
      </c>
      <c r="B4370">
        <v>4381</v>
      </c>
      <c r="C4370">
        <v>244</v>
      </c>
      <c r="D4370" t="s">
        <v>5449</v>
      </c>
      <c r="E4370">
        <v>4</v>
      </c>
      <c r="F4370" t="s">
        <v>5449</v>
      </c>
      <c r="G4370" t="s">
        <v>5450</v>
      </c>
      <c r="H4370" t="s">
        <v>814</v>
      </c>
    </row>
    <row r="4371" spans="1:8" x14ac:dyDescent="0.3">
      <c r="A4371">
        <v>4381</v>
      </c>
      <c r="B4371">
        <v>4382</v>
      </c>
      <c r="C4371">
        <v>244</v>
      </c>
      <c r="D4371" t="s">
        <v>5451</v>
      </c>
      <c r="E4371">
        <v>5</v>
      </c>
      <c r="F4371" t="s">
        <v>5451</v>
      </c>
      <c r="G4371" t="s">
        <v>5452</v>
      </c>
      <c r="H4371" t="s">
        <v>3759</v>
      </c>
    </row>
    <row r="4372" spans="1:8" x14ac:dyDescent="0.3">
      <c r="A4372">
        <v>4382</v>
      </c>
      <c r="B4372">
        <v>4383</v>
      </c>
      <c r="C4372">
        <v>244</v>
      </c>
      <c r="D4372" t="s">
        <v>5453</v>
      </c>
      <c r="E4372">
        <v>2</v>
      </c>
      <c r="F4372" t="s">
        <v>5453</v>
      </c>
      <c r="G4372" t="s">
        <v>5454</v>
      </c>
      <c r="H4372" t="s">
        <v>3546</v>
      </c>
    </row>
    <row r="4373" spans="1:8" x14ac:dyDescent="0.3">
      <c r="A4373">
        <v>4383</v>
      </c>
      <c r="B4373">
        <v>4384</v>
      </c>
      <c r="C4373">
        <v>244</v>
      </c>
      <c r="D4373" t="s">
        <v>5455</v>
      </c>
      <c r="E4373">
        <v>4</v>
      </c>
      <c r="F4373" t="s">
        <v>5455</v>
      </c>
      <c r="G4373" t="s">
        <v>5456</v>
      </c>
      <c r="H4373" t="s">
        <v>5457</v>
      </c>
    </row>
    <row r="4374" spans="1:8" x14ac:dyDescent="0.3">
      <c r="A4374">
        <v>4384</v>
      </c>
      <c r="B4374">
        <v>4385</v>
      </c>
      <c r="C4374">
        <v>244</v>
      </c>
      <c r="D4374" t="s">
        <v>5458</v>
      </c>
      <c r="E4374">
        <v>2</v>
      </c>
      <c r="F4374" t="s">
        <v>5459</v>
      </c>
      <c r="G4374" t="s">
        <v>5460</v>
      </c>
      <c r="H4374" t="s">
        <v>5461</v>
      </c>
    </row>
    <row r="4375" spans="1:8" x14ac:dyDescent="0.3">
      <c r="A4375">
        <v>4385</v>
      </c>
      <c r="B4375">
        <v>4386</v>
      </c>
      <c r="C4375">
        <v>244</v>
      </c>
      <c r="D4375" t="s">
        <v>5462</v>
      </c>
      <c r="E4375">
        <v>3</v>
      </c>
      <c r="F4375" t="s">
        <v>5462</v>
      </c>
      <c r="G4375" t="s">
        <v>5463</v>
      </c>
    </row>
    <row r="4376" spans="1:8" x14ac:dyDescent="0.3">
      <c r="A4376">
        <v>4386</v>
      </c>
      <c r="B4376">
        <v>4387</v>
      </c>
      <c r="C4376">
        <v>244</v>
      </c>
      <c r="D4376" t="s">
        <v>5464</v>
      </c>
      <c r="E4376">
        <v>5</v>
      </c>
      <c r="F4376" t="s">
        <v>5464</v>
      </c>
      <c r="G4376" t="s">
        <v>5465</v>
      </c>
    </row>
    <row r="4377" spans="1:8" x14ac:dyDescent="0.3">
      <c r="A4377">
        <v>4387</v>
      </c>
      <c r="B4377">
        <v>4388</v>
      </c>
      <c r="C4377">
        <v>244</v>
      </c>
      <c r="D4377" t="s">
        <v>5466</v>
      </c>
      <c r="E4377">
        <v>3</v>
      </c>
      <c r="F4377" t="s">
        <v>5466</v>
      </c>
      <c r="G4377" t="s">
        <v>5467</v>
      </c>
    </row>
    <row r="4378" spans="1:8" x14ac:dyDescent="0.3">
      <c r="A4378">
        <v>4388</v>
      </c>
      <c r="B4378">
        <v>4389</v>
      </c>
      <c r="C4378">
        <v>244</v>
      </c>
      <c r="D4378" t="s">
        <v>5468</v>
      </c>
      <c r="E4378">
        <v>5</v>
      </c>
      <c r="F4378" t="s">
        <v>5468</v>
      </c>
      <c r="G4378" t="s">
        <v>5469</v>
      </c>
      <c r="H4378" t="s">
        <v>5470</v>
      </c>
    </row>
    <row r="4379" spans="1:8" x14ac:dyDescent="0.3">
      <c r="A4379">
        <v>4389</v>
      </c>
      <c r="B4379">
        <v>4390</v>
      </c>
      <c r="C4379">
        <v>244</v>
      </c>
      <c r="D4379" t="s">
        <v>5471</v>
      </c>
      <c r="E4379">
        <v>4</v>
      </c>
      <c r="F4379" t="s">
        <v>5471</v>
      </c>
      <c r="G4379" t="s">
        <v>5471</v>
      </c>
      <c r="H4379" t="s">
        <v>126</v>
      </c>
    </row>
    <row r="4380" spans="1:8" x14ac:dyDescent="0.3">
      <c r="A4380">
        <v>4390</v>
      </c>
      <c r="B4380">
        <v>4391</v>
      </c>
      <c r="C4380">
        <v>245</v>
      </c>
      <c r="D4380" t="s">
        <v>5472</v>
      </c>
      <c r="E4380">
        <v>4</v>
      </c>
      <c r="F4380" t="s">
        <v>5472</v>
      </c>
      <c r="G4380" t="s">
        <v>5473</v>
      </c>
      <c r="H4380" t="s">
        <v>261</v>
      </c>
    </row>
    <row r="4381" spans="1:8" x14ac:dyDescent="0.3">
      <c r="A4381">
        <v>4391</v>
      </c>
      <c r="B4381">
        <v>4392</v>
      </c>
      <c r="C4381">
        <v>245</v>
      </c>
      <c r="D4381" t="s">
        <v>5474</v>
      </c>
      <c r="E4381">
        <v>5</v>
      </c>
      <c r="F4381" t="s">
        <v>5474</v>
      </c>
      <c r="G4381" t="s">
        <v>5475</v>
      </c>
      <c r="H4381" t="s">
        <v>5476</v>
      </c>
    </row>
    <row r="4382" spans="1:8" x14ac:dyDescent="0.3">
      <c r="A4382">
        <v>4392</v>
      </c>
      <c r="B4382">
        <v>4393</v>
      </c>
      <c r="C4382">
        <v>245</v>
      </c>
      <c r="D4382" t="s">
        <v>5477</v>
      </c>
      <c r="E4382">
        <v>2</v>
      </c>
      <c r="F4382" t="s">
        <v>5477</v>
      </c>
      <c r="G4382" t="s">
        <v>5478</v>
      </c>
      <c r="H4382" t="s">
        <v>2211</v>
      </c>
    </row>
    <row r="4383" spans="1:8" x14ac:dyDescent="0.3">
      <c r="A4383">
        <v>4393</v>
      </c>
      <c r="B4383">
        <v>4394</v>
      </c>
      <c r="C4383">
        <v>245</v>
      </c>
      <c r="D4383" t="s">
        <v>5479</v>
      </c>
      <c r="E4383">
        <v>4</v>
      </c>
      <c r="F4383" t="e">
        <f>-Only need to work hours a day -company has enough resources to allow developers to experiment. in over years of operation, never had a year of negative growth, so There is no sink-or-swim mandate -training program for non-CS entry level hires is</f>
        <v>#NAME?</v>
      </c>
      <c r="G4383" t="s">
        <v>5480</v>
      </c>
      <c r="H4383" t="s">
        <v>4729</v>
      </c>
    </row>
    <row r="4384" spans="1:8" x14ac:dyDescent="0.3">
      <c r="A4384">
        <v>4394</v>
      </c>
      <c r="B4384">
        <v>4395</v>
      </c>
      <c r="C4384">
        <v>245</v>
      </c>
      <c r="D4384" t="s">
        <v>5481</v>
      </c>
      <c r="E4384">
        <v>2</v>
      </c>
      <c r="F4384" t="s">
        <v>5481</v>
      </c>
      <c r="G4384" t="s">
        <v>5482</v>
      </c>
      <c r="H4384" t="s">
        <v>5483</v>
      </c>
    </row>
    <row r="4385" spans="1:8" x14ac:dyDescent="0.3">
      <c r="A4385">
        <v>4395</v>
      </c>
      <c r="B4385">
        <v>4396</v>
      </c>
      <c r="C4385">
        <v>245</v>
      </c>
      <c r="D4385" t="s">
        <v>5484</v>
      </c>
      <c r="E4385">
        <v>3</v>
      </c>
      <c r="F4385" t="s">
        <v>5484</v>
      </c>
      <c r="G4385" t="s">
        <v>5485</v>
      </c>
      <c r="H4385" t="s">
        <v>299</v>
      </c>
    </row>
    <row r="4386" spans="1:8" x14ac:dyDescent="0.3">
      <c r="A4386">
        <v>4396</v>
      </c>
      <c r="B4386">
        <v>4397</v>
      </c>
      <c r="C4386">
        <v>245</v>
      </c>
      <c r="D4386" t="s">
        <v>5486</v>
      </c>
      <c r="E4386">
        <v>5</v>
      </c>
      <c r="F4386" t="s">
        <v>5486</v>
      </c>
      <c r="G4386" t="s">
        <v>5487</v>
      </c>
      <c r="H4386" t="s">
        <v>3717</v>
      </c>
    </row>
    <row r="4387" spans="1:8" x14ac:dyDescent="0.3">
      <c r="A4387">
        <v>4397</v>
      </c>
      <c r="B4387">
        <v>4398</v>
      </c>
      <c r="C4387">
        <v>245</v>
      </c>
      <c r="D4387" t="s">
        <v>5488</v>
      </c>
      <c r="E4387">
        <v>3</v>
      </c>
      <c r="F4387" t="s">
        <v>5488</v>
      </c>
      <c r="G4387" t="s">
        <v>5489</v>
      </c>
      <c r="H4387" t="s">
        <v>5490</v>
      </c>
    </row>
    <row r="4388" spans="1:8" x14ac:dyDescent="0.3">
      <c r="A4388">
        <v>4398</v>
      </c>
      <c r="B4388">
        <v>4399</v>
      </c>
      <c r="C4388">
        <v>245</v>
      </c>
      <c r="D4388" t="s">
        <v>5491</v>
      </c>
      <c r="E4388">
        <v>5</v>
      </c>
      <c r="F4388" t="s">
        <v>5491</v>
      </c>
      <c r="G4388" t="s">
        <v>5492</v>
      </c>
      <c r="H4388" t="s">
        <v>25</v>
      </c>
    </row>
    <row r="4389" spans="1:8" x14ac:dyDescent="0.3">
      <c r="A4389">
        <v>4399</v>
      </c>
      <c r="B4389">
        <v>4400</v>
      </c>
      <c r="C4389">
        <v>245</v>
      </c>
      <c r="D4389" t="s">
        <v>5493</v>
      </c>
      <c r="E4389">
        <v>4</v>
      </c>
      <c r="F4389" t="s">
        <v>5493</v>
      </c>
      <c r="G4389" t="s">
        <v>5494</v>
      </c>
      <c r="H4389" t="s">
        <v>4194</v>
      </c>
    </row>
    <row r="4390" spans="1:8" x14ac:dyDescent="0.3">
      <c r="A4390">
        <v>4400</v>
      </c>
      <c r="B4390">
        <v>4401</v>
      </c>
      <c r="C4390">
        <v>246</v>
      </c>
      <c r="D4390" t="s">
        <v>5495</v>
      </c>
      <c r="E4390">
        <v>4</v>
      </c>
      <c r="F4390" t="s">
        <v>5495</v>
      </c>
      <c r="G4390" t="s">
        <v>5496</v>
      </c>
      <c r="H4390" t="s">
        <v>5047</v>
      </c>
    </row>
    <row r="4391" spans="1:8" x14ac:dyDescent="0.3">
      <c r="A4391">
        <v>4401</v>
      </c>
      <c r="B4391">
        <v>4402</v>
      </c>
      <c r="C4391">
        <v>246</v>
      </c>
      <c r="D4391" t="s">
        <v>5497</v>
      </c>
      <c r="E4391">
        <v>5</v>
      </c>
      <c r="F4391" t="s">
        <v>5497</v>
      </c>
      <c r="G4391" t="s">
        <v>5498</v>
      </c>
      <c r="H4391" t="s">
        <v>1687</v>
      </c>
    </row>
    <row r="4392" spans="1:8" x14ac:dyDescent="0.3">
      <c r="A4392">
        <v>4402</v>
      </c>
      <c r="B4392">
        <v>4403</v>
      </c>
      <c r="C4392">
        <v>246</v>
      </c>
      <c r="D4392" t="s">
        <v>5499</v>
      </c>
      <c r="E4392">
        <v>2</v>
      </c>
      <c r="F4392" t="s">
        <v>5499</v>
      </c>
      <c r="G4392" t="s">
        <v>5500</v>
      </c>
      <c r="H4392" t="s">
        <v>4967</v>
      </c>
    </row>
    <row r="4393" spans="1:8" x14ac:dyDescent="0.3">
      <c r="A4393">
        <v>4403</v>
      </c>
      <c r="B4393">
        <v>4404</v>
      </c>
      <c r="C4393">
        <v>246</v>
      </c>
      <c r="D4393" t="s">
        <v>5501</v>
      </c>
      <c r="E4393">
        <v>4</v>
      </c>
      <c r="F4393" t="s">
        <v>5501</v>
      </c>
      <c r="G4393" t="s">
        <v>5502</v>
      </c>
      <c r="H4393" t="s">
        <v>647</v>
      </c>
    </row>
    <row r="4394" spans="1:8" x14ac:dyDescent="0.3">
      <c r="A4394">
        <v>4404</v>
      </c>
      <c r="B4394">
        <v>4405</v>
      </c>
      <c r="C4394">
        <v>246</v>
      </c>
      <c r="D4394" t="s">
        <v>5503</v>
      </c>
      <c r="E4394">
        <v>2</v>
      </c>
      <c r="F4394" t="s">
        <v>5503</v>
      </c>
      <c r="G4394" t="s">
        <v>5504</v>
      </c>
    </row>
    <row r="4395" spans="1:8" x14ac:dyDescent="0.3">
      <c r="A4395">
        <v>4405</v>
      </c>
      <c r="B4395">
        <v>4406</v>
      </c>
      <c r="C4395">
        <v>246</v>
      </c>
      <c r="D4395" t="s">
        <v>5505</v>
      </c>
      <c r="E4395">
        <v>3</v>
      </c>
      <c r="F4395" t="s">
        <v>5505</v>
      </c>
      <c r="G4395" t="s">
        <v>5506</v>
      </c>
      <c r="H4395" t="s">
        <v>805</v>
      </c>
    </row>
    <row r="4396" spans="1:8" x14ac:dyDescent="0.3">
      <c r="A4396">
        <v>4406</v>
      </c>
      <c r="B4396">
        <v>4407</v>
      </c>
      <c r="C4396">
        <v>246</v>
      </c>
      <c r="D4396" t="s">
        <v>5507</v>
      </c>
      <c r="E4396">
        <v>5</v>
      </c>
      <c r="F4396" t="s">
        <v>5507</v>
      </c>
      <c r="G4396" t="s">
        <v>5508</v>
      </c>
      <c r="H4396" t="s">
        <v>3192</v>
      </c>
    </row>
    <row r="4397" spans="1:8" x14ac:dyDescent="0.3">
      <c r="A4397">
        <v>4407</v>
      </c>
      <c r="B4397">
        <v>4408</v>
      </c>
      <c r="C4397">
        <v>246</v>
      </c>
      <c r="D4397" t="s">
        <v>5509</v>
      </c>
      <c r="E4397">
        <v>3</v>
      </c>
      <c r="F4397" t="s">
        <v>5509</v>
      </c>
      <c r="G4397" t="s">
        <v>5510</v>
      </c>
      <c r="H4397" t="s">
        <v>1951</v>
      </c>
    </row>
    <row r="4398" spans="1:8" x14ac:dyDescent="0.3">
      <c r="A4398">
        <v>4408</v>
      </c>
      <c r="B4398">
        <v>4409</v>
      </c>
      <c r="C4398">
        <v>246</v>
      </c>
      <c r="D4398" t="s">
        <v>5511</v>
      </c>
      <c r="E4398">
        <v>5</v>
      </c>
      <c r="F4398" t="s">
        <v>5511</v>
      </c>
      <c r="G4398" t="s">
        <v>5512</v>
      </c>
      <c r="H4398" t="s">
        <v>3921</v>
      </c>
    </row>
    <row r="4399" spans="1:8" x14ac:dyDescent="0.3">
      <c r="A4399">
        <v>4409</v>
      </c>
      <c r="B4399">
        <v>4410</v>
      </c>
      <c r="C4399">
        <v>246</v>
      </c>
      <c r="D4399" t="s">
        <v>5513</v>
      </c>
      <c r="E4399">
        <v>4</v>
      </c>
      <c r="F4399" t="s">
        <v>5513</v>
      </c>
      <c r="G4399" t="s">
        <v>5514</v>
      </c>
      <c r="H4399" t="s">
        <v>29</v>
      </c>
    </row>
    <row r="4400" spans="1:8" x14ac:dyDescent="0.3">
      <c r="A4400">
        <v>4410</v>
      </c>
      <c r="B4400">
        <v>4411</v>
      </c>
      <c r="C4400">
        <v>247</v>
      </c>
      <c r="D4400" t="s">
        <v>5515</v>
      </c>
      <c r="E4400">
        <v>4</v>
      </c>
      <c r="F4400" t="s">
        <v>5515</v>
      </c>
      <c r="G4400" t="s">
        <v>5516</v>
      </c>
      <c r="H4400" t="s">
        <v>5517</v>
      </c>
    </row>
    <row r="4401" spans="1:8" x14ac:dyDescent="0.3">
      <c r="A4401">
        <v>4411</v>
      </c>
      <c r="B4401">
        <v>4412</v>
      </c>
      <c r="C4401">
        <v>247</v>
      </c>
      <c r="D4401" t="s">
        <v>5518</v>
      </c>
      <c r="E4401">
        <v>5</v>
      </c>
      <c r="F4401" t="s">
        <v>5518</v>
      </c>
      <c r="G4401" t="s">
        <v>5519</v>
      </c>
    </row>
    <row r="4402" spans="1:8" x14ac:dyDescent="0.3">
      <c r="A4402">
        <v>4412</v>
      </c>
      <c r="B4402">
        <v>4413</v>
      </c>
      <c r="C4402">
        <v>247</v>
      </c>
      <c r="D4402" t="e">
        <f>- Long-term Colleagues were nice, understood what was really going on - Canteen for breakfast/lunch/snacks - good job for early starters, looks good on the CV - benefits were Decent</f>
        <v>#NAME?</v>
      </c>
      <c r="E4402">
        <v>2</v>
      </c>
      <c r="F4402" t="e">
        <f>- Long-term Colleagues were nice, understood what was really going on - Canteen for breakfast/lunch/snacks - good job for early starters, looks good on the CV - benefits were Decent</f>
        <v>#NAME?</v>
      </c>
      <c r="G4402" t="s">
        <v>5520</v>
      </c>
    </row>
    <row r="4403" spans="1:8" x14ac:dyDescent="0.3">
      <c r="A4403">
        <v>4413</v>
      </c>
      <c r="B4403">
        <v>4414</v>
      </c>
      <c r="C4403">
        <v>247</v>
      </c>
      <c r="D4403" t="s">
        <v>5521</v>
      </c>
      <c r="E4403">
        <v>4</v>
      </c>
      <c r="F4403" t="s">
        <v>5521</v>
      </c>
      <c r="G4403" t="s">
        <v>5522</v>
      </c>
      <c r="H4403" t="s">
        <v>9</v>
      </c>
    </row>
    <row r="4404" spans="1:8" x14ac:dyDescent="0.3">
      <c r="A4404">
        <v>4414</v>
      </c>
      <c r="B4404">
        <v>4415</v>
      </c>
      <c r="C4404">
        <v>247</v>
      </c>
      <c r="D4404" t="s">
        <v>5523</v>
      </c>
      <c r="E4404">
        <v>2</v>
      </c>
      <c r="F4404" t="s">
        <v>5523</v>
      </c>
      <c r="G4404" t="s">
        <v>5524</v>
      </c>
      <c r="H4404" t="s">
        <v>5525</v>
      </c>
    </row>
    <row r="4405" spans="1:8" x14ac:dyDescent="0.3">
      <c r="A4405">
        <v>4415</v>
      </c>
      <c r="B4405">
        <v>4416</v>
      </c>
      <c r="C4405">
        <v>247</v>
      </c>
      <c r="D4405" t="s">
        <v>5526</v>
      </c>
      <c r="E4405">
        <v>3</v>
      </c>
      <c r="F4405" t="s">
        <v>5526</v>
      </c>
      <c r="G4405" t="s">
        <v>5527</v>
      </c>
    </row>
    <row r="4406" spans="1:8" x14ac:dyDescent="0.3">
      <c r="A4406">
        <v>4416</v>
      </c>
      <c r="B4406">
        <v>4417</v>
      </c>
      <c r="C4406">
        <v>247</v>
      </c>
      <c r="D4406" t="s">
        <v>5528</v>
      </c>
      <c r="E4406">
        <v>5</v>
      </c>
      <c r="F4406" t="s">
        <v>5528</v>
      </c>
      <c r="G4406" t="s">
        <v>5529</v>
      </c>
      <c r="H4406" t="s">
        <v>5530</v>
      </c>
    </row>
    <row r="4407" spans="1:8" x14ac:dyDescent="0.3">
      <c r="A4407">
        <v>4417</v>
      </c>
      <c r="B4407">
        <v>4418</v>
      </c>
      <c r="C4407">
        <v>247</v>
      </c>
      <c r="D4407" t="s">
        <v>5531</v>
      </c>
      <c r="E4407">
        <v>3</v>
      </c>
      <c r="F4407" t="s">
        <v>5531</v>
      </c>
      <c r="G4407" t="s">
        <v>5532</v>
      </c>
    </row>
    <row r="4408" spans="1:8" x14ac:dyDescent="0.3">
      <c r="A4408">
        <v>4418</v>
      </c>
      <c r="B4408">
        <v>4419</v>
      </c>
      <c r="C4408">
        <v>247</v>
      </c>
      <c r="D4408" t="s">
        <v>5533</v>
      </c>
      <c r="E4408">
        <v>5</v>
      </c>
      <c r="F4408" t="s">
        <v>5533</v>
      </c>
      <c r="G4408" t="s">
        <v>5534</v>
      </c>
      <c r="H4408" t="s">
        <v>217</v>
      </c>
    </row>
    <row r="4409" spans="1:8" x14ac:dyDescent="0.3">
      <c r="A4409">
        <v>4419</v>
      </c>
      <c r="B4409">
        <v>4420</v>
      </c>
      <c r="C4409">
        <v>247</v>
      </c>
      <c r="D4409" t="s">
        <v>5535</v>
      </c>
      <c r="E4409">
        <v>4</v>
      </c>
      <c r="F4409" t="s">
        <v>5535</v>
      </c>
      <c r="G4409" t="s">
        <v>5536</v>
      </c>
      <c r="H4409" t="s">
        <v>317</v>
      </c>
    </row>
    <row r="4410" spans="1:8" x14ac:dyDescent="0.3">
      <c r="A4410">
        <v>4420</v>
      </c>
      <c r="B4410">
        <v>4421</v>
      </c>
      <c r="C4410">
        <v>249</v>
      </c>
      <c r="D4410" t="s">
        <v>5537</v>
      </c>
      <c r="E4410">
        <v>4</v>
      </c>
      <c r="F4410" t="s">
        <v>5537</v>
      </c>
      <c r="G4410" t="s">
        <v>5538</v>
      </c>
    </row>
    <row r="4411" spans="1:8" x14ac:dyDescent="0.3">
      <c r="A4411">
        <v>4421</v>
      </c>
      <c r="B4411">
        <v>4422</v>
      </c>
      <c r="C4411">
        <v>249</v>
      </c>
      <c r="D4411" t="s">
        <v>5539</v>
      </c>
      <c r="E4411">
        <v>5</v>
      </c>
      <c r="F4411" t="s">
        <v>5539</v>
      </c>
      <c r="G4411" t="s">
        <v>5540</v>
      </c>
      <c r="H4411" t="s">
        <v>89</v>
      </c>
    </row>
    <row r="4412" spans="1:8" x14ac:dyDescent="0.3">
      <c r="A4412">
        <v>4422</v>
      </c>
      <c r="B4412">
        <v>4423</v>
      </c>
      <c r="C4412">
        <v>249</v>
      </c>
      <c r="D4412" t="e">
        <f>- free Food - good benefits</f>
        <v>#NAME?</v>
      </c>
      <c r="E4412">
        <v>2</v>
      </c>
      <c r="F4412" t="e">
        <f>- free Food - good benefits</f>
        <v>#NAME?</v>
      </c>
      <c r="G4412" t="s">
        <v>5541</v>
      </c>
      <c r="H4412" t="s">
        <v>59</v>
      </c>
    </row>
    <row r="4413" spans="1:8" x14ac:dyDescent="0.3">
      <c r="A4413">
        <v>4423</v>
      </c>
      <c r="B4413">
        <v>4424</v>
      </c>
      <c r="C4413">
        <v>249</v>
      </c>
      <c r="D4413" t="e">
        <f>+Stable/safe company with exceptional benefits +good place to learn and start your career</f>
        <v>#NAME?</v>
      </c>
      <c r="E4413">
        <v>4</v>
      </c>
      <c r="F4413" t="e">
        <f>+Stable/safe company with exceptional benefits +good place to learn and start your career</f>
        <v>#NAME?</v>
      </c>
      <c r="G4413" t="s">
        <v>5542</v>
      </c>
      <c r="H4413" t="s">
        <v>3041</v>
      </c>
    </row>
    <row r="4414" spans="1:8" x14ac:dyDescent="0.3">
      <c r="A4414">
        <v>4424</v>
      </c>
      <c r="B4414">
        <v>4425</v>
      </c>
      <c r="C4414">
        <v>249</v>
      </c>
      <c r="D4414" t="s">
        <v>5543</v>
      </c>
      <c r="E4414">
        <v>2</v>
      </c>
      <c r="F4414" t="s">
        <v>5543</v>
      </c>
      <c r="G4414" t="s">
        <v>5544</v>
      </c>
    </row>
    <row r="4415" spans="1:8" x14ac:dyDescent="0.3">
      <c r="A4415">
        <v>4425</v>
      </c>
      <c r="B4415">
        <v>4426</v>
      </c>
      <c r="C4415">
        <v>249</v>
      </c>
      <c r="D4415" t="s">
        <v>5545</v>
      </c>
      <c r="E4415">
        <v>3</v>
      </c>
      <c r="F4415" t="s">
        <v>5545</v>
      </c>
      <c r="G4415" t="s">
        <v>5546</v>
      </c>
      <c r="H4415" t="s">
        <v>59</v>
      </c>
    </row>
    <row r="4416" spans="1:8" x14ac:dyDescent="0.3">
      <c r="A4416">
        <v>4426</v>
      </c>
      <c r="B4416">
        <v>4427</v>
      </c>
      <c r="C4416">
        <v>249</v>
      </c>
      <c r="D4416" t="s">
        <v>5547</v>
      </c>
      <c r="E4416">
        <v>5</v>
      </c>
      <c r="F4416" t="s">
        <v>5547</v>
      </c>
      <c r="G4416" t="s">
        <v>5548</v>
      </c>
      <c r="H4416" t="s">
        <v>328</v>
      </c>
    </row>
    <row r="4417" spans="1:8" x14ac:dyDescent="0.3">
      <c r="A4417">
        <v>4427</v>
      </c>
      <c r="B4417">
        <v>4428</v>
      </c>
      <c r="C4417">
        <v>249</v>
      </c>
      <c r="D4417" t="s">
        <v>5549</v>
      </c>
      <c r="E4417">
        <v>3</v>
      </c>
      <c r="F4417" t="s">
        <v>5549</v>
      </c>
      <c r="G4417" t="s">
        <v>5550</v>
      </c>
      <c r="H4417" t="s">
        <v>5551</v>
      </c>
    </row>
    <row r="4418" spans="1:8" x14ac:dyDescent="0.3">
      <c r="A4418">
        <v>4428</v>
      </c>
      <c r="B4418">
        <v>4429</v>
      </c>
      <c r="C4418">
        <v>249</v>
      </c>
      <c r="D4418" t="s">
        <v>5552</v>
      </c>
      <c r="E4418">
        <v>5</v>
      </c>
      <c r="F4418" t="s">
        <v>5552</v>
      </c>
      <c r="G4418" t="s">
        <v>5553</v>
      </c>
      <c r="H4418" t="s">
        <v>261</v>
      </c>
    </row>
    <row r="4419" spans="1:8" x14ac:dyDescent="0.3">
      <c r="A4419">
        <v>4429</v>
      </c>
      <c r="B4419">
        <v>4430</v>
      </c>
      <c r="C4419">
        <v>249</v>
      </c>
      <c r="D4419" t="s">
        <v>5554</v>
      </c>
      <c r="E4419">
        <v>4</v>
      </c>
      <c r="F4419" t="s">
        <v>5554</v>
      </c>
      <c r="G4419" t="s">
        <v>5555</v>
      </c>
      <c r="H4419" t="s">
        <v>25</v>
      </c>
    </row>
    <row r="4420" spans="1:8" x14ac:dyDescent="0.3">
      <c r="A4420">
        <v>4430</v>
      </c>
      <c r="B4420">
        <v>4431</v>
      </c>
      <c r="C4420">
        <v>250</v>
      </c>
      <c r="D4420" t="s">
        <v>5556</v>
      </c>
      <c r="E4420">
        <v>4</v>
      </c>
      <c r="F4420" t="s">
        <v>5556</v>
      </c>
      <c r="G4420" t="s">
        <v>5557</v>
      </c>
      <c r="H4420" t="s">
        <v>1149</v>
      </c>
    </row>
    <row r="4421" spans="1:8" x14ac:dyDescent="0.3">
      <c r="A4421">
        <v>4431</v>
      </c>
      <c r="B4421">
        <v>4432</v>
      </c>
      <c r="C4421">
        <v>250</v>
      </c>
      <c r="D4421" t="s">
        <v>5558</v>
      </c>
      <c r="E4421">
        <v>5</v>
      </c>
      <c r="F4421" t="s">
        <v>5558</v>
      </c>
      <c r="G4421" t="s">
        <v>5559</v>
      </c>
      <c r="H4421" t="s">
        <v>261</v>
      </c>
    </row>
    <row r="4422" spans="1:8" x14ac:dyDescent="0.3">
      <c r="A4422">
        <v>4432</v>
      </c>
      <c r="B4422">
        <v>4433</v>
      </c>
      <c r="C4422">
        <v>250</v>
      </c>
      <c r="D4422" t="s">
        <v>5560</v>
      </c>
      <c r="E4422">
        <v>2</v>
      </c>
      <c r="F4422" t="s">
        <v>5560</v>
      </c>
      <c r="G4422" t="s">
        <v>5561</v>
      </c>
    </row>
    <row r="4423" spans="1:8" x14ac:dyDescent="0.3">
      <c r="A4423">
        <v>4433</v>
      </c>
      <c r="B4423">
        <v>4434</v>
      </c>
      <c r="C4423">
        <v>250</v>
      </c>
      <c r="D4423" t="s">
        <v>5562</v>
      </c>
      <c r="E4423">
        <v>4</v>
      </c>
      <c r="F4423" t="s">
        <v>5562</v>
      </c>
      <c r="G4423" t="s">
        <v>5563</v>
      </c>
      <c r="H4423" t="s">
        <v>5564</v>
      </c>
    </row>
    <row r="4424" spans="1:8" x14ac:dyDescent="0.3">
      <c r="A4424">
        <v>4434</v>
      </c>
      <c r="B4424">
        <v>4435</v>
      </c>
      <c r="C4424">
        <v>250</v>
      </c>
      <c r="D4424" t="s">
        <v>5565</v>
      </c>
      <c r="E4424">
        <v>2</v>
      </c>
      <c r="F4424" t="s">
        <v>5565</v>
      </c>
      <c r="G4424" t="s">
        <v>5566</v>
      </c>
    </row>
    <row r="4425" spans="1:8" x14ac:dyDescent="0.3">
      <c r="A4425">
        <v>4435</v>
      </c>
      <c r="B4425">
        <v>4436</v>
      </c>
      <c r="C4425">
        <v>250</v>
      </c>
      <c r="D4425" t="e">
        <f>- benefits &amp; salary are above average - pantry is good, loads of free snacks to keep you in the office</f>
        <v>#NAME?</v>
      </c>
      <c r="E4425">
        <v>3</v>
      </c>
      <c r="F4425" t="e">
        <f>- benefits &amp; salary are above average - pantry is good, loads of free snacks to keep you in the office</f>
        <v>#NAME?</v>
      </c>
      <c r="G4425" t="s">
        <v>5567</v>
      </c>
      <c r="H4425" t="s">
        <v>5568</v>
      </c>
    </row>
    <row r="4426" spans="1:8" x14ac:dyDescent="0.3">
      <c r="A4426">
        <v>4436</v>
      </c>
      <c r="B4426">
        <v>4437</v>
      </c>
      <c r="C4426">
        <v>250</v>
      </c>
      <c r="D4426" t="s">
        <v>5569</v>
      </c>
      <c r="E4426">
        <v>5</v>
      </c>
      <c r="F4426" t="s">
        <v>5569</v>
      </c>
      <c r="G4426" t="s">
        <v>5570</v>
      </c>
    </row>
    <row r="4427" spans="1:8" x14ac:dyDescent="0.3">
      <c r="A4427">
        <v>4437</v>
      </c>
      <c r="B4427">
        <v>4438</v>
      </c>
      <c r="C4427">
        <v>250</v>
      </c>
      <c r="D4427" t="s">
        <v>5571</v>
      </c>
      <c r="E4427">
        <v>3</v>
      </c>
      <c r="F4427" t="s">
        <v>5571</v>
      </c>
      <c r="G4427" t="s">
        <v>5572</v>
      </c>
      <c r="H4427" t="s">
        <v>261</v>
      </c>
    </row>
    <row r="4428" spans="1:8" x14ac:dyDescent="0.3">
      <c r="A4428">
        <v>4438</v>
      </c>
      <c r="B4428">
        <v>4439</v>
      </c>
      <c r="C4428">
        <v>250</v>
      </c>
      <c r="D4428" t="s">
        <v>5573</v>
      </c>
      <c r="E4428">
        <v>5</v>
      </c>
      <c r="F4428" t="s">
        <v>5573</v>
      </c>
      <c r="G4428" t="s">
        <v>5574</v>
      </c>
      <c r="H4428" t="s">
        <v>5575</v>
      </c>
    </row>
    <row r="4429" spans="1:8" x14ac:dyDescent="0.3">
      <c r="A4429">
        <v>4439</v>
      </c>
      <c r="B4429">
        <v>4440</v>
      </c>
      <c r="C4429">
        <v>250</v>
      </c>
      <c r="D4429" t="s">
        <v>5576</v>
      </c>
      <c r="E4429">
        <v>4</v>
      </c>
      <c r="F4429" t="s">
        <v>5576</v>
      </c>
      <c r="G4429" t="s">
        <v>5577</v>
      </c>
      <c r="H4429" t="s">
        <v>245</v>
      </c>
    </row>
    <row r="4430" spans="1:8" x14ac:dyDescent="0.3">
      <c r="A4430">
        <v>4440</v>
      </c>
      <c r="B4430">
        <v>4441</v>
      </c>
      <c r="C4430">
        <v>251</v>
      </c>
      <c r="D4430" t="s">
        <v>5578</v>
      </c>
      <c r="E4430">
        <v>4</v>
      </c>
      <c r="F4430" t="s">
        <v>5578</v>
      </c>
      <c r="G4430" t="s">
        <v>5579</v>
      </c>
    </row>
    <row r="4431" spans="1:8" x14ac:dyDescent="0.3">
      <c r="A4431">
        <v>4441</v>
      </c>
      <c r="B4431">
        <v>4442</v>
      </c>
      <c r="C4431">
        <v>251</v>
      </c>
      <c r="D4431" t="s">
        <v>5580</v>
      </c>
      <c r="E4431">
        <v>5</v>
      </c>
      <c r="F4431" t="s">
        <v>5580</v>
      </c>
      <c r="G4431" t="s">
        <v>5581</v>
      </c>
      <c r="H4431" t="s">
        <v>317</v>
      </c>
    </row>
    <row r="4432" spans="1:8" x14ac:dyDescent="0.3">
      <c r="A4432">
        <v>4442</v>
      </c>
      <c r="B4432">
        <v>4443</v>
      </c>
      <c r="C4432">
        <v>251</v>
      </c>
      <c r="D4432" t="s">
        <v>5582</v>
      </c>
      <c r="E4432">
        <v>2</v>
      </c>
      <c r="F4432" t="s">
        <v>5582</v>
      </c>
      <c r="G4432" t="s">
        <v>5583</v>
      </c>
      <c r="H4432" t="s">
        <v>25</v>
      </c>
    </row>
    <row r="4433" spans="1:8" x14ac:dyDescent="0.3">
      <c r="A4433">
        <v>4443</v>
      </c>
      <c r="B4433">
        <v>4444</v>
      </c>
      <c r="C4433">
        <v>251</v>
      </c>
      <c r="D4433" t="s">
        <v>5584</v>
      </c>
      <c r="E4433">
        <v>4</v>
      </c>
      <c r="F4433" t="s">
        <v>5584</v>
      </c>
      <c r="G4433" t="s">
        <v>5585</v>
      </c>
    </row>
    <row r="4434" spans="1:8" x14ac:dyDescent="0.3">
      <c r="A4434">
        <v>4444</v>
      </c>
      <c r="B4434">
        <v>4445</v>
      </c>
      <c r="C4434">
        <v>251</v>
      </c>
      <c r="D4434" t="s">
        <v>5586</v>
      </c>
      <c r="E4434">
        <v>2</v>
      </c>
      <c r="F4434" t="s">
        <v>5586</v>
      </c>
      <c r="G4434" t="s">
        <v>5587</v>
      </c>
      <c r="H4434" t="s">
        <v>29</v>
      </c>
    </row>
    <row r="4435" spans="1:8" x14ac:dyDescent="0.3">
      <c r="A4435">
        <v>4445</v>
      </c>
      <c r="B4435">
        <v>4446</v>
      </c>
      <c r="C4435">
        <v>251</v>
      </c>
      <c r="D4435" t="s">
        <v>5588</v>
      </c>
      <c r="E4435">
        <v>3</v>
      </c>
      <c r="F4435" t="s">
        <v>5588</v>
      </c>
      <c r="G4435" t="s">
        <v>5589</v>
      </c>
    </row>
    <row r="4436" spans="1:8" x14ac:dyDescent="0.3">
      <c r="A4436">
        <v>4446</v>
      </c>
      <c r="B4436">
        <v>4447</v>
      </c>
      <c r="C4436">
        <v>251</v>
      </c>
      <c r="D4436" t="s">
        <v>5590</v>
      </c>
      <c r="E4436">
        <v>5</v>
      </c>
      <c r="F4436" t="s">
        <v>5590</v>
      </c>
      <c r="G4436" t="s">
        <v>5591</v>
      </c>
    </row>
    <row r="4437" spans="1:8" x14ac:dyDescent="0.3">
      <c r="A4437">
        <v>4447</v>
      </c>
      <c r="B4437">
        <v>4448</v>
      </c>
      <c r="C4437">
        <v>251</v>
      </c>
      <c r="D4437" t="s">
        <v>5592</v>
      </c>
      <c r="E4437">
        <v>3</v>
      </c>
      <c r="F4437" t="s">
        <v>5592</v>
      </c>
      <c r="G4437" t="s">
        <v>5593</v>
      </c>
      <c r="H4437" t="s">
        <v>726</v>
      </c>
    </row>
    <row r="4438" spans="1:8" x14ac:dyDescent="0.3">
      <c r="A4438">
        <v>4448</v>
      </c>
      <c r="B4438">
        <v>4449</v>
      </c>
      <c r="C4438">
        <v>251</v>
      </c>
      <c r="D4438" t="s">
        <v>5594</v>
      </c>
      <c r="E4438">
        <v>5</v>
      </c>
      <c r="F4438" t="s">
        <v>5594</v>
      </c>
      <c r="G4438" t="s">
        <v>5595</v>
      </c>
      <c r="H4438" t="s">
        <v>5596</v>
      </c>
    </row>
    <row r="4439" spans="1:8" x14ac:dyDescent="0.3">
      <c r="A4439">
        <v>4449</v>
      </c>
      <c r="B4439">
        <v>4450</v>
      </c>
      <c r="C4439">
        <v>251</v>
      </c>
      <c r="D4439" t="s">
        <v>5597</v>
      </c>
      <c r="E4439">
        <v>4</v>
      </c>
      <c r="F4439" t="s">
        <v>5597</v>
      </c>
      <c r="G4439" t="s">
        <v>5598</v>
      </c>
      <c r="H4439" t="s">
        <v>4096</v>
      </c>
    </row>
    <row r="4440" spans="1:8" x14ac:dyDescent="0.3">
      <c r="A4440">
        <v>4450</v>
      </c>
      <c r="B4440">
        <v>4451</v>
      </c>
      <c r="C4440">
        <v>253</v>
      </c>
      <c r="D4440" t="s">
        <v>5599</v>
      </c>
      <c r="E4440">
        <v>4</v>
      </c>
      <c r="F4440" t="s">
        <v>5599</v>
      </c>
      <c r="G4440" t="s">
        <v>5600</v>
      </c>
    </row>
    <row r="4441" spans="1:8" x14ac:dyDescent="0.3">
      <c r="A4441">
        <v>4451</v>
      </c>
      <c r="B4441">
        <v>4452</v>
      </c>
      <c r="C4441">
        <v>253</v>
      </c>
      <c r="D4441" t="s">
        <v>5601</v>
      </c>
      <c r="E4441">
        <v>5</v>
      </c>
      <c r="F4441" t="s">
        <v>5601</v>
      </c>
      <c r="G4441" t="s">
        <v>5602</v>
      </c>
      <c r="H4441" t="s">
        <v>946</v>
      </c>
    </row>
    <row r="4442" spans="1:8" x14ac:dyDescent="0.3">
      <c r="A4442">
        <v>4452</v>
      </c>
      <c r="B4442">
        <v>4453</v>
      </c>
      <c r="C4442">
        <v>253</v>
      </c>
      <c r="D4442" t="s">
        <v>5603</v>
      </c>
      <c r="E4442">
        <v>2</v>
      </c>
      <c r="F4442" t="s">
        <v>5603</v>
      </c>
      <c r="G4442" t="s">
        <v>5603</v>
      </c>
    </row>
    <row r="4443" spans="1:8" x14ac:dyDescent="0.3">
      <c r="A4443">
        <v>4453</v>
      </c>
      <c r="B4443">
        <v>4454</v>
      </c>
      <c r="C4443">
        <v>253</v>
      </c>
      <c r="D4443" t="s">
        <v>5604</v>
      </c>
      <c r="E4443">
        <v>4</v>
      </c>
      <c r="F4443" t="s">
        <v>5604</v>
      </c>
      <c r="G4443" t="s">
        <v>5605</v>
      </c>
      <c r="H4443" t="s">
        <v>9</v>
      </c>
    </row>
    <row r="4444" spans="1:8" x14ac:dyDescent="0.3">
      <c r="A4444">
        <v>4454</v>
      </c>
      <c r="B4444">
        <v>4455</v>
      </c>
      <c r="C4444">
        <v>253</v>
      </c>
      <c r="D4444" t="s">
        <v>5606</v>
      </c>
      <c r="E4444">
        <v>2</v>
      </c>
      <c r="F4444" t="s">
        <v>5606</v>
      </c>
      <c r="G4444" t="s">
        <v>5607</v>
      </c>
      <c r="H4444" t="s">
        <v>2286</v>
      </c>
    </row>
    <row r="4445" spans="1:8" x14ac:dyDescent="0.3">
      <c r="A4445">
        <v>4455</v>
      </c>
      <c r="B4445">
        <v>4456</v>
      </c>
      <c r="C4445">
        <v>253</v>
      </c>
      <c r="D4445" t="s">
        <v>5608</v>
      </c>
      <c r="E4445">
        <v>3</v>
      </c>
      <c r="F4445" t="s">
        <v>5608</v>
      </c>
      <c r="G4445" t="s">
        <v>5609</v>
      </c>
      <c r="H4445" t="s">
        <v>5610</v>
      </c>
    </row>
    <row r="4446" spans="1:8" x14ac:dyDescent="0.3">
      <c r="A4446">
        <v>4456</v>
      </c>
      <c r="B4446">
        <v>4457</v>
      </c>
      <c r="C4446">
        <v>253</v>
      </c>
      <c r="D4446" t="s">
        <v>5611</v>
      </c>
      <c r="E4446">
        <v>5</v>
      </c>
      <c r="F4446" t="s">
        <v>5612</v>
      </c>
      <c r="G4446" t="s">
        <v>5613</v>
      </c>
      <c r="H4446" t="s">
        <v>29</v>
      </c>
    </row>
    <row r="4447" spans="1:8" x14ac:dyDescent="0.3">
      <c r="A4447">
        <v>4458</v>
      </c>
      <c r="B4447">
        <v>4459</v>
      </c>
      <c r="C4447">
        <v>253</v>
      </c>
      <c r="D4447" t="s">
        <v>5614</v>
      </c>
      <c r="E4447">
        <v>5</v>
      </c>
      <c r="F4447" t="s">
        <v>5614</v>
      </c>
      <c r="G4447" t="s">
        <v>5615</v>
      </c>
      <c r="H4447" t="s">
        <v>317</v>
      </c>
    </row>
    <row r="4448" spans="1:8" x14ac:dyDescent="0.3">
      <c r="A4448">
        <v>4459</v>
      </c>
      <c r="B4448">
        <v>4460</v>
      </c>
      <c r="C4448">
        <v>253</v>
      </c>
      <c r="D4448" t="s">
        <v>5616</v>
      </c>
      <c r="E4448">
        <v>4</v>
      </c>
      <c r="F4448" t="s">
        <v>5617</v>
      </c>
      <c r="G4448" t="s">
        <v>5618</v>
      </c>
      <c r="H4448" t="s">
        <v>217</v>
      </c>
    </row>
    <row r="4449" spans="1:8" x14ac:dyDescent="0.3">
      <c r="A4449">
        <v>4460</v>
      </c>
      <c r="B4449">
        <v>4461</v>
      </c>
      <c r="C4449">
        <v>254</v>
      </c>
      <c r="D4449" t="s">
        <v>5616</v>
      </c>
      <c r="E4449">
        <v>4</v>
      </c>
      <c r="F4449" t="s">
        <v>5617</v>
      </c>
      <c r="G4449" t="s">
        <v>5618</v>
      </c>
      <c r="H4449" t="s">
        <v>217</v>
      </c>
    </row>
    <row r="4450" spans="1:8" x14ac:dyDescent="0.3">
      <c r="A4450">
        <v>4461</v>
      </c>
      <c r="B4450">
        <v>4462</v>
      </c>
      <c r="C4450">
        <v>254</v>
      </c>
      <c r="D4450" t="s">
        <v>5619</v>
      </c>
      <c r="E4450">
        <v>5</v>
      </c>
      <c r="F4450" t="s">
        <v>5619</v>
      </c>
      <c r="G4450" t="s">
        <v>5620</v>
      </c>
      <c r="H4450" t="s">
        <v>5621</v>
      </c>
    </row>
    <row r="4451" spans="1:8" x14ac:dyDescent="0.3">
      <c r="A4451">
        <v>4462</v>
      </c>
      <c r="B4451">
        <v>4463</v>
      </c>
      <c r="C4451">
        <v>254</v>
      </c>
      <c r="D4451" t="s">
        <v>5622</v>
      </c>
      <c r="E4451">
        <v>2</v>
      </c>
      <c r="F4451" t="s">
        <v>5622</v>
      </c>
      <c r="G4451" t="s">
        <v>5623</v>
      </c>
      <c r="H4451" t="s">
        <v>4797</v>
      </c>
    </row>
    <row r="4452" spans="1:8" x14ac:dyDescent="0.3">
      <c r="A4452">
        <v>4463</v>
      </c>
      <c r="B4452">
        <v>4464</v>
      </c>
      <c r="C4452">
        <v>254</v>
      </c>
      <c r="D4452" t="s">
        <v>5624</v>
      </c>
      <c r="E4452">
        <v>4</v>
      </c>
      <c r="F4452" t="s">
        <v>5625</v>
      </c>
      <c r="G4452" t="s">
        <v>5626</v>
      </c>
      <c r="H4452" t="s">
        <v>245</v>
      </c>
    </row>
    <row r="4453" spans="1:8" x14ac:dyDescent="0.3">
      <c r="A4453">
        <v>4464</v>
      </c>
      <c r="B4453">
        <v>4465</v>
      </c>
      <c r="C4453">
        <v>254</v>
      </c>
      <c r="D4453" t="s">
        <v>5627</v>
      </c>
      <c r="E4453">
        <v>2</v>
      </c>
      <c r="F4453" t="s">
        <v>5627</v>
      </c>
      <c r="G4453" t="s">
        <v>5628</v>
      </c>
      <c r="H4453" t="s">
        <v>9</v>
      </c>
    </row>
    <row r="4454" spans="1:8" x14ac:dyDescent="0.3">
      <c r="A4454">
        <v>4465</v>
      </c>
      <c r="B4454">
        <v>4466</v>
      </c>
      <c r="C4454">
        <v>254</v>
      </c>
      <c r="D4454" t="s">
        <v>5629</v>
      </c>
      <c r="E4454">
        <v>3</v>
      </c>
      <c r="F4454" t="s">
        <v>5629</v>
      </c>
      <c r="G4454" t="s">
        <v>5630</v>
      </c>
    </row>
    <row r="4455" spans="1:8" x14ac:dyDescent="0.3">
      <c r="A4455">
        <v>4466</v>
      </c>
      <c r="B4455">
        <v>4467</v>
      </c>
      <c r="C4455">
        <v>254</v>
      </c>
      <c r="D4455" t="s">
        <v>5631</v>
      </c>
      <c r="E4455">
        <v>5</v>
      </c>
      <c r="F4455" t="s">
        <v>5631</v>
      </c>
      <c r="G4455" t="s">
        <v>5632</v>
      </c>
      <c r="H4455" t="s">
        <v>1102</v>
      </c>
    </row>
    <row r="4456" spans="1:8" x14ac:dyDescent="0.3">
      <c r="A4456">
        <v>4467</v>
      </c>
      <c r="B4456">
        <v>4468</v>
      </c>
      <c r="C4456">
        <v>254</v>
      </c>
      <c r="D4456" t="e">
        <f>-free snacks -invites to VIP events</f>
        <v>#NAME?</v>
      </c>
      <c r="E4456">
        <v>3</v>
      </c>
      <c r="F4456" t="e">
        <f>-free snacks -invites to VIP events</f>
        <v>#NAME?</v>
      </c>
      <c r="G4456" t="s">
        <v>5633</v>
      </c>
      <c r="H4456" t="s">
        <v>394</v>
      </c>
    </row>
    <row r="4457" spans="1:8" x14ac:dyDescent="0.3">
      <c r="A4457">
        <v>4468</v>
      </c>
      <c r="B4457">
        <v>4469</v>
      </c>
      <c r="C4457">
        <v>254</v>
      </c>
      <c r="D4457" t="s">
        <v>5634</v>
      </c>
      <c r="E4457">
        <v>5</v>
      </c>
      <c r="F4457" t="s">
        <v>5634</v>
      </c>
      <c r="G4457" t="s">
        <v>5634</v>
      </c>
      <c r="H4457" t="s">
        <v>1035</v>
      </c>
    </row>
    <row r="4458" spans="1:8" x14ac:dyDescent="0.3">
      <c r="A4458">
        <v>4469</v>
      </c>
      <c r="B4458">
        <v>4470</v>
      </c>
      <c r="C4458">
        <v>254</v>
      </c>
      <c r="D4458" t="s">
        <v>5635</v>
      </c>
      <c r="E4458">
        <v>4</v>
      </c>
      <c r="F4458" t="s">
        <v>5635</v>
      </c>
      <c r="G4458" t="s">
        <v>5636</v>
      </c>
      <c r="H4458" t="s">
        <v>25</v>
      </c>
    </row>
    <row r="4459" spans="1:8" x14ac:dyDescent="0.3">
      <c r="A4459">
        <v>4470</v>
      </c>
      <c r="B4459">
        <v>4471</v>
      </c>
      <c r="C4459">
        <v>255</v>
      </c>
      <c r="D4459" t="s">
        <v>5637</v>
      </c>
      <c r="E4459">
        <v>4</v>
      </c>
      <c r="F4459" t="s">
        <v>5637</v>
      </c>
      <c r="G4459" t="s">
        <v>5638</v>
      </c>
      <c r="H4459" t="s">
        <v>1308</v>
      </c>
    </row>
    <row r="4460" spans="1:8" x14ac:dyDescent="0.3">
      <c r="A4460">
        <v>4471</v>
      </c>
      <c r="B4460">
        <v>4472</v>
      </c>
      <c r="C4460">
        <v>255</v>
      </c>
      <c r="D4460" t="s">
        <v>5639</v>
      </c>
      <c r="E4460">
        <v>5</v>
      </c>
      <c r="F4460" t="s">
        <v>5639</v>
      </c>
      <c r="G4460" t="s">
        <v>5640</v>
      </c>
    </row>
    <row r="4461" spans="1:8" x14ac:dyDescent="0.3">
      <c r="A4461">
        <v>4472</v>
      </c>
      <c r="B4461">
        <v>4473</v>
      </c>
      <c r="C4461">
        <v>255</v>
      </c>
      <c r="D4461" t="s">
        <v>5641</v>
      </c>
      <c r="E4461">
        <v>2</v>
      </c>
      <c r="F4461" t="s">
        <v>5641</v>
      </c>
      <c r="G4461" t="s">
        <v>5642</v>
      </c>
    </row>
    <row r="4462" spans="1:8" x14ac:dyDescent="0.3">
      <c r="A4462">
        <v>4473</v>
      </c>
      <c r="B4462">
        <v>4474</v>
      </c>
      <c r="C4462">
        <v>255</v>
      </c>
      <c r="D4462" t="s">
        <v>5643</v>
      </c>
      <c r="E4462">
        <v>4</v>
      </c>
      <c r="F4462" t="s">
        <v>5643</v>
      </c>
      <c r="G4462" t="s">
        <v>5644</v>
      </c>
      <c r="H4462" t="s">
        <v>5645</v>
      </c>
    </row>
    <row r="4463" spans="1:8" x14ac:dyDescent="0.3">
      <c r="A4463">
        <v>4474</v>
      </c>
      <c r="B4463">
        <v>4475</v>
      </c>
      <c r="C4463">
        <v>255</v>
      </c>
      <c r="D4463" t="s">
        <v>5646</v>
      </c>
      <c r="E4463">
        <v>2</v>
      </c>
      <c r="F4463" t="s">
        <v>5646</v>
      </c>
      <c r="G4463" t="s">
        <v>5647</v>
      </c>
      <c r="H4463" t="s">
        <v>672</v>
      </c>
    </row>
    <row r="4464" spans="1:8" x14ac:dyDescent="0.3">
      <c r="A4464">
        <v>4475</v>
      </c>
      <c r="B4464">
        <v>4476</v>
      </c>
      <c r="C4464">
        <v>255</v>
      </c>
      <c r="D4464" t="s">
        <v>5648</v>
      </c>
      <c r="E4464">
        <v>3</v>
      </c>
      <c r="F4464" t="s">
        <v>5648</v>
      </c>
      <c r="G4464" t="s">
        <v>5649</v>
      </c>
      <c r="H4464" t="s">
        <v>25</v>
      </c>
    </row>
    <row r="4465" spans="1:8" x14ac:dyDescent="0.3">
      <c r="A4465">
        <v>4476</v>
      </c>
      <c r="B4465">
        <v>4477</v>
      </c>
      <c r="C4465">
        <v>255</v>
      </c>
      <c r="D4465" t="s">
        <v>5650</v>
      </c>
      <c r="E4465">
        <v>5</v>
      </c>
      <c r="F4465" t="s">
        <v>5650</v>
      </c>
      <c r="G4465" t="s">
        <v>5651</v>
      </c>
    </row>
    <row r="4466" spans="1:8" x14ac:dyDescent="0.3">
      <c r="A4466">
        <v>4477</v>
      </c>
      <c r="B4466">
        <v>4478</v>
      </c>
      <c r="C4466">
        <v>255</v>
      </c>
      <c r="D4466" t="s">
        <v>5652</v>
      </c>
      <c r="E4466">
        <v>3</v>
      </c>
      <c r="F4466" t="s">
        <v>5652</v>
      </c>
      <c r="G4466" t="s">
        <v>5653</v>
      </c>
      <c r="H4466" t="s">
        <v>556</v>
      </c>
    </row>
    <row r="4467" spans="1:8" x14ac:dyDescent="0.3">
      <c r="A4467">
        <v>4478</v>
      </c>
      <c r="B4467">
        <v>4479</v>
      </c>
      <c r="C4467">
        <v>255</v>
      </c>
      <c r="D4467" t="s">
        <v>5654</v>
      </c>
      <c r="E4467">
        <v>5</v>
      </c>
      <c r="F4467" t="s">
        <v>5654</v>
      </c>
      <c r="G4467" t="s">
        <v>5655</v>
      </c>
    </row>
    <row r="4468" spans="1:8" x14ac:dyDescent="0.3">
      <c r="A4468">
        <v>4479</v>
      </c>
      <c r="B4468">
        <v>4480</v>
      </c>
      <c r="C4468">
        <v>255</v>
      </c>
      <c r="D4468" t="s">
        <v>5656</v>
      </c>
      <c r="E4468">
        <v>4</v>
      </c>
      <c r="F4468" t="s">
        <v>5656</v>
      </c>
      <c r="G4468" t="s">
        <v>5657</v>
      </c>
      <c r="H4468" t="s">
        <v>217</v>
      </c>
    </row>
    <row r="4469" spans="1:8" x14ac:dyDescent="0.3">
      <c r="A4469">
        <v>4480</v>
      </c>
      <c r="B4469">
        <v>4481</v>
      </c>
      <c r="C4469">
        <v>256</v>
      </c>
      <c r="D4469" t="s">
        <v>5658</v>
      </c>
      <c r="E4469">
        <v>4</v>
      </c>
      <c r="F4469" t="s">
        <v>5658</v>
      </c>
      <c r="G4469" t="s">
        <v>5659</v>
      </c>
      <c r="H4469" t="s">
        <v>17</v>
      </c>
    </row>
    <row r="4470" spans="1:8" x14ac:dyDescent="0.3">
      <c r="A4470">
        <v>4481</v>
      </c>
      <c r="B4470">
        <v>4482</v>
      </c>
      <c r="C4470">
        <v>256</v>
      </c>
      <c r="D4470" t="s">
        <v>5660</v>
      </c>
      <c r="E4470">
        <v>5</v>
      </c>
      <c r="F4470" t="s">
        <v>5660</v>
      </c>
      <c r="G4470" t="s">
        <v>5661</v>
      </c>
      <c r="H4470" t="s">
        <v>287</v>
      </c>
    </row>
    <row r="4471" spans="1:8" x14ac:dyDescent="0.3">
      <c r="A4471">
        <v>4482</v>
      </c>
      <c r="B4471">
        <v>4483</v>
      </c>
      <c r="C4471">
        <v>256</v>
      </c>
      <c r="D4471" t="s">
        <v>5662</v>
      </c>
      <c r="E4471">
        <v>2</v>
      </c>
      <c r="F4471" t="s">
        <v>5662</v>
      </c>
      <c r="G4471" t="s">
        <v>5663</v>
      </c>
      <c r="H4471" t="s">
        <v>5664</v>
      </c>
    </row>
    <row r="4472" spans="1:8" x14ac:dyDescent="0.3">
      <c r="A4472">
        <v>4483</v>
      </c>
      <c r="B4472">
        <v>4484</v>
      </c>
      <c r="C4472">
        <v>256</v>
      </c>
      <c r="D4472" t="s">
        <v>5665</v>
      </c>
      <c r="E4472">
        <v>4</v>
      </c>
      <c r="F4472" t="s">
        <v>5665</v>
      </c>
      <c r="G4472" t="s">
        <v>5666</v>
      </c>
    </row>
    <row r="4473" spans="1:8" x14ac:dyDescent="0.3">
      <c r="A4473">
        <v>4484</v>
      </c>
      <c r="B4473">
        <v>4485</v>
      </c>
      <c r="C4473">
        <v>256</v>
      </c>
      <c r="D4473" t="s">
        <v>5667</v>
      </c>
      <c r="E4473">
        <v>2</v>
      </c>
      <c r="F4473" t="s">
        <v>5667</v>
      </c>
      <c r="G4473" t="s">
        <v>5668</v>
      </c>
      <c r="H4473" t="s">
        <v>1129</v>
      </c>
    </row>
    <row r="4474" spans="1:8" x14ac:dyDescent="0.3">
      <c r="A4474">
        <v>4485</v>
      </c>
      <c r="B4474">
        <v>4486</v>
      </c>
      <c r="C4474">
        <v>256</v>
      </c>
      <c r="D4474" t="s">
        <v>5669</v>
      </c>
      <c r="E4474">
        <v>3</v>
      </c>
      <c r="F4474" t="s">
        <v>5669</v>
      </c>
      <c r="G4474" t="s">
        <v>5670</v>
      </c>
      <c r="H4474" t="s">
        <v>470</v>
      </c>
    </row>
    <row r="4475" spans="1:8" x14ac:dyDescent="0.3">
      <c r="A4475">
        <v>4486</v>
      </c>
      <c r="B4475">
        <v>4487</v>
      </c>
      <c r="C4475">
        <v>256</v>
      </c>
      <c r="D4475" t="s">
        <v>5671</v>
      </c>
      <c r="E4475">
        <v>5</v>
      </c>
      <c r="F4475" t="s">
        <v>5671</v>
      </c>
      <c r="G4475" t="s">
        <v>5672</v>
      </c>
    </row>
    <row r="4476" spans="1:8" x14ac:dyDescent="0.3">
      <c r="A4476">
        <v>4487</v>
      </c>
      <c r="B4476">
        <v>4488</v>
      </c>
      <c r="C4476">
        <v>256</v>
      </c>
      <c r="D4476" t="s">
        <v>5673</v>
      </c>
      <c r="E4476">
        <v>3</v>
      </c>
      <c r="F4476" t="s">
        <v>5673</v>
      </c>
      <c r="G4476" t="s">
        <v>5674</v>
      </c>
      <c r="H4476" t="s">
        <v>814</v>
      </c>
    </row>
    <row r="4477" spans="1:8" x14ac:dyDescent="0.3">
      <c r="A4477">
        <v>4488</v>
      </c>
      <c r="B4477">
        <v>4489</v>
      </c>
      <c r="C4477">
        <v>256</v>
      </c>
      <c r="D4477" t="s">
        <v>5675</v>
      </c>
      <c r="E4477">
        <v>5</v>
      </c>
      <c r="F4477" t="s">
        <v>5676</v>
      </c>
      <c r="G4477" t="s">
        <v>5677</v>
      </c>
      <c r="H4477" t="s">
        <v>5678</v>
      </c>
    </row>
    <row r="4478" spans="1:8" x14ac:dyDescent="0.3">
      <c r="A4478">
        <v>4489</v>
      </c>
      <c r="B4478">
        <v>4490</v>
      </c>
      <c r="C4478">
        <v>256</v>
      </c>
      <c r="D4478" t="s">
        <v>5679</v>
      </c>
      <c r="E4478">
        <v>4</v>
      </c>
      <c r="F4478" t="s">
        <v>5679</v>
      </c>
      <c r="G4478" t="s">
        <v>5680</v>
      </c>
    </row>
    <row r="4479" spans="1:8" x14ac:dyDescent="0.3">
      <c r="A4479">
        <v>4490</v>
      </c>
      <c r="B4479">
        <v>4491</v>
      </c>
      <c r="C4479">
        <v>257</v>
      </c>
      <c r="D4479" t="s">
        <v>5679</v>
      </c>
      <c r="E4479">
        <v>4</v>
      </c>
      <c r="F4479" t="s">
        <v>5679</v>
      </c>
      <c r="G4479" t="s">
        <v>5680</v>
      </c>
    </row>
    <row r="4480" spans="1:8" x14ac:dyDescent="0.3">
      <c r="A4480">
        <v>4491</v>
      </c>
      <c r="B4480">
        <v>4492</v>
      </c>
      <c r="C4480">
        <v>257</v>
      </c>
      <c r="D4480" t="s">
        <v>5681</v>
      </c>
      <c r="E4480">
        <v>5</v>
      </c>
      <c r="F4480" t="s">
        <v>5681</v>
      </c>
      <c r="G4480" t="s">
        <v>5682</v>
      </c>
    </row>
    <row r="4481" spans="1:8" x14ac:dyDescent="0.3">
      <c r="A4481">
        <v>4492</v>
      </c>
      <c r="B4481">
        <v>4493</v>
      </c>
      <c r="C4481">
        <v>257</v>
      </c>
      <c r="D4481" t="s">
        <v>5683</v>
      </c>
      <c r="E4481">
        <v>2</v>
      </c>
      <c r="F4481" t="s">
        <v>5683</v>
      </c>
      <c r="G4481" t="s">
        <v>5684</v>
      </c>
    </row>
    <row r="4482" spans="1:8" x14ac:dyDescent="0.3">
      <c r="A4482">
        <v>4493</v>
      </c>
      <c r="B4482">
        <v>4494</v>
      </c>
      <c r="C4482">
        <v>257</v>
      </c>
      <c r="D4482" t="s">
        <v>5685</v>
      </c>
      <c r="E4482">
        <v>4</v>
      </c>
      <c r="F4482" t="s">
        <v>5685</v>
      </c>
      <c r="G4482" t="s">
        <v>5685</v>
      </c>
      <c r="H4482" t="s">
        <v>4822</v>
      </c>
    </row>
    <row r="4483" spans="1:8" x14ac:dyDescent="0.3">
      <c r="A4483">
        <v>4494</v>
      </c>
      <c r="B4483">
        <v>4495</v>
      </c>
      <c r="C4483">
        <v>257</v>
      </c>
      <c r="D4483" t="s">
        <v>5686</v>
      </c>
      <c r="E4483">
        <v>2</v>
      </c>
      <c r="F4483" t="s">
        <v>5686</v>
      </c>
      <c r="G4483" t="s">
        <v>5687</v>
      </c>
    </row>
    <row r="4484" spans="1:8" x14ac:dyDescent="0.3">
      <c r="A4484">
        <v>4495</v>
      </c>
      <c r="B4484">
        <v>4496</v>
      </c>
      <c r="C4484">
        <v>257</v>
      </c>
      <c r="D4484" t="s">
        <v>5688</v>
      </c>
      <c r="E4484">
        <v>3</v>
      </c>
      <c r="F4484" t="s">
        <v>5688</v>
      </c>
      <c r="G4484" t="s">
        <v>5689</v>
      </c>
      <c r="H4484" t="s">
        <v>29</v>
      </c>
    </row>
    <row r="4485" spans="1:8" x14ac:dyDescent="0.3">
      <c r="A4485">
        <v>4496</v>
      </c>
      <c r="B4485">
        <v>4497</v>
      </c>
      <c r="C4485">
        <v>257</v>
      </c>
      <c r="D4485" t="s">
        <v>5690</v>
      </c>
      <c r="E4485">
        <v>5</v>
      </c>
      <c r="F4485" t="s">
        <v>5690</v>
      </c>
      <c r="G4485" t="s">
        <v>5691</v>
      </c>
    </row>
    <row r="4486" spans="1:8" x14ac:dyDescent="0.3">
      <c r="A4486">
        <v>4497</v>
      </c>
      <c r="B4486">
        <v>4498</v>
      </c>
      <c r="C4486">
        <v>257</v>
      </c>
      <c r="D4486" t="s">
        <v>5692</v>
      </c>
      <c r="E4486">
        <v>3</v>
      </c>
      <c r="F4486" t="s">
        <v>5692</v>
      </c>
      <c r="G4486" t="s">
        <v>5693</v>
      </c>
      <c r="H4486" t="s">
        <v>25</v>
      </c>
    </row>
    <row r="4487" spans="1:8" x14ac:dyDescent="0.3">
      <c r="A4487">
        <v>4498</v>
      </c>
      <c r="B4487">
        <v>4499</v>
      </c>
      <c r="C4487">
        <v>257</v>
      </c>
      <c r="D4487" t="s">
        <v>5694</v>
      </c>
      <c r="E4487">
        <v>5</v>
      </c>
      <c r="F4487" t="s">
        <v>5694</v>
      </c>
      <c r="G4487" t="s">
        <v>5695</v>
      </c>
      <c r="H4487" t="s">
        <v>261</v>
      </c>
    </row>
    <row r="4488" spans="1:8" x14ac:dyDescent="0.3">
      <c r="A4488">
        <v>4499</v>
      </c>
      <c r="B4488">
        <v>4500</v>
      </c>
      <c r="C4488">
        <v>257</v>
      </c>
      <c r="D4488" t="s">
        <v>5696</v>
      </c>
      <c r="E4488">
        <v>4</v>
      </c>
      <c r="F4488" t="s">
        <v>5696</v>
      </c>
      <c r="G4488" t="s">
        <v>5697</v>
      </c>
      <c r="H4488" t="s">
        <v>25</v>
      </c>
    </row>
    <row r="4489" spans="1:8" x14ac:dyDescent="0.3">
      <c r="A4489">
        <v>4500</v>
      </c>
      <c r="B4489">
        <v>4501</v>
      </c>
      <c r="C4489">
        <v>258</v>
      </c>
      <c r="D4489" t="s">
        <v>5698</v>
      </c>
      <c r="E4489">
        <v>4</v>
      </c>
      <c r="F4489" t="s">
        <v>5698</v>
      </c>
      <c r="G4489" t="s">
        <v>5699</v>
      </c>
      <c r="H4489" t="s">
        <v>5700</v>
      </c>
    </row>
    <row r="4490" spans="1:8" x14ac:dyDescent="0.3">
      <c r="A4490">
        <v>4501</v>
      </c>
      <c r="B4490">
        <v>4502</v>
      </c>
      <c r="C4490">
        <v>258</v>
      </c>
      <c r="D4490" t="s">
        <v>5701</v>
      </c>
      <c r="E4490">
        <v>5</v>
      </c>
      <c r="F4490" t="s">
        <v>5701</v>
      </c>
      <c r="G4490" t="s">
        <v>5701</v>
      </c>
      <c r="H4490" t="s">
        <v>1742</v>
      </c>
    </row>
    <row r="4491" spans="1:8" x14ac:dyDescent="0.3">
      <c r="A4491">
        <v>4502</v>
      </c>
      <c r="B4491">
        <v>4503</v>
      </c>
      <c r="C4491">
        <v>258</v>
      </c>
      <c r="D4491" t="s">
        <v>5702</v>
      </c>
      <c r="E4491">
        <v>2</v>
      </c>
      <c r="F4491" t="s">
        <v>5702</v>
      </c>
      <c r="G4491" t="s">
        <v>5703</v>
      </c>
      <c r="H4491" t="s">
        <v>1129</v>
      </c>
    </row>
    <row r="4492" spans="1:8" x14ac:dyDescent="0.3">
      <c r="A4492">
        <v>4503</v>
      </c>
      <c r="B4492">
        <v>4504</v>
      </c>
      <c r="C4492">
        <v>258</v>
      </c>
      <c r="D4492" t="s">
        <v>5704</v>
      </c>
      <c r="E4492">
        <v>4</v>
      </c>
      <c r="F4492" t="s">
        <v>5704</v>
      </c>
      <c r="G4492" t="s">
        <v>5705</v>
      </c>
      <c r="H4492" t="s">
        <v>5706</v>
      </c>
    </row>
    <row r="4493" spans="1:8" x14ac:dyDescent="0.3">
      <c r="A4493">
        <v>4504</v>
      </c>
      <c r="B4493">
        <v>4505</v>
      </c>
      <c r="C4493">
        <v>258</v>
      </c>
      <c r="D4493" t="s">
        <v>5707</v>
      </c>
      <c r="E4493">
        <v>2</v>
      </c>
      <c r="F4493" t="s">
        <v>5707</v>
      </c>
      <c r="G4493" t="s">
        <v>5708</v>
      </c>
      <c r="H4493" t="s">
        <v>594</v>
      </c>
    </row>
    <row r="4494" spans="1:8" x14ac:dyDescent="0.3">
      <c r="A4494">
        <v>4505</v>
      </c>
      <c r="B4494">
        <v>4506</v>
      </c>
      <c r="C4494">
        <v>258</v>
      </c>
      <c r="D4494" t="s">
        <v>5709</v>
      </c>
      <c r="E4494">
        <v>3</v>
      </c>
      <c r="F4494" t="s">
        <v>5709</v>
      </c>
      <c r="G4494" t="s">
        <v>5710</v>
      </c>
      <c r="H4494" t="s">
        <v>470</v>
      </c>
    </row>
    <row r="4495" spans="1:8" x14ac:dyDescent="0.3">
      <c r="A4495">
        <v>4506</v>
      </c>
      <c r="B4495">
        <v>4507</v>
      </c>
      <c r="C4495">
        <v>258</v>
      </c>
      <c r="D4495" t="s">
        <v>5711</v>
      </c>
      <c r="E4495">
        <v>5</v>
      </c>
      <c r="F4495" t="s">
        <v>5711</v>
      </c>
      <c r="G4495" t="s">
        <v>5712</v>
      </c>
      <c r="H4495" t="s">
        <v>5713</v>
      </c>
    </row>
    <row r="4496" spans="1:8" x14ac:dyDescent="0.3">
      <c r="A4496">
        <v>4507</v>
      </c>
      <c r="B4496">
        <v>4508</v>
      </c>
      <c r="C4496">
        <v>258</v>
      </c>
      <c r="D4496" t="e">
        <f>- good training provided by very good tutors - very organized work - Extra work activities, i.e. sports, volunteering...</f>
        <v>#NAME?</v>
      </c>
      <c r="E4496">
        <v>3</v>
      </c>
      <c r="F4496" t="e">
        <f>- good training provided by very good tutors - very organized work - Extra work activities, i.e. sports, volunteering...</f>
        <v>#NAME?</v>
      </c>
      <c r="G4496" t="s">
        <v>5714</v>
      </c>
      <c r="H4496" t="s">
        <v>29</v>
      </c>
    </row>
    <row r="4497" spans="1:8" x14ac:dyDescent="0.3">
      <c r="A4497">
        <v>4508</v>
      </c>
      <c r="B4497">
        <v>4509</v>
      </c>
      <c r="C4497">
        <v>258</v>
      </c>
      <c r="D4497" t="s">
        <v>5715</v>
      </c>
      <c r="E4497">
        <v>5</v>
      </c>
      <c r="F4497" t="s">
        <v>5715</v>
      </c>
      <c r="G4497" t="s">
        <v>5716</v>
      </c>
      <c r="H4497" t="s">
        <v>1281</v>
      </c>
    </row>
    <row r="4498" spans="1:8" x14ac:dyDescent="0.3">
      <c r="A4498">
        <v>4509</v>
      </c>
      <c r="B4498">
        <v>4510</v>
      </c>
      <c r="C4498">
        <v>258</v>
      </c>
      <c r="D4498" t="s">
        <v>5717</v>
      </c>
      <c r="E4498">
        <v>4</v>
      </c>
      <c r="F4498" t="s">
        <v>5717</v>
      </c>
      <c r="G4498" t="s">
        <v>5718</v>
      </c>
      <c r="H4498" t="s">
        <v>25</v>
      </c>
    </row>
    <row r="4499" spans="1:8" x14ac:dyDescent="0.3">
      <c r="A4499">
        <v>4510</v>
      </c>
      <c r="B4499">
        <v>4511</v>
      </c>
      <c r="C4499">
        <v>261</v>
      </c>
      <c r="D4499" t="s">
        <v>5719</v>
      </c>
      <c r="E4499">
        <v>4</v>
      </c>
      <c r="F4499" t="s">
        <v>5719</v>
      </c>
      <c r="G4499" t="s">
        <v>5720</v>
      </c>
      <c r="H4499" t="s">
        <v>261</v>
      </c>
    </row>
    <row r="4500" spans="1:8" x14ac:dyDescent="0.3">
      <c r="A4500">
        <v>4511</v>
      </c>
      <c r="B4500">
        <v>4512</v>
      </c>
      <c r="C4500">
        <v>261</v>
      </c>
      <c r="D4500" t="s">
        <v>5721</v>
      </c>
      <c r="E4500">
        <v>5</v>
      </c>
      <c r="F4500" t="s">
        <v>5721</v>
      </c>
      <c r="G4500" t="s">
        <v>5722</v>
      </c>
      <c r="H4500" t="s">
        <v>1171</v>
      </c>
    </row>
    <row r="4501" spans="1:8" x14ac:dyDescent="0.3">
      <c r="A4501">
        <v>4512</v>
      </c>
      <c r="B4501">
        <v>4513</v>
      </c>
      <c r="C4501">
        <v>261</v>
      </c>
      <c r="D4501" t="s">
        <v>5723</v>
      </c>
      <c r="E4501">
        <v>2</v>
      </c>
      <c r="F4501" t="s">
        <v>5723</v>
      </c>
      <c r="G4501" t="s">
        <v>5724</v>
      </c>
      <c r="H4501" t="s">
        <v>3301</v>
      </c>
    </row>
    <row r="4502" spans="1:8" x14ac:dyDescent="0.3">
      <c r="A4502">
        <v>4513</v>
      </c>
      <c r="B4502">
        <v>4514</v>
      </c>
      <c r="C4502">
        <v>261</v>
      </c>
      <c r="D4502" t="e">
        <f>- lots of learning, Strong peers - easy to move around - competitive pay - challenging</f>
        <v>#NAME?</v>
      </c>
      <c r="E4502">
        <v>4</v>
      </c>
      <c r="F4502" t="e">
        <f>- lots of learning, Strong peers - easy to move around - competitive pay - challenging</f>
        <v>#NAME?</v>
      </c>
      <c r="G4502" t="s">
        <v>5725</v>
      </c>
      <c r="H4502" t="s">
        <v>317</v>
      </c>
    </row>
    <row r="4503" spans="1:8" x14ac:dyDescent="0.3">
      <c r="A4503">
        <v>4514</v>
      </c>
      <c r="B4503">
        <v>4515</v>
      </c>
      <c r="C4503">
        <v>261</v>
      </c>
      <c r="D4503" t="s">
        <v>5726</v>
      </c>
      <c r="E4503">
        <v>2</v>
      </c>
      <c r="F4503" t="s">
        <v>5726</v>
      </c>
      <c r="G4503" t="s">
        <v>5727</v>
      </c>
      <c r="H4503" t="s">
        <v>726</v>
      </c>
    </row>
    <row r="4504" spans="1:8" x14ac:dyDescent="0.3">
      <c r="A4504">
        <v>4515</v>
      </c>
      <c r="B4504">
        <v>4516</v>
      </c>
      <c r="C4504">
        <v>261</v>
      </c>
      <c r="D4504" t="s">
        <v>5728</v>
      </c>
      <c r="E4504">
        <v>3</v>
      </c>
      <c r="F4504" t="s">
        <v>5728</v>
      </c>
      <c r="G4504" t="s">
        <v>5729</v>
      </c>
      <c r="H4504" t="s">
        <v>745</v>
      </c>
    </row>
    <row r="4505" spans="1:8" x14ac:dyDescent="0.3">
      <c r="A4505">
        <v>4516</v>
      </c>
      <c r="B4505">
        <v>4517</v>
      </c>
      <c r="C4505">
        <v>261</v>
      </c>
      <c r="D4505" t="s">
        <v>5730</v>
      </c>
      <c r="E4505">
        <v>5</v>
      </c>
      <c r="F4505" t="s">
        <v>5730</v>
      </c>
      <c r="G4505" t="s">
        <v>5731</v>
      </c>
      <c r="H4505" t="s">
        <v>556</v>
      </c>
    </row>
    <row r="4506" spans="1:8" x14ac:dyDescent="0.3">
      <c r="A4506">
        <v>4517</v>
      </c>
      <c r="B4506">
        <v>4518</v>
      </c>
      <c r="C4506">
        <v>261</v>
      </c>
      <c r="D4506" t="s">
        <v>5732</v>
      </c>
      <c r="E4506">
        <v>3</v>
      </c>
      <c r="F4506" t="s">
        <v>5732</v>
      </c>
      <c r="G4506" t="s">
        <v>5733</v>
      </c>
      <c r="H4506" t="s">
        <v>20</v>
      </c>
    </row>
    <row r="4507" spans="1:8" x14ac:dyDescent="0.3">
      <c r="A4507">
        <v>4518</v>
      </c>
      <c r="B4507">
        <v>4519</v>
      </c>
      <c r="C4507">
        <v>261</v>
      </c>
      <c r="D4507" t="s">
        <v>5734</v>
      </c>
      <c r="E4507">
        <v>5</v>
      </c>
      <c r="F4507" t="s">
        <v>5734</v>
      </c>
      <c r="G4507" t="s">
        <v>5735</v>
      </c>
      <c r="H4507" t="s">
        <v>831</v>
      </c>
    </row>
    <row r="4508" spans="1:8" x14ac:dyDescent="0.3">
      <c r="A4508">
        <v>4519</v>
      </c>
      <c r="B4508">
        <v>4520</v>
      </c>
      <c r="C4508">
        <v>261</v>
      </c>
      <c r="D4508" t="s">
        <v>5736</v>
      </c>
      <c r="E4508">
        <v>4</v>
      </c>
      <c r="F4508" t="s">
        <v>5737</v>
      </c>
      <c r="G4508" t="s">
        <v>5738</v>
      </c>
      <c r="H4508" t="s">
        <v>5739</v>
      </c>
    </row>
    <row r="4509" spans="1:8" x14ac:dyDescent="0.3">
      <c r="A4509">
        <v>4520</v>
      </c>
      <c r="B4509">
        <v>4521</v>
      </c>
      <c r="C4509">
        <v>262</v>
      </c>
      <c r="D4509" t="s">
        <v>5736</v>
      </c>
      <c r="E4509">
        <v>4</v>
      </c>
      <c r="F4509" t="s">
        <v>5737</v>
      </c>
      <c r="G4509" t="s">
        <v>5738</v>
      </c>
      <c r="H4509" t="s">
        <v>5739</v>
      </c>
    </row>
    <row r="4510" spans="1:8" x14ac:dyDescent="0.3">
      <c r="A4510">
        <v>4521</v>
      </c>
      <c r="B4510">
        <v>4522</v>
      </c>
      <c r="C4510">
        <v>262</v>
      </c>
      <c r="D4510" t="s">
        <v>5740</v>
      </c>
      <c r="E4510">
        <v>5</v>
      </c>
      <c r="F4510" t="s">
        <v>5740</v>
      </c>
      <c r="G4510" t="s">
        <v>5741</v>
      </c>
      <c r="H4510" t="s">
        <v>20</v>
      </c>
    </row>
    <row r="4511" spans="1:8" x14ac:dyDescent="0.3">
      <c r="A4511">
        <v>4522</v>
      </c>
      <c r="B4511">
        <v>4523</v>
      </c>
      <c r="C4511">
        <v>262</v>
      </c>
      <c r="D4511" t="s">
        <v>5742</v>
      </c>
      <c r="E4511">
        <v>2</v>
      </c>
      <c r="F4511" t="s">
        <v>5742</v>
      </c>
      <c r="G4511" t="s">
        <v>5742</v>
      </c>
      <c r="H4511" t="s">
        <v>814</v>
      </c>
    </row>
    <row r="4512" spans="1:8" x14ac:dyDescent="0.3">
      <c r="A4512">
        <v>4523</v>
      </c>
      <c r="B4512">
        <v>4524</v>
      </c>
      <c r="C4512">
        <v>262</v>
      </c>
      <c r="D4512" t="s">
        <v>5743</v>
      </c>
      <c r="E4512">
        <v>4</v>
      </c>
      <c r="F4512" t="s">
        <v>5743</v>
      </c>
      <c r="G4512" t="s">
        <v>5744</v>
      </c>
      <c r="H4512" t="s">
        <v>25</v>
      </c>
    </row>
    <row r="4513" spans="1:8" x14ac:dyDescent="0.3">
      <c r="A4513">
        <v>4524</v>
      </c>
      <c r="B4513">
        <v>4525</v>
      </c>
      <c r="C4513">
        <v>262</v>
      </c>
      <c r="D4513" t="s">
        <v>5745</v>
      </c>
      <c r="E4513">
        <v>2</v>
      </c>
      <c r="F4513" t="s">
        <v>5745</v>
      </c>
      <c r="G4513" t="s">
        <v>5746</v>
      </c>
    </row>
    <row r="4514" spans="1:8" x14ac:dyDescent="0.3">
      <c r="A4514">
        <v>4525</v>
      </c>
      <c r="B4514">
        <v>4526</v>
      </c>
      <c r="C4514">
        <v>262</v>
      </c>
      <c r="D4514" t="s">
        <v>5747</v>
      </c>
      <c r="E4514">
        <v>3</v>
      </c>
      <c r="F4514" t="s">
        <v>5747</v>
      </c>
      <c r="G4514" t="s">
        <v>5748</v>
      </c>
      <c r="H4514" t="s">
        <v>5749</v>
      </c>
    </row>
    <row r="4515" spans="1:8" x14ac:dyDescent="0.3">
      <c r="A4515">
        <v>4526</v>
      </c>
      <c r="B4515">
        <v>4527</v>
      </c>
      <c r="C4515">
        <v>262</v>
      </c>
      <c r="D4515" t="s">
        <v>5750</v>
      </c>
      <c r="E4515">
        <v>5</v>
      </c>
      <c r="F4515" t="s">
        <v>5751</v>
      </c>
      <c r="G4515" t="s">
        <v>5752</v>
      </c>
      <c r="H4515" t="s">
        <v>631</v>
      </c>
    </row>
    <row r="4516" spans="1:8" x14ac:dyDescent="0.3">
      <c r="A4516">
        <v>4527</v>
      </c>
      <c r="B4516">
        <v>4528</v>
      </c>
      <c r="C4516">
        <v>262</v>
      </c>
      <c r="D4516" t="s">
        <v>5753</v>
      </c>
      <c r="E4516">
        <v>3</v>
      </c>
      <c r="F4516" t="s">
        <v>5754</v>
      </c>
      <c r="G4516" t="s">
        <v>5755</v>
      </c>
    </row>
    <row r="4517" spans="1:8" x14ac:dyDescent="0.3">
      <c r="A4517">
        <v>4528</v>
      </c>
      <c r="B4517">
        <v>4529</v>
      </c>
      <c r="C4517">
        <v>262</v>
      </c>
      <c r="D4517" t="s">
        <v>5756</v>
      </c>
      <c r="E4517">
        <v>5</v>
      </c>
      <c r="F4517" t="s">
        <v>5756</v>
      </c>
      <c r="G4517" t="s">
        <v>5757</v>
      </c>
      <c r="H4517" t="s">
        <v>470</v>
      </c>
    </row>
    <row r="4518" spans="1:8" x14ac:dyDescent="0.3">
      <c r="A4518">
        <v>4529</v>
      </c>
      <c r="B4518">
        <v>4530</v>
      </c>
      <c r="C4518">
        <v>262</v>
      </c>
      <c r="D4518" t="s">
        <v>5758</v>
      </c>
      <c r="E4518">
        <v>4</v>
      </c>
      <c r="F4518" t="s">
        <v>5758</v>
      </c>
      <c r="G4518" t="s">
        <v>5759</v>
      </c>
      <c r="H4518" t="s">
        <v>34</v>
      </c>
    </row>
    <row r="4519" spans="1:8" x14ac:dyDescent="0.3">
      <c r="A4519">
        <v>4530</v>
      </c>
      <c r="B4519">
        <v>4531</v>
      </c>
      <c r="C4519">
        <v>263</v>
      </c>
      <c r="D4519" t="s">
        <v>5760</v>
      </c>
      <c r="E4519">
        <v>4</v>
      </c>
      <c r="F4519" t="s">
        <v>5760</v>
      </c>
      <c r="G4519" t="s">
        <v>5761</v>
      </c>
      <c r="H4519" t="s">
        <v>740</v>
      </c>
    </row>
    <row r="4520" spans="1:8" x14ac:dyDescent="0.3">
      <c r="A4520">
        <v>4531</v>
      </c>
      <c r="B4520">
        <v>4532</v>
      </c>
      <c r="C4520">
        <v>263</v>
      </c>
      <c r="D4520" t="s">
        <v>5762</v>
      </c>
      <c r="E4520">
        <v>5</v>
      </c>
      <c r="F4520" t="s">
        <v>5762</v>
      </c>
      <c r="G4520" t="s">
        <v>5763</v>
      </c>
      <c r="H4520" t="s">
        <v>261</v>
      </c>
    </row>
    <row r="4521" spans="1:8" x14ac:dyDescent="0.3">
      <c r="A4521">
        <v>4532</v>
      </c>
      <c r="B4521">
        <v>4533</v>
      </c>
      <c r="C4521">
        <v>263</v>
      </c>
      <c r="D4521" t="s">
        <v>5764</v>
      </c>
      <c r="E4521">
        <v>2</v>
      </c>
      <c r="F4521" t="s">
        <v>5764</v>
      </c>
      <c r="G4521" t="s">
        <v>5765</v>
      </c>
    </row>
    <row r="4522" spans="1:8" x14ac:dyDescent="0.3">
      <c r="A4522">
        <v>4533</v>
      </c>
      <c r="B4522">
        <v>4534</v>
      </c>
      <c r="C4522">
        <v>263</v>
      </c>
      <c r="D4522" t="s">
        <v>5766</v>
      </c>
      <c r="E4522">
        <v>4</v>
      </c>
      <c r="F4522" t="s">
        <v>5766</v>
      </c>
      <c r="G4522" t="s">
        <v>5767</v>
      </c>
      <c r="H4522" t="s">
        <v>25</v>
      </c>
    </row>
    <row r="4523" spans="1:8" x14ac:dyDescent="0.3">
      <c r="A4523">
        <v>4534</v>
      </c>
      <c r="B4523">
        <v>4535</v>
      </c>
      <c r="C4523">
        <v>263</v>
      </c>
      <c r="D4523" t="s">
        <v>5768</v>
      </c>
      <c r="E4523">
        <v>2</v>
      </c>
      <c r="F4523" t="s">
        <v>5768</v>
      </c>
      <c r="G4523" t="s">
        <v>5769</v>
      </c>
    </row>
    <row r="4524" spans="1:8" x14ac:dyDescent="0.3">
      <c r="A4524">
        <v>4535</v>
      </c>
      <c r="B4524">
        <v>4536</v>
      </c>
      <c r="C4524">
        <v>263</v>
      </c>
      <c r="D4524" t="s">
        <v>5770</v>
      </c>
      <c r="E4524">
        <v>3</v>
      </c>
      <c r="F4524" t="s">
        <v>5770</v>
      </c>
      <c r="G4524" t="s">
        <v>5771</v>
      </c>
      <c r="H4524" t="s">
        <v>726</v>
      </c>
    </row>
    <row r="4525" spans="1:8" x14ac:dyDescent="0.3">
      <c r="A4525">
        <v>4536</v>
      </c>
      <c r="B4525">
        <v>4537</v>
      </c>
      <c r="C4525">
        <v>263</v>
      </c>
      <c r="D4525" t="s">
        <v>5772</v>
      </c>
      <c r="E4525">
        <v>5</v>
      </c>
      <c r="F4525" t="s">
        <v>5772</v>
      </c>
      <c r="G4525" t="s">
        <v>5773</v>
      </c>
      <c r="H4525" t="s">
        <v>5774</v>
      </c>
    </row>
    <row r="4526" spans="1:8" x14ac:dyDescent="0.3">
      <c r="A4526">
        <v>4537</v>
      </c>
      <c r="B4526">
        <v>4538</v>
      </c>
      <c r="C4526">
        <v>263</v>
      </c>
      <c r="D4526" t="s">
        <v>5775</v>
      </c>
      <c r="E4526">
        <v>3</v>
      </c>
      <c r="F4526" t="s">
        <v>5775</v>
      </c>
      <c r="G4526" t="s">
        <v>5776</v>
      </c>
      <c r="H4526" t="s">
        <v>5777</v>
      </c>
    </row>
    <row r="4527" spans="1:8" x14ac:dyDescent="0.3">
      <c r="A4527">
        <v>4538</v>
      </c>
      <c r="B4527">
        <v>4539</v>
      </c>
      <c r="C4527">
        <v>263</v>
      </c>
      <c r="D4527" t="s">
        <v>5778</v>
      </c>
      <c r="E4527">
        <v>5</v>
      </c>
      <c r="F4527" t="s">
        <v>5778</v>
      </c>
      <c r="G4527" t="s">
        <v>5779</v>
      </c>
      <c r="H4527" t="s">
        <v>5780</v>
      </c>
    </row>
    <row r="4528" spans="1:8" x14ac:dyDescent="0.3">
      <c r="A4528">
        <v>4539</v>
      </c>
      <c r="B4528">
        <v>4540</v>
      </c>
      <c r="C4528">
        <v>263</v>
      </c>
      <c r="D4528" t="s">
        <v>5781</v>
      </c>
      <c r="E4528">
        <v>4</v>
      </c>
      <c r="F4528" t="s">
        <v>5781</v>
      </c>
      <c r="G4528" t="s">
        <v>5782</v>
      </c>
      <c r="H4528" t="s">
        <v>5783</v>
      </c>
    </row>
    <row r="4529" spans="1:8" x14ac:dyDescent="0.3">
      <c r="A4529">
        <v>4540</v>
      </c>
      <c r="B4529">
        <v>4541</v>
      </c>
      <c r="C4529">
        <v>264</v>
      </c>
      <c r="D4529" t="s">
        <v>5784</v>
      </c>
      <c r="E4529">
        <v>4</v>
      </c>
      <c r="F4529" t="s">
        <v>5784</v>
      </c>
      <c r="G4529" t="s">
        <v>5785</v>
      </c>
      <c r="H4529" t="s">
        <v>5786</v>
      </c>
    </row>
    <row r="4530" spans="1:8" x14ac:dyDescent="0.3">
      <c r="A4530">
        <v>4541</v>
      </c>
      <c r="B4530">
        <v>4542</v>
      </c>
      <c r="C4530">
        <v>264</v>
      </c>
      <c r="D4530" t="s">
        <v>5787</v>
      </c>
      <c r="E4530">
        <v>5</v>
      </c>
      <c r="F4530" t="s">
        <v>5787</v>
      </c>
      <c r="G4530" t="s">
        <v>5788</v>
      </c>
      <c r="H4530" t="s">
        <v>174</v>
      </c>
    </row>
    <row r="4531" spans="1:8" x14ac:dyDescent="0.3">
      <c r="A4531">
        <v>4542</v>
      </c>
      <c r="B4531">
        <v>4543</v>
      </c>
      <c r="C4531">
        <v>264</v>
      </c>
      <c r="D4531" t="s">
        <v>5789</v>
      </c>
      <c r="E4531">
        <v>2</v>
      </c>
      <c r="F4531" t="s">
        <v>5789</v>
      </c>
      <c r="G4531" t="s">
        <v>5790</v>
      </c>
      <c r="H4531" t="s">
        <v>1461</v>
      </c>
    </row>
    <row r="4532" spans="1:8" x14ac:dyDescent="0.3">
      <c r="A4532">
        <v>4543</v>
      </c>
      <c r="B4532">
        <v>4544</v>
      </c>
      <c r="C4532">
        <v>264</v>
      </c>
      <c r="D4532" t="s">
        <v>5791</v>
      </c>
      <c r="E4532">
        <v>4</v>
      </c>
      <c r="F4532" t="s">
        <v>5791</v>
      </c>
      <c r="G4532" t="s">
        <v>5792</v>
      </c>
      <c r="H4532" t="s">
        <v>317</v>
      </c>
    </row>
    <row r="4533" spans="1:8" x14ac:dyDescent="0.3">
      <c r="A4533">
        <v>4544</v>
      </c>
      <c r="B4533">
        <v>4545</v>
      </c>
      <c r="C4533">
        <v>264</v>
      </c>
      <c r="D4533" t="s">
        <v>5793</v>
      </c>
      <c r="E4533">
        <v>2</v>
      </c>
      <c r="F4533" t="s">
        <v>5793</v>
      </c>
      <c r="G4533" t="s">
        <v>5794</v>
      </c>
    </row>
    <row r="4534" spans="1:8" x14ac:dyDescent="0.3">
      <c r="A4534">
        <v>4545</v>
      </c>
      <c r="B4534">
        <v>4546</v>
      </c>
      <c r="C4534">
        <v>264</v>
      </c>
      <c r="D4534" t="s">
        <v>5795</v>
      </c>
      <c r="E4534">
        <v>3</v>
      </c>
      <c r="F4534" t="s">
        <v>5795</v>
      </c>
      <c r="G4534" t="s">
        <v>5796</v>
      </c>
      <c r="H4534" t="s">
        <v>5797</v>
      </c>
    </row>
    <row r="4535" spans="1:8" x14ac:dyDescent="0.3">
      <c r="A4535">
        <v>4546</v>
      </c>
      <c r="B4535">
        <v>4547</v>
      </c>
      <c r="C4535">
        <v>264</v>
      </c>
      <c r="D4535" t="s">
        <v>5798</v>
      </c>
      <c r="E4535">
        <v>5</v>
      </c>
      <c r="F4535" t="s">
        <v>5798</v>
      </c>
      <c r="G4535" t="s">
        <v>5799</v>
      </c>
    </row>
    <row r="4536" spans="1:8" x14ac:dyDescent="0.3">
      <c r="A4536">
        <v>4547</v>
      </c>
      <c r="B4536">
        <v>4548</v>
      </c>
      <c r="C4536">
        <v>264</v>
      </c>
      <c r="D4536" t="s">
        <v>5800</v>
      </c>
      <c r="E4536">
        <v>3</v>
      </c>
      <c r="F4536" t="s">
        <v>5800</v>
      </c>
      <c r="G4536" t="s">
        <v>5801</v>
      </c>
      <c r="H4536" t="s">
        <v>5802</v>
      </c>
    </row>
    <row r="4537" spans="1:8" x14ac:dyDescent="0.3">
      <c r="A4537">
        <v>4548</v>
      </c>
      <c r="B4537">
        <v>4549</v>
      </c>
      <c r="C4537">
        <v>264</v>
      </c>
      <c r="D4537" t="s">
        <v>5803</v>
      </c>
      <c r="E4537">
        <v>5</v>
      </c>
      <c r="F4537" t="s">
        <v>5803</v>
      </c>
      <c r="G4537" t="s">
        <v>5804</v>
      </c>
    </row>
    <row r="4538" spans="1:8" x14ac:dyDescent="0.3">
      <c r="A4538">
        <v>4549</v>
      </c>
      <c r="B4538">
        <v>4550</v>
      </c>
      <c r="C4538">
        <v>264</v>
      </c>
      <c r="D4538" t="s">
        <v>5805</v>
      </c>
      <c r="E4538">
        <v>4</v>
      </c>
      <c r="F4538" t="s">
        <v>5805</v>
      </c>
      <c r="G4538" t="s">
        <v>5806</v>
      </c>
    </row>
    <row r="4539" spans="1:8" x14ac:dyDescent="0.3">
      <c r="A4539">
        <v>4550</v>
      </c>
      <c r="B4539">
        <v>4551</v>
      </c>
      <c r="C4539">
        <v>265</v>
      </c>
      <c r="D4539" t="s">
        <v>5807</v>
      </c>
      <c r="E4539">
        <v>4</v>
      </c>
      <c r="F4539" t="s">
        <v>5807</v>
      </c>
      <c r="G4539" t="s">
        <v>5808</v>
      </c>
      <c r="H4539" t="s">
        <v>54</v>
      </c>
    </row>
    <row r="4540" spans="1:8" x14ac:dyDescent="0.3">
      <c r="A4540">
        <v>4551</v>
      </c>
      <c r="B4540">
        <v>4552</v>
      </c>
      <c r="C4540">
        <v>265</v>
      </c>
      <c r="D4540" t="s">
        <v>5809</v>
      </c>
      <c r="E4540">
        <v>5</v>
      </c>
      <c r="F4540" t="s">
        <v>5809</v>
      </c>
      <c r="G4540" t="s">
        <v>5810</v>
      </c>
      <c r="H4540" t="s">
        <v>394</v>
      </c>
    </row>
    <row r="4541" spans="1:8" x14ac:dyDescent="0.3">
      <c r="A4541">
        <v>4552</v>
      </c>
      <c r="B4541">
        <v>4553</v>
      </c>
      <c r="C4541">
        <v>265</v>
      </c>
      <c r="D4541" t="s">
        <v>5811</v>
      </c>
      <c r="E4541">
        <v>2</v>
      </c>
      <c r="F4541" t="s">
        <v>5811</v>
      </c>
      <c r="G4541" t="s">
        <v>5812</v>
      </c>
      <c r="H4541" t="s">
        <v>5813</v>
      </c>
    </row>
    <row r="4542" spans="1:8" x14ac:dyDescent="0.3">
      <c r="A4542">
        <v>4553</v>
      </c>
      <c r="B4542">
        <v>4554</v>
      </c>
      <c r="C4542">
        <v>265</v>
      </c>
      <c r="D4542" t="s">
        <v>5814</v>
      </c>
      <c r="E4542">
        <v>4</v>
      </c>
      <c r="F4542" t="s">
        <v>5814</v>
      </c>
      <c r="G4542" t="s">
        <v>5815</v>
      </c>
      <c r="H4542" t="s">
        <v>5816</v>
      </c>
    </row>
    <row r="4543" spans="1:8" x14ac:dyDescent="0.3">
      <c r="A4543">
        <v>4554</v>
      </c>
      <c r="B4543">
        <v>4555</v>
      </c>
      <c r="C4543">
        <v>265</v>
      </c>
      <c r="D4543" t="s">
        <v>5817</v>
      </c>
      <c r="E4543">
        <v>2</v>
      </c>
      <c r="F4543" t="s">
        <v>5818</v>
      </c>
      <c r="G4543" t="s">
        <v>5819</v>
      </c>
      <c r="H4543" t="s">
        <v>5820</v>
      </c>
    </row>
    <row r="4544" spans="1:8" x14ac:dyDescent="0.3">
      <c r="A4544">
        <v>4555</v>
      </c>
      <c r="B4544">
        <v>4556</v>
      </c>
      <c r="C4544">
        <v>265</v>
      </c>
      <c r="D4544" t="s">
        <v>5821</v>
      </c>
      <c r="E4544">
        <v>3</v>
      </c>
      <c r="F4544" t="s">
        <v>5821</v>
      </c>
      <c r="G4544" t="s">
        <v>5822</v>
      </c>
      <c r="H4544" t="s">
        <v>25</v>
      </c>
    </row>
    <row r="4545" spans="1:8" x14ac:dyDescent="0.3">
      <c r="A4545">
        <v>4556</v>
      </c>
      <c r="B4545">
        <v>4557</v>
      </c>
      <c r="C4545">
        <v>265</v>
      </c>
      <c r="D4545" t="s">
        <v>5823</v>
      </c>
      <c r="E4545">
        <v>5</v>
      </c>
      <c r="F4545" t="s">
        <v>5823</v>
      </c>
      <c r="G4545" t="s">
        <v>5824</v>
      </c>
      <c r="H4545" t="s">
        <v>4967</v>
      </c>
    </row>
    <row r="4546" spans="1:8" x14ac:dyDescent="0.3">
      <c r="A4546">
        <v>4557</v>
      </c>
      <c r="B4546">
        <v>4558</v>
      </c>
      <c r="C4546">
        <v>265</v>
      </c>
      <c r="D4546" t="s">
        <v>5825</v>
      </c>
      <c r="E4546">
        <v>3</v>
      </c>
      <c r="F4546" t="s">
        <v>5825</v>
      </c>
      <c r="G4546" t="s">
        <v>5825</v>
      </c>
      <c r="H4546" t="s">
        <v>652</v>
      </c>
    </row>
    <row r="4547" spans="1:8" x14ac:dyDescent="0.3">
      <c r="A4547">
        <v>4558</v>
      </c>
      <c r="B4547">
        <v>4559</v>
      </c>
      <c r="C4547">
        <v>265</v>
      </c>
      <c r="D4547" t="s">
        <v>5826</v>
      </c>
      <c r="E4547">
        <v>5</v>
      </c>
      <c r="F4547" t="s">
        <v>5826</v>
      </c>
      <c r="G4547" t="s">
        <v>5827</v>
      </c>
    </row>
    <row r="4548" spans="1:8" x14ac:dyDescent="0.3">
      <c r="A4548">
        <v>4559</v>
      </c>
      <c r="B4548">
        <v>4560</v>
      </c>
      <c r="C4548">
        <v>265</v>
      </c>
      <c r="D4548" t="s">
        <v>5828</v>
      </c>
      <c r="E4548">
        <v>4</v>
      </c>
      <c r="F4548" t="s">
        <v>5828</v>
      </c>
      <c r="G4548" t="s">
        <v>5829</v>
      </c>
    </row>
    <row r="4549" spans="1:8" x14ac:dyDescent="0.3">
      <c r="A4549">
        <v>4560</v>
      </c>
      <c r="B4549">
        <v>4561</v>
      </c>
      <c r="C4549">
        <v>266</v>
      </c>
      <c r="D4549" t="s">
        <v>5828</v>
      </c>
      <c r="E4549">
        <v>4</v>
      </c>
      <c r="F4549" t="s">
        <v>5828</v>
      </c>
      <c r="G4549" t="s">
        <v>5829</v>
      </c>
    </row>
    <row r="4550" spans="1:8" x14ac:dyDescent="0.3">
      <c r="A4550">
        <v>4561</v>
      </c>
      <c r="B4550">
        <v>4562</v>
      </c>
      <c r="C4550">
        <v>266</v>
      </c>
      <c r="D4550" t="s">
        <v>5830</v>
      </c>
      <c r="E4550">
        <v>5</v>
      </c>
      <c r="F4550" t="s">
        <v>5830</v>
      </c>
      <c r="G4550" t="s">
        <v>5831</v>
      </c>
      <c r="H4550" t="s">
        <v>25</v>
      </c>
    </row>
    <row r="4551" spans="1:8" x14ac:dyDescent="0.3">
      <c r="A4551">
        <v>4562</v>
      </c>
      <c r="B4551">
        <v>4563</v>
      </c>
      <c r="C4551">
        <v>266</v>
      </c>
      <c r="D4551" t="s">
        <v>5832</v>
      </c>
      <c r="E4551">
        <v>2</v>
      </c>
      <c r="F4551" t="s">
        <v>5832</v>
      </c>
      <c r="G4551" t="s">
        <v>5833</v>
      </c>
    </row>
    <row r="4552" spans="1:8" x14ac:dyDescent="0.3">
      <c r="A4552">
        <v>4563</v>
      </c>
      <c r="B4552">
        <v>4564</v>
      </c>
      <c r="C4552">
        <v>266</v>
      </c>
      <c r="D4552" t="s">
        <v>5834</v>
      </c>
      <c r="E4552">
        <v>4</v>
      </c>
      <c r="F4552" t="s">
        <v>5834</v>
      </c>
      <c r="G4552" t="s">
        <v>5835</v>
      </c>
      <c r="H4552" t="s">
        <v>5836</v>
      </c>
    </row>
    <row r="4553" spans="1:8" x14ac:dyDescent="0.3">
      <c r="A4553">
        <v>4564</v>
      </c>
      <c r="B4553">
        <v>4565</v>
      </c>
      <c r="C4553">
        <v>266</v>
      </c>
      <c r="D4553" t="s">
        <v>5837</v>
      </c>
      <c r="E4553">
        <v>2</v>
      </c>
      <c r="F4553" t="e">
        <f>- good compensations (salary, insurance, etc) - Paid off-days per year. - Easier to become a manager than most of other large tech companies</f>
        <v>#NAME?</v>
      </c>
      <c r="G4553" t="s">
        <v>5838</v>
      </c>
    </row>
    <row r="4554" spans="1:8" x14ac:dyDescent="0.3">
      <c r="A4554">
        <v>4565</v>
      </c>
      <c r="B4554">
        <v>4566</v>
      </c>
      <c r="C4554">
        <v>266</v>
      </c>
      <c r="D4554" t="s">
        <v>5839</v>
      </c>
      <c r="E4554">
        <v>3</v>
      </c>
      <c r="F4554" t="s">
        <v>5839</v>
      </c>
      <c r="G4554" t="s">
        <v>5840</v>
      </c>
    </row>
    <row r="4555" spans="1:8" x14ac:dyDescent="0.3">
      <c r="A4555">
        <v>4566</v>
      </c>
      <c r="B4555">
        <v>4567</v>
      </c>
      <c r="C4555">
        <v>266</v>
      </c>
      <c r="D4555" t="s">
        <v>5841</v>
      </c>
      <c r="E4555">
        <v>5</v>
      </c>
      <c r="F4555" t="s">
        <v>5841</v>
      </c>
      <c r="G4555" t="s">
        <v>5842</v>
      </c>
    </row>
    <row r="4556" spans="1:8" x14ac:dyDescent="0.3">
      <c r="A4556">
        <v>4567</v>
      </c>
      <c r="B4556">
        <v>4568</v>
      </c>
      <c r="C4556">
        <v>266</v>
      </c>
      <c r="D4556" t="s">
        <v>5843</v>
      </c>
      <c r="E4556">
        <v>3</v>
      </c>
      <c r="F4556" t="s">
        <v>5843</v>
      </c>
      <c r="G4556" t="s">
        <v>5844</v>
      </c>
      <c r="H4556" t="s">
        <v>322</v>
      </c>
    </row>
    <row r="4557" spans="1:8" x14ac:dyDescent="0.3">
      <c r="A4557">
        <v>4568</v>
      </c>
      <c r="B4557">
        <v>4569</v>
      </c>
      <c r="C4557">
        <v>266</v>
      </c>
      <c r="D4557" t="s">
        <v>5845</v>
      </c>
      <c r="E4557">
        <v>5</v>
      </c>
      <c r="F4557" t="s">
        <v>5845</v>
      </c>
      <c r="G4557" t="s">
        <v>5845</v>
      </c>
      <c r="H4557" t="s">
        <v>17</v>
      </c>
    </row>
    <row r="4558" spans="1:8" x14ac:dyDescent="0.3">
      <c r="A4558">
        <v>4569</v>
      </c>
      <c r="B4558">
        <v>4570</v>
      </c>
      <c r="C4558">
        <v>266</v>
      </c>
      <c r="D4558" t="s">
        <v>5846</v>
      </c>
      <c r="E4558">
        <v>4</v>
      </c>
      <c r="F4558" t="s">
        <v>5846</v>
      </c>
      <c r="G4558" t="s">
        <v>5847</v>
      </c>
    </row>
    <row r="4559" spans="1:8" x14ac:dyDescent="0.3">
      <c r="A4559">
        <v>4570</v>
      </c>
      <c r="B4559">
        <v>4571</v>
      </c>
      <c r="C4559">
        <v>267</v>
      </c>
      <c r="D4559" t="s">
        <v>5848</v>
      </c>
      <c r="E4559">
        <v>4</v>
      </c>
      <c r="F4559" t="s">
        <v>5848</v>
      </c>
      <c r="G4559" t="s">
        <v>5849</v>
      </c>
      <c r="H4559" t="s">
        <v>1747</v>
      </c>
    </row>
    <row r="4560" spans="1:8" x14ac:dyDescent="0.3">
      <c r="A4560">
        <v>4571</v>
      </c>
      <c r="B4560">
        <v>4572</v>
      </c>
      <c r="C4560">
        <v>267</v>
      </c>
      <c r="D4560" t="s">
        <v>5850</v>
      </c>
      <c r="E4560">
        <v>5</v>
      </c>
      <c r="F4560" t="s">
        <v>5850</v>
      </c>
      <c r="G4560" t="s">
        <v>5851</v>
      </c>
    </row>
    <row r="4561" spans="1:8" x14ac:dyDescent="0.3">
      <c r="A4561">
        <v>4572</v>
      </c>
      <c r="B4561">
        <v>4573</v>
      </c>
      <c r="C4561">
        <v>267</v>
      </c>
      <c r="D4561" t="e">
        <f>- Relatively Easier to get in, no previous experience is required, just interest in financial markets is good enough. - Sponsor international workers - Offers you the opportunity to learn about different asset classes, talking about an overview rather</f>
        <v>#NAME?</v>
      </c>
      <c r="E4561">
        <v>2</v>
      </c>
      <c r="F4561" t="e">
        <f>- Relatively Easier to get in, no previous experience is required, just interest in financial markets is good enough. - Sponsor international workers - Offers you the opportunity to learn about different asset classes, talking about an overview rather</f>
        <v>#NAME?</v>
      </c>
      <c r="G4561" t="s">
        <v>5852</v>
      </c>
    </row>
    <row r="4562" spans="1:8" x14ac:dyDescent="0.3">
      <c r="A4562">
        <v>4573</v>
      </c>
      <c r="B4562">
        <v>4574</v>
      </c>
      <c r="C4562">
        <v>267</v>
      </c>
      <c r="D4562" t="s">
        <v>5853</v>
      </c>
      <c r="E4562">
        <v>4</v>
      </c>
      <c r="F4562" t="s">
        <v>5853</v>
      </c>
      <c r="G4562" t="s">
        <v>5854</v>
      </c>
      <c r="H4562" t="s">
        <v>17</v>
      </c>
    </row>
    <row r="4563" spans="1:8" x14ac:dyDescent="0.3">
      <c r="A4563">
        <v>4574</v>
      </c>
      <c r="B4563">
        <v>4575</v>
      </c>
      <c r="C4563">
        <v>267</v>
      </c>
      <c r="D4563" t="s">
        <v>5855</v>
      </c>
      <c r="E4563">
        <v>2</v>
      </c>
      <c r="F4563" t="s">
        <v>5855</v>
      </c>
      <c r="G4563" t="s">
        <v>5856</v>
      </c>
    </row>
    <row r="4564" spans="1:8" x14ac:dyDescent="0.3">
      <c r="A4564">
        <v>4575</v>
      </c>
      <c r="B4564">
        <v>4576</v>
      </c>
      <c r="C4564">
        <v>267</v>
      </c>
      <c r="D4564" t="s">
        <v>5857</v>
      </c>
      <c r="E4564">
        <v>3</v>
      </c>
      <c r="F4564" t="s">
        <v>5858</v>
      </c>
      <c r="G4564" t="s">
        <v>5859</v>
      </c>
      <c r="H4564" t="s">
        <v>25</v>
      </c>
    </row>
    <row r="4565" spans="1:8" x14ac:dyDescent="0.3">
      <c r="A4565">
        <v>4576</v>
      </c>
      <c r="B4565">
        <v>4577</v>
      </c>
      <c r="C4565">
        <v>267</v>
      </c>
      <c r="D4565" t="s">
        <v>5860</v>
      </c>
      <c r="E4565">
        <v>5</v>
      </c>
      <c r="F4565" t="s">
        <v>5860</v>
      </c>
      <c r="G4565" t="s">
        <v>5861</v>
      </c>
      <c r="H4565" t="s">
        <v>29</v>
      </c>
    </row>
    <row r="4566" spans="1:8" x14ac:dyDescent="0.3">
      <c r="A4566">
        <v>4577</v>
      </c>
      <c r="B4566">
        <v>4578</v>
      </c>
      <c r="C4566">
        <v>267</v>
      </c>
      <c r="D4566" t="s">
        <v>5862</v>
      </c>
      <c r="E4566">
        <v>3</v>
      </c>
      <c r="F4566" t="s">
        <v>5862</v>
      </c>
      <c r="G4566" t="s">
        <v>5863</v>
      </c>
      <c r="H4566" t="s">
        <v>805</v>
      </c>
    </row>
    <row r="4567" spans="1:8" x14ac:dyDescent="0.3">
      <c r="A4567">
        <v>4578</v>
      </c>
      <c r="B4567">
        <v>4579</v>
      </c>
      <c r="C4567">
        <v>267</v>
      </c>
      <c r="D4567" t="s">
        <v>5864</v>
      </c>
      <c r="E4567">
        <v>5</v>
      </c>
      <c r="F4567" t="s">
        <v>5864</v>
      </c>
      <c r="G4567" t="s">
        <v>5865</v>
      </c>
      <c r="H4567" t="s">
        <v>261</v>
      </c>
    </row>
    <row r="4568" spans="1:8" x14ac:dyDescent="0.3">
      <c r="A4568">
        <v>4579</v>
      </c>
      <c r="B4568">
        <v>4580</v>
      </c>
      <c r="C4568">
        <v>267</v>
      </c>
      <c r="D4568" t="s">
        <v>5866</v>
      </c>
      <c r="E4568">
        <v>4</v>
      </c>
      <c r="F4568" t="s">
        <v>5866</v>
      </c>
      <c r="G4568" t="s">
        <v>5867</v>
      </c>
    </row>
    <row r="4569" spans="1:8" x14ac:dyDescent="0.3">
      <c r="A4569">
        <v>4580</v>
      </c>
      <c r="B4569">
        <v>4581</v>
      </c>
      <c r="C4569">
        <v>269</v>
      </c>
      <c r="D4569" t="s">
        <v>5868</v>
      </c>
      <c r="E4569">
        <v>4</v>
      </c>
      <c r="F4569" t="s">
        <v>5868</v>
      </c>
      <c r="G4569" t="s">
        <v>5869</v>
      </c>
      <c r="H4569" t="s">
        <v>217</v>
      </c>
    </row>
    <row r="4570" spans="1:8" x14ac:dyDescent="0.3">
      <c r="A4570">
        <v>4581</v>
      </c>
      <c r="B4570">
        <v>4582</v>
      </c>
      <c r="C4570">
        <v>269</v>
      </c>
      <c r="D4570" t="s">
        <v>5870</v>
      </c>
      <c r="E4570">
        <v>5</v>
      </c>
      <c r="F4570" t="s">
        <v>5870</v>
      </c>
      <c r="G4570" t="s">
        <v>5871</v>
      </c>
      <c r="H4570" t="s">
        <v>317</v>
      </c>
    </row>
    <row r="4571" spans="1:8" x14ac:dyDescent="0.3">
      <c r="A4571">
        <v>4582</v>
      </c>
      <c r="B4571">
        <v>4583</v>
      </c>
      <c r="C4571">
        <v>269</v>
      </c>
      <c r="D4571" t="s">
        <v>5872</v>
      </c>
      <c r="E4571">
        <v>2</v>
      </c>
      <c r="F4571" t="s">
        <v>5872</v>
      </c>
      <c r="G4571" t="s">
        <v>5873</v>
      </c>
      <c r="H4571" t="s">
        <v>660</v>
      </c>
    </row>
    <row r="4572" spans="1:8" x14ac:dyDescent="0.3">
      <c r="A4572">
        <v>4583</v>
      </c>
      <c r="B4572">
        <v>4584</v>
      </c>
      <c r="C4572">
        <v>269</v>
      </c>
      <c r="D4572" t="s">
        <v>5874</v>
      </c>
      <c r="E4572">
        <v>4</v>
      </c>
      <c r="F4572" t="s">
        <v>5874</v>
      </c>
      <c r="G4572" t="s">
        <v>5875</v>
      </c>
    </row>
    <row r="4573" spans="1:8" x14ac:dyDescent="0.3">
      <c r="A4573">
        <v>4584</v>
      </c>
      <c r="B4573">
        <v>4585</v>
      </c>
      <c r="C4573">
        <v>269</v>
      </c>
      <c r="D4573" t="e">
        <f>- value staff, recognize talents - Great employee benefits - encourage Internal transfer</f>
        <v>#NAME?</v>
      </c>
      <c r="E4573">
        <v>2</v>
      </c>
      <c r="F4573" t="e">
        <f>- value staff, recognize talents - Great employee benefits - encourage Internal transfer</f>
        <v>#NAME?</v>
      </c>
      <c r="G4573" t="s">
        <v>5876</v>
      </c>
      <c r="H4573" t="s">
        <v>126</v>
      </c>
    </row>
    <row r="4574" spans="1:8" x14ac:dyDescent="0.3">
      <c r="A4574">
        <v>4585</v>
      </c>
      <c r="B4574">
        <v>4586</v>
      </c>
      <c r="C4574">
        <v>269</v>
      </c>
      <c r="D4574" t="s">
        <v>5877</v>
      </c>
      <c r="E4574">
        <v>3</v>
      </c>
      <c r="F4574" t="s">
        <v>5877</v>
      </c>
      <c r="G4574" t="s">
        <v>5878</v>
      </c>
    </row>
    <row r="4575" spans="1:8" x14ac:dyDescent="0.3">
      <c r="A4575">
        <v>4586</v>
      </c>
      <c r="B4575">
        <v>4587</v>
      </c>
      <c r="C4575">
        <v>269</v>
      </c>
      <c r="D4575" t="s">
        <v>5879</v>
      </c>
      <c r="E4575">
        <v>5</v>
      </c>
      <c r="F4575" t="s">
        <v>5879</v>
      </c>
      <c r="G4575" t="s">
        <v>5880</v>
      </c>
      <c r="H4575" t="s">
        <v>305</v>
      </c>
    </row>
    <row r="4576" spans="1:8" x14ac:dyDescent="0.3">
      <c r="A4576">
        <v>4587</v>
      </c>
      <c r="B4576">
        <v>4588</v>
      </c>
      <c r="C4576">
        <v>269</v>
      </c>
      <c r="D4576" t="s">
        <v>5881</v>
      </c>
      <c r="E4576">
        <v>3</v>
      </c>
      <c r="F4576" t="s">
        <v>5881</v>
      </c>
      <c r="G4576" t="s">
        <v>5882</v>
      </c>
      <c r="H4576" t="s">
        <v>322</v>
      </c>
    </row>
    <row r="4577" spans="1:8" x14ac:dyDescent="0.3">
      <c r="A4577">
        <v>4588</v>
      </c>
      <c r="B4577">
        <v>4589</v>
      </c>
      <c r="C4577">
        <v>269</v>
      </c>
      <c r="D4577" t="s">
        <v>5883</v>
      </c>
      <c r="E4577">
        <v>5</v>
      </c>
      <c r="F4577" t="s">
        <v>5883</v>
      </c>
      <c r="G4577" t="s">
        <v>5884</v>
      </c>
      <c r="H4577" t="s">
        <v>322</v>
      </c>
    </row>
    <row r="4578" spans="1:8" x14ac:dyDescent="0.3">
      <c r="A4578">
        <v>4589</v>
      </c>
      <c r="B4578">
        <v>4590</v>
      </c>
      <c r="C4578">
        <v>269</v>
      </c>
      <c r="D4578" t="s">
        <v>5885</v>
      </c>
      <c r="E4578">
        <v>4</v>
      </c>
      <c r="F4578" t="s">
        <v>5885</v>
      </c>
      <c r="G4578" t="s">
        <v>5886</v>
      </c>
    </row>
    <row r="4579" spans="1:8" x14ac:dyDescent="0.3">
      <c r="A4579">
        <v>4590</v>
      </c>
      <c r="B4579">
        <v>4591</v>
      </c>
      <c r="C4579">
        <v>270</v>
      </c>
      <c r="D4579" t="s">
        <v>5885</v>
      </c>
      <c r="E4579">
        <v>4</v>
      </c>
      <c r="F4579" t="s">
        <v>5885</v>
      </c>
      <c r="G4579" t="s">
        <v>5886</v>
      </c>
    </row>
    <row r="4580" spans="1:8" x14ac:dyDescent="0.3">
      <c r="A4580">
        <v>4591</v>
      </c>
      <c r="B4580">
        <v>4592</v>
      </c>
      <c r="C4580">
        <v>270</v>
      </c>
      <c r="D4580" t="s">
        <v>5887</v>
      </c>
      <c r="E4580">
        <v>5</v>
      </c>
      <c r="F4580" t="s">
        <v>5887</v>
      </c>
      <c r="G4580" t="s">
        <v>5888</v>
      </c>
      <c r="H4580" t="s">
        <v>25</v>
      </c>
    </row>
    <row r="4581" spans="1:8" x14ac:dyDescent="0.3">
      <c r="A4581">
        <v>4592</v>
      </c>
      <c r="B4581">
        <v>4593</v>
      </c>
      <c r="C4581">
        <v>270</v>
      </c>
      <c r="D4581" t="s">
        <v>5889</v>
      </c>
      <c r="E4581">
        <v>2</v>
      </c>
      <c r="F4581" t="s">
        <v>5889</v>
      </c>
      <c r="G4581" t="s">
        <v>5890</v>
      </c>
      <c r="H4581" t="s">
        <v>5891</v>
      </c>
    </row>
    <row r="4582" spans="1:8" x14ac:dyDescent="0.3">
      <c r="A4582">
        <v>4593</v>
      </c>
      <c r="B4582">
        <v>4594</v>
      </c>
      <c r="C4582">
        <v>270</v>
      </c>
      <c r="D4582" t="s">
        <v>5892</v>
      </c>
      <c r="E4582">
        <v>4</v>
      </c>
      <c r="F4582" t="s">
        <v>5893</v>
      </c>
      <c r="G4582" t="s">
        <v>5894</v>
      </c>
      <c r="H4582" t="s">
        <v>1909</v>
      </c>
    </row>
    <row r="4583" spans="1:8" x14ac:dyDescent="0.3">
      <c r="A4583">
        <v>4594</v>
      </c>
      <c r="B4583">
        <v>4595</v>
      </c>
      <c r="C4583">
        <v>270</v>
      </c>
      <c r="D4583" t="s">
        <v>5895</v>
      </c>
      <c r="E4583">
        <v>2</v>
      </c>
      <c r="F4583" t="s">
        <v>5895</v>
      </c>
      <c r="G4583" t="s">
        <v>5896</v>
      </c>
      <c r="H4583" t="s">
        <v>556</v>
      </c>
    </row>
    <row r="4584" spans="1:8" x14ac:dyDescent="0.3">
      <c r="A4584">
        <v>4595</v>
      </c>
      <c r="B4584">
        <v>4596</v>
      </c>
      <c r="C4584">
        <v>270</v>
      </c>
      <c r="D4584" t="s">
        <v>5897</v>
      </c>
      <c r="E4584">
        <v>3</v>
      </c>
      <c r="F4584" t="s">
        <v>5898</v>
      </c>
      <c r="G4584" t="s">
        <v>5899</v>
      </c>
      <c r="H4584" t="s">
        <v>5900</v>
      </c>
    </row>
    <row r="4585" spans="1:8" x14ac:dyDescent="0.3">
      <c r="A4585">
        <v>4596</v>
      </c>
      <c r="B4585">
        <v>4597</v>
      </c>
      <c r="C4585">
        <v>270</v>
      </c>
      <c r="D4585" t="s">
        <v>5901</v>
      </c>
      <c r="E4585">
        <v>5</v>
      </c>
      <c r="F4585" t="s">
        <v>5901</v>
      </c>
      <c r="G4585" t="s">
        <v>5902</v>
      </c>
      <c r="H4585" t="s">
        <v>146</v>
      </c>
    </row>
    <row r="4586" spans="1:8" x14ac:dyDescent="0.3">
      <c r="A4586">
        <v>4597</v>
      </c>
      <c r="B4586">
        <v>4598</v>
      </c>
      <c r="C4586">
        <v>270</v>
      </c>
      <c r="D4586" t="s">
        <v>5903</v>
      </c>
      <c r="E4586">
        <v>3</v>
      </c>
      <c r="F4586" t="s">
        <v>5903</v>
      </c>
      <c r="G4586" t="s">
        <v>5904</v>
      </c>
    </row>
    <row r="4587" spans="1:8" x14ac:dyDescent="0.3">
      <c r="A4587">
        <v>4598</v>
      </c>
      <c r="B4587">
        <v>4599</v>
      </c>
      <c r="C4587">
        <v>270</v>
      </c>
      <c r="D4587" t="s">
        <v>5905</v>
      </c>
      <c r="E4587">
        <v>5</v>
      </c>
      <c r="F4587" t="s">
        <v>5906</v>
      </c>
      <c r="G4587" t="s">
        <v>5907</v>
      </c>
      <c r="H4587" t="s">
        <v>1261</v>
      </c>
    </row>
    <row r="4588" spans="1:8" x14ac:dyDescent="0.3">
      <c r="A4588">
        <v>4599</v>
      </c>
      <c r="B4588">
        <v>4600</v>
      </c>
      <c r="C4588">
        <v>270</v>
      </c>
      <c r="D4588" t="s">
        <v>5908</v>
      </c>
      <c r="E4588">
        <v>4</v>
      </c>
      <c r="F4588" t="s">
        <v>5908</v>
      </c>
      <c r="G4588" t="s">
        <v>5909</v>
      </c>
      <c r="H4588" t="s">
        <v>5910</v>
      </c>
    </row>
    <row r="4589" spans="1:8" x14ac:dyDescent="0.3">
      <c r="A4589">
        <v>4600</v>
      </c>
      <c r="B4589">
        <v>4601</v>
      </c>
      <c r="C4589">
        <v>271</v>
      </c>
      <c r="D4589" t="s">
        <v>5911</v>
      </c>
      <c r="E4589">
        <v>4</v>
      </c>
      <c r="F4589" t="s">
        <v>5911</v>
      </c>
      <c r="G4589" t="s">
        <v>5912</v>
      </c>
      <c r="H4589" t="s">
        <v>29</v>
      </c>
    </row>
    <row r="4590" spans="1:8" x14ac:dyDescent="0.3">
      <c r="A4590">
        <v>4601</v>
      </c>
      <c r="B4590">
        <v>4602</v>
      </c>
      <c r="C4590">
        <v>271</v>
      </c>
      <c r="D4590" t="s">
        <v>5913</v>
      </c>
      <c r="E4590">
        <v>5</v>
      </c>
      <c r="F4590" t="s">
        <v>5913</v>
      </c>
      <c r="G4590" t="s">
        <v>5914</v>
      </c>
      <c r="H4590" t="s">
        <v>5915</v>
      </c>
    </row>
    <row r="4591" spans="1:8" x14ac:dyDescent="0.3">
      <c r="A4591">
        <v>4602</v>
      </c>
      <c r="B4591">
        <v>4603</v>
      </c>
      <c r="C4591">
        <v>271</v>
      </c>
      <c r="D4591" t="s">
        <v>5916</v>
      </c>
      <c r="E4591">
        <v>2</v>
      </c>
      <c r="F4591" t="s">
        <v>5916</v>
      </c>
      <c r="G4591" t="s">
        <v>5917</v>
      </c>
      <c r="H4591" t="s">
        <v>41</v>
      </c>
    </row>
    <row r="4592" spans="1:8" x14ac:dyDescent="0.3">
      <c r="A4592">
        <v>4603</v>
      </c>
      <c r="B4592">
        <v>4604</v>
      </c>
      <c r="C4592">
        <v>271</v>
      </c>
      <c r="D4592" t="s">
        <v>5918</v>
      </c>
      <c r="E4592">
        <v>4</v>
      </c>
      <c r="F4592" t="s">
        <v>5918</v>
      </c>
      <c r="G4592" t="s">
        <v>5919</v>
      </c>
      <c r="H4592" t="s">
        <v>31</v>
      </c>
    </row>
    <row r="4593" spans="1:8" x14ac:dyDescent="0.3">
      <c r="A4593">
        <v>4604</v>
      </c>
      <c r="B4593">
        <v>4605</v>
      </c>
      <c r="C4593">
        <v>271</v>
      </c>
      <c r="D4593" t="s">
        <v>5920</v>
      </c>
      <c r="E4593">
        <v>2</v>
      </c>
      <c r="F4593" t="s">
        <v>5920</v>
      </c>
      <c r="G4593" t="s">
        <v>5921</v>
      </c>
      <c r="H4593" t="s">
        <v>5922</v>
      </c>
    </row>
    <row r="4594" spans="1:8" x14ac:dyDescent="0.3">
      <c r="A4594">
        <v>4605</v>
      </c>
      <c r="B4594">
        <v>4606</v>
      </c>
      <c r="C4594">
        <v>271</v>
      </c>
      <c r="D4594" t="s">
        <v>5923</v>
      </c>
      <c r="E4594">
        <v>3</v>
      </c>
      <c r="F4594" t="s">
        <v>5923</v>
      </c>
      <c r="G4594" t="s">
        <v>5924</v>
      </c>
      <c r="H4594" t="s">
        <v>299</v>
      </c>
    </row>
    <row r="4595" spans="1:8" x14ac:dyDescent="0.3">
      <c r="A4595">
        <v>4606</v>
      </c>
      <c r="B4595">
        <v>4607</v>
      </c>
      <c r="C4595">
        <v>271</v>
      </c>
      <c r="D4595" t="s">
        <v>5925</v>
      </c>
      <c r="E4595">
        <v>5</v>
      </c>
      <c r="F4595" t="s">
        <v>5925</v>
      </c>
      <c r="G4595" t="s">
        <v>5926</v>
      </c>
      <c r="H4595" t="s">
        <v>5927</v>
      </c>
    </row>
    <row r="4596" spans="1:8" x14ac:dyDescent="0.3">
      <c r="A4596">
        <v>4607</v>
      </c>
      <c r="B4596">
        <v>4608</v>
      </c>
      <c r="C4596">
        <v>271</v>
      </c>
      <c r="D4596" t="s">
        <v>5928</v>
      </c>
      <c r="E4596">
        <v>3</v>
      </c>
      <c r="F4596" t="s">
        <v>5928</v>
      </c>
      <c r="G4596" t="s">
        <v>5929</v>
      </c>
      <c r="H4596" t="s">
        <v>17</v>
      </c>
    </row>
    <row r="4597" spans="1:8" x14ac:dyDescent="0.3">
      <c r="A4597">
        <v>4608</v>
      </c>
      <c r="B4597">
        <v>4609</v>
      </c>
      <c r="C4597">
        <v>271</v>
      </c>
      <c r="D4597" t="s">
        <v>5930</v>
      </c>
      <c r="E4597">
        <v>5</v>
      </c>
      <c r="F4597" t="s">
        <v>5931</v>
      </c>
      <c r="G4597" t="s">
        <v>5932</v>
      </c>
      <c r="H4597" t="s">
        <v>2194</v>
      </c>
    </row>
    <row r="4598" spans="1:8" x14ac:dyDescent="0.3">
      <c r="A4598">
        <v>4609</v>
      </c>
      <c r="B4598">
        <v>4610</v>
      </c>
      <c r="C4598">
        <v>271</v>
      </c>
      <c r="D4598" t="s">
        <v>5933</v>
      </c>
      <c r="E4598">
        <v>4</v>
      </c>
      <c r="F4598" t="s">
        <v>5933</v>
      </c>
      <c r="G4598" t="s">
        <v>5934</v>
      </c>
    </row>
    <row r="4599" spans="1:8" x14ac:dyDescent="0.3">
      <c r="A4599">
        <v>4610</v>
      </c>
      <c r="B4599">
        <v>4611</v>
      </c>
      <c r="C4599">
        <v>272</v>
      </c>
      <c r="D4599" t="s">
        <v>5935</v>
      </c>
      <c r="E4599">
        <v>4</v>
      </c>
      <c r="F4599" t="s">
        <v>5935</v>
      </c>
      <c r="G4599" t="s">
        <v>5935</v>
      </c>
      <c r="H4599" t="s">
        <v>594</v>
      </c>
    </row>
    <row r="4600" spans="1:8" x14ac:dyDescent="0.3">
      <c r="A4600">
        <v>4611</v>
      </c>
      <c r="B4600">
        <v>4612</v>
      </c>
      <c r="C4600">
        <v>272</v>
      </c>
      <c r="D4600" t="s">
        <v>5936</v>
      </c>
      <c r="E4600">
        <v>5</v>
      </c>
      <c r="F4600" t="s">
        <v>5936</v>
      </c>
      <c r="G4600" t="s">
        <v>5937</v>
      </c>
    </row>
    <row r="4601" spans="1:8" x14ac:dyDescent="0.3">
      <c r="A4601">
        <v>4612</v>
      </c>
      <c r="B4601">
        <v>4613</v>
      </c>
      <c r="C4601">
        <v>272</v>
      </c>
      <c r="D4601" t="s">
        <v>5938</v>
      </c>
      <c r="E4601">
        <v>2</v>
      </c>
      <c r="F4601" t="s">
        <v>5938</v>
      </c>
      <c r="G4601" t="s">
        <v>5939</v>
      </c>
      <c r="H4601" t="s">
        <v>155</v>
      </c>
    </row>
    <row r="4602" spans="1:8" x14ac:dyDescent="0.3">
      <c r="A4602">
        <v>4613</v>
      </c>
      <c r="B4602">
        <v>4614</v>
      </c>
      <c r="C4602">
        <v>272</v>
      </c>
      <c r="D4602" t="s">
        <v>5940</v>
      </c>
      <c r="E4602">
        <v>4</v>
      </c>
      <c r="F4602" t="s">
        <v>5940</v>
      </c>
      <c r="G4602" t="s">
        <v>5941</v>
      </c>
      <c r="H4602" t="s">
        <v>264</v>
      </c>
    </row>
    <row r="4603" spans="1:8" x14ac:dyDescent="0.3">
      <c r="A4603">
        <v>4615</v>
      </c>
      <c r="B4603">
        <v>4616</v>
      </c>
      <c r="C4603">
        <v>272</v>
      </c>
      <c r="D4603" t="s">
        <v>5942</v>
      </c>
      <c r="E4603">
        <v>3</v>
      </c>
      <c r="F4603" t="s">
        <v>5942</v>
      </c>
      <c r="G4603" t="s">
        <v>5943</v>
      </c>
    </row>
    <row r="4604" spans="1:8" x14ac:dyDescent="0.3">
      <c r="A4604">
        <v>4616</v>
      </c>
      <c r="B4604">
        <v>4617</v>
      </c>
      <c r="C4604">
        <v>272</v>
      </c>
      <c r="D4604" t="s">
        <v>5944</v>
      </c>
      <c r="E4604">
        <v>5</v>
      </c>
      <c r="F4604" t="s">
        <v>5944</v>
      </c>
      <c r="G4604" t="s">
        <v>5945</v>
      </c>
    </row>
    <row r="4605" spans="1:8" x14ac:dyDescent="0.3">
      <c r="A4605">
        <v>4617</v>
      </c>
      <c r="B4605">
        <v>4618</v>
      </c>
      <c r="C4605">
        <v>272</v>
      </c>
      <c r="D4605" t="s">
        <v>5946</v>
      </c>
      <c r="E4605">
        <v>3</v>
      </c>
      <c r="F4605" t="s">
        <v>5946</v>
      </c>
      <c r="G4605" t="s">
        <v>5947</v>
      </c>
      <c r="H4605" t="s">
        <v>5948</v>
      </c>
    </row>
    <row r="4606" spans="1:8" x14ac:dyDescent="0.3">
      <c r="A4606">
        <v>4618</v>
      </c>
      <c r="B4606">
        <v>4619</v>
      </c>
      <c r="C4606">
        <v>272</v>
      </c>
      <c r="D4606" t="s">
        <v>5949</v>
      </c>
      <c r="E4606">
        <v>5</v>
      </c>
      <c r="F4606" t="s">
        <v>5949</v>
      </c>
      <c r="G4606" t="s">
        <v>5950</v>
      </c>
      <c r="H4606" t="s">
        <v>20</v>
      </c>
    </row>
    <row r="4607" spans="1:8" x14ac:dyDescent="0.3">
      <c r="A4607">
        <v>4619</v>
      </c>
      <c r="B4607">
        <v>4620</v>
      </c>
      <c r="C4607">
        <v>272</v>
      </c>
      <c r="D4607" t="e">
        <f>- pantry &amp; benefits - a little higher than avg salary - young, energetic, Smart Colleagues</f>
        <v>#NAME?</v>
      </c>
      <c r="E4607">
        <v>4</v>
      </c>
      <c r="F4607" t="e">
        <f>- pantry &amp; benefits - a little higher than avg salary - young, energetic, Smart Colleagues</f>
        <v>#NAME?</v>
      </c>
      <c r="G4607" t="s">
        <v>5951</v>
      </c>
      <c r="H4607" t="s">
        <v>479</v>
      </c>
    </row>
    <row r="4608" spans="1:8" x14ac:dyDescent="0.3">
      <c r="A4608">
        <v>4620</v>
      </c>
      <c r="B4608">
        <v>4621</v>
      </c>
      <c r="C4608">
        <v>273</v>
      </c>
      <c r="D4608" t="s">
        <v>5952</v>
      </c>
      <c r="E4608">
        <v>4</v>
      </c>
      <c r="F4608" t="s">
        <v>5953</v>
      </c>
      <c r="G4608" t="s">
        <v>5954</v>
      </c>
      <c r="H4608" t="s">
        <v>217</v>
      </c>
    </row>
    <row r="4609" spans="1:8" x14ac:dyDescent="0.3">
      <c r="A4609">
        <v>4621</v>
      </c>
      <c r="B4609">
        <v>4622</v>
      </c>
      <c r="C4609">
        <v>273</v>
      </c>
      <c r="D4609" t="s">
        <v>5955</v>
      </c>
      <c r="E4609">
        <v>5</v>
      </c>
      <c r="F4609" t="s">
        <v>5955</v>
      </c>
      <c r="G4609" t="s">
        <v>5956</v>
      </c>
    </row>
    <row r="4610" spans="1:8" x14ac:dyDescent="0.3">
      <c r="A4610">
        <v>4622</v>
      </c>
      <c r="B4610">
        <v>4623</v>
      </c>
      <c r="C4610">
        <v>273</v>
      </c>
      <c r="D4610" t="s">
        <v>5957</v>
      </c>
      <c r="E4610">
        <v>2</v>
      </c>
      <c r="F4610" t="s">
        <v>5957</v>
      </c>
      <c r="G4610" t="s">
        <v>5958</v>
      </c>
      <c r="H4610" t="s">
        <v>5959</v>
      </c>
    </row>
    <row r="4611" spans="1:8" x14ac:dyDescent="0.3">
      <c r="A4611">
        <v>4623</v>
      </c>
      <c r="B4611">
        <v>4624</v>
      </c>
      <c r="C4611">
        <v>273</v>
      </c>
      <c r="D4611" t="s">
        <v>5960</v>
      </c>
      <c r="E4611">
        <v>4</v>
      </c>
      <c r="F4611" t="s">
        <v>5961</v>
      </c>
      <c r="G4611" t="s">
        <v>5962</v>
      </c>
      <c r="H4611" t="s">
        <v>3049</v>
      </c>
    </row>
    <row r="4612" spans="1:8" x14ac:dyDescent="0.3">
      <c r="A4612">
        <v>4624</v>
      </c>
      <c r="B4612">
        <v>4625</v>
      </c>
      <c r="C4612">
        <v>273</v>
      </c>
      <c r="D4612" t="s">
        <v>5963</v>
      </c>
      <c r="E4612">
        <v>2</v>
      </c>
      <c r="F4612" t="s">
        <v>5963</v>
      </c>
      <c r="G4612" t="s">
        <v>5964</v>
      </c>
      <c r="H4612" t="s">
        <v>1909</v>
      </c>
    </row>
    <row r="4613" spans="1:8" x14ac:dyDescent="0.3">
      <c r="A4613">
        <v>4625</v>
      </c>
      <c r="B4613">
        <v>4626</v>
      </c>
      <c r="C4613">
        <v>273</v>
      </c>
      <c r="D4613" t="s">
        <v>5965</v>
      </c>
      <c r="E4613">
        <v>3</v>
      </c>
      <c r="F4613" t="s">
        <v>5965</v>
      </c>
      <c r="G4613" t="s">
        <v>5966</v>
      </c>
      <c r="H4613" t="s">
        <v>34</v>
      </c>
    </row>
    <row r="4614" spans="1:8" x14ac:dyDescent="0.3">
      <c r="A4614">
        <v>4626</v>
      </c>
      <c r="B4614">
        <v>4627</v>
      </c>
      <c r="C4614">
        <v>273</v>
      </c>
      <c r="D4614" t="s">
        <v>5967</v>
      </c>
      <c r="E4614">
        <v>5</v>
      </c>
      <c r="F4614" t="s">
        <v>5967</v>
      </c>
      <c r="G4614" t="s">
        <v>5968</v>
      </c>
      <c r="H4614" t="s">
        <v>25</v>
      </c>
    </row>
    <row r="4615" spans="1:8" x14ac:dyDescent="0.3">
      <c r="A4615">
        <v>4627</v>
      </c>
      <c r="B4615">
        <v>4628</v>
      </c>
      <c r="C4615">
        <v>273</v>
      </c>
      <c r="D4615" t="s">
        <v>5969</v>
      </c>
      <c r="E4615">
        <v>3</v>
      </c>
      <c r="F4615" t="s">
        <v>5969</v>
      </c>
      <c r="G4615" t="s">
        <v>5970</v>
      </c>
      <c r="H4615" t="s">
        <v>29</v>
      </c>
    </row>
    <row r="4616" spans="1:8" x14ac:dyDescent="0.3">
      <c r="A4616">
        <v>4628</v>
      </c>
      <c r="B4616">
        <v>4629</v>
      </c>
      <c r="C4616">
        <v>273</v>
      </c>
      <c r="D4616" t="s">
        <v>5971</v>
      </c>
      <c r="E4616">
        <v>5</v>
      </c>
      <c r="F4616" t="e">
        <f>- Excellent benefits, better than any other corporate in South Africa if NOT the best - Flexible working hours, starting between -am - very very Long term incentive plans - international Travel once you enter the management structures - willing</f>
        <v>#NAME?</v>
      </c>
      <c r="G4616" t="s">
        <v>5972</v>
      </c>
      <c r="H4616" t="s">
        <v>4306</v>
      </c>
    </row>
    <row r="4617" spans="1:8" x14ac:dyDescent="0.3">
      <c r="A4617">
        <v>4629</v>
      </c>
      <c r="B4617">
        <v>4630</v>
      </c>
      <c r="C4617">
        <v>273</v>
      </c>
      <c r="D4617" t="s">
        <v>5973</v>
      </c>
      <c r="E4617">
        <v>4</v>
      </c>
      <c r="F4617" t="s">
        <v>5973</v>
      </c>
      <c r="G4617" t="s">
        <v>5974</v>
      </c>
      <c r="H4617" t="s">
        <v>20</v>
      </c>
    </row>
    <row r="4618" spans="1:8" x14ac:dyDescent="0.3">
      <c r="A4618">
        <v>4630</v>
      </c>
      <c r="B4618">
        <v>4631</v>
      </c>
      <c r="C4618">
        <v>274</v>
      </c>
      <c r="D4618" t="s">
        <v>5975</v>
      </c>
      <c r="E4618">
        <v>4</v>
      </c>
      <c r="F4618" t="s">
        <v>5975</v>
      </c>
      <c r="G4618" t="s">
        <v>5976</v>
      </c>
      <c r="H4618" t="s">
        <v>556</v>
      </c>
    </row>
    <row r="4619" spans="1:8" x14ac:dyDescent="0.3">
      <c r="A4619">
        <v>4631</v>
      </c>
      <c r="B4619">
        <v>4632</v>
      </c>
      <c r="C4619">
        <v>274</v>
      </c>
      <c r="D4619" t="s">
        <v>5977</v>
      </c>
      <c r="E4619">
        <v>5</v>
      </c>
      <c r="F4619" t="s">
        <v>5977</v>
      </c>
      <c r="G4619" t="s">
        <v>5978</v>
      </c>
      <c r="H4619" t="s">
        <v>5979</v>
      </c>
    </row>
    <row r="4620" spans="1:8" x14ac:dyDescent="0.3">
      <c r="A4620">
        <v>4632</v>
      </c>
      <c r="B4620">
        <v>4633</v>
      </c>
      <c r="C4620">
        <v>274</v>
      </c>
      <c r="D4620" t="s">
        <v>5980</v>
      </c>
      <c r="E4620">
        <v>2</v>
      </c>
      <c r="F4620" t="s">
        <v>5980</v>
      </c>
      <c r="G4620" t="s">
        <v>5981</v>
      </c>
      <c r="H4620" t="s">
        <v>17</v>
      </c>
    </row>
    <row r="4621" spans="1:8" x14ac:dyDescent="0.3">
      <c r="A4621">
        <v>4633</v>
      </c>
      <c r="B4621">
        <v>4634</v>
      </c>
      <c r="C4621">
        <v>274</v>
      </c>
      <c r="D4621" t="s">
        <v>5982</v>
      </c>
      <c r="E4621">
        <v>4</v>
      </c>
      <c r="F4621" t="s">
        <v>5983</v>
      </c>
      <c r="G4621" t="s">
        <v>5984</v>
      </c>
      <c r="H4621" t="s">
        <v>1149</v>
      </c>
    </row>
    <row r="4622" spans="1:8" x14ac:dyDescent="0.3">
      <c r="A4622">
        <v>4634</v>
      </c>
      <c r="B4622">
        <v>4635</v>
      </c>
      <c r="C4622">
        <v>274</v>
      </c>
      <c r="D4622" t="s">
        <v>5985</v>
      </c>
      <c r="E4622">
        <v>2</v>
      </c>
      <c r="F4622" t="s">
        <v>5985</v>
      </c>
      <c r="G4622" t="s">
        <v>5986</v>
      </c>
    </row>
    <row r="4623" spans="1:8" x14ac:dyDescent="0.3">
      <c r="A4623">
        <v>4635</v>
      </c>
      <c r="B4623">
        <v>4636</v>
      </c>
      <c r="C4623">
        <v>274</v>
      </c>
      <c r="D4623" t="s">
        <v>5987</v>
      </c>
      <c r="E4623">
        <v>3</v>
      </c>
      <c r="F4623" t="s">
        <v>5987</v>
      </c>
      <c r="G4623" t="s">
        <v>5987</v>
      </c>
      <c r="H4623" t="s">
        <v>29</v>
      </c>
    </row>
    <row r="4624" spans="1:8" x14ac:dyDescent="0.3">
      <c r="A4624">
        <v>4636</v>
      </c>
      <c r="B4624">
        <v>4637</v>
      </c>
      <c r="C4624">
        <v>274</v>
      </c>
      <c r="D4624" t="s">
        <v>5988</v>
      </c>
      <c r="E4624">
        <v>5</v>
      </c>
      <c r="F4624" t="s">
        <v>5988</v>
      </c>
      <c r="G4624" t="s">
        <v>5989</v>
      </c>
      <c r="H4624" t="s">
        <v>217</v>
      </c>
    </row>
    <row r="4625" spans="1:8" x14ac:dyDescent="0.3">
      <c r="A4625">
        <v>4637</v>
      </c>
      <c r="B4625">
        <v>4638</v>
      </c>
      <c r="C4625">
        <v>274</v>
      </c>
      <c r="D4625" t="s">
        <v>5990</v>
      </c>
      <c r="E4625">
        <v>3</v>
      </c>
      <c r="F4625" t="s">
        <v>5990</v>
      </c>
      <c r="G4625" t="s">
        <v>5991</v>
      </c>
    </row>
    <row r="4626" spans="1:8" x14ac:dyDescent="0.3">
      <c r="A4626">
        <v>4638</v>
      </c>
      <c r="B4626">
        <v>4639</v>
      </c>
      <c r="C4626">
        <v>274</v>
      </c>
      <c r="D4626" t="s">
        <v>5992</v>
      </c>
      <c r="E4626">
        <v>5</v>
      </c>
      <c r="F4626" t="s">
        <v>5993</v>
      </c>
      <c r="G4626" t="s">
        <v>5994</v>
      </c>
      <c r="H4626" t="s">
        <v>299</v>
      </c>
    </row>
    <row r="4627" spans="1:8" x14ac:dyDescent="0.3">
      <c r="A4627">
        <v>4639</v>
      </c>
      <c r="B4627">
        <v>4640</v>
      </c>
      <c r="C4627">
        <v>274</v>
      </c>
      <c r="D4627" t="s">
        <v>5995</v>
      </c>
      <c r="E4627">
        <v>4</v>
      </c>
      <c r="F4627" t="s">
        <v>5996</v>
      </c>
      <c r="G4627" t="s">
        <v>5997</v>
      </c>
    </row>
    <row r="4628" spans="1:8" x14ac:dyDescent="0.3">
      <c r="A4628">
        <v>4640</v>
      </c>
      <c r="B4628">
        <v>4641</v>
      </c>
      <c r="C4628">
        <v>275</v>
      </c>
      <c r="D4628" t="s">
        <v>5998</v>
      </c>
      <c r="E4628">
        <v>4</v>
      </c>
      <c r="F4628" t="s">
        <v>5998</v>
      </c>
      <c r="G4628" t="s">
        <v>5999</v>
      </c>
    </row>
    <row r="4629" spans="1:8" x14ac:dyDescent="0.3">
      <c r="A4629">
        <v>4641</v>
      </c>
      <c r="B4629">
        <v>4642</v>
      </c>
      <c r="C4629">
        <v>275</v>
      </c>
      <c r="D4629" t="s">
        <v>6000</v>
      </c>
      <c r="E4629">
        <v>5</v>
      </c>
      <c r="F4629" t="s">
        <v>6000</v>
      </c>
      <c r="G4629" t="s">
        <v>6001</v>
      </c>
      <c r="H4629" t="s">
        <v>109</v>
      </c>
    </row>
    <row r="4630" spans="1:8" x14ac:dyDescent="0.3">
      <c r="A4630">
        <v>4642</v>
      </c>
      <c r="B4630">
        <v>4643</v>
      </c>
      <c r="C4630">
        <v>275</v>
      </c>
      <c r="D4630" t="s">
        <v>6002</v>
      </c>
      <c r="E4630">
        <v>2</v>
      </c>
      <c r="F4630" t="s">
        <v>6002</v>
      </c>
      <c r="G4630" t="s">
        <v>6003</v>
      </c>
      <c r="H4630" t="s">
        <v>770</v>
      </c>
    </row>
    <row r="4631" spans="1:8" x14ac:dyDescent="0.3">
      <c r="A4631">
        <v>4643</v>
      </c>
      <c r="B4631">
        <v>4644</v>
      </c>
      <c r="C4631">
        <v>275</v>
      </c>
      <c r="D4631" t="s">
        <v>6004</v>
      </c>
      <c r="E4631">
        <v>4</v>
      </c>
      <c r="F4631" t="s">
        <v>6004</v>
      </c>
      <c r="G4631" t="s">
        <v>6005</v>
      </c>
      <c r="H4631" t="s">
        <v>564</v>
      </c>
    </row>
    <row r="4632" spans="1:8" x14ac:dyDescent="0.3">
      <c r="A4632">
        <v>4644</v>
      </c>
      <c r="B4632">
        <v>4645</v>
      </c>
      <c r="C4632">
        <v>275</v>
      </c>
      <c r="D4632" t="s">
        <v>6006</v>
      </c>
      <c r="E4632">
        <v>2</v>
      </c>
      <c r="F4632" t="s">
        <v>6006</v>
      </c>
      <c r="G4632" t="s">
        <v>6007</v>
      </c>
      <c r="H4632" t="s">
        <v>6008</v>
      </c>
    </row>
    <row r="4633" spans="1:8" x14ac:dyDescent="0.3">
      <c r="A4633">
        <v>4645</v>
      </c>
      <c r="B4633">
        <v>4646</v>
      </c>
      <c r="C4633">
        <v>275</v>
      </c>
      <c r="D4633" t="s">
        <v>6009</v>
      </c>
      <c r="E4633">
        <v>3</v>
      </c>
      <c r="F4633" t="s">
        <v>6009</v>
      </c>
      <c r="G4633" t="s">
        <v>6010</v>
      </c>
      <c r="H4633" t="s">
        <v>380</v>
      </c>
    </row>
    <row r="4634" spans="1:8" x14ac:dyDescent="0.3">
      <c r="A4634">
        <v>4646</v>
      </c>
      <c r="B4634">
        <v>4647</v>
      </c>
      <c r="C4634">
        <v>275</v>
      </c>
      <c r="D4634" t="s">
        <v>6011</v>
      </c>
      <c r="E4634">
        <v>5</v>
      </c>
      <c r="F4634" t="s">
        <v>6011</v>
      </c>
      <c r="G4634" t="s">
        <v>6012</v>
      </c>
      <c r="H4634" t="s">
        <v>470</v>
      </c>
    </row>
    <row r="4635" spans="1:8" x14ac:dyDescent="0.3">
      <c r="A4635">
        <v>4647</v>
      </c>
      <c r="B4635">
        <v>4648</v>
      </c>
      <c r="C4635">
        <v>275</v>
      </c>
      <c r="D4635" t="s">
        <v>6013</v>
      </c>
      <c r="E4635">
        <v>3</v>
      </c>
      <c r="F4635" t="s">
        <v>6013</v>
      </c>
      <c r="G4635" t="s">
        <v>6014</v>
      </c>
    </row>
    <row r="4636" spans="1:8" x14ac:dyDescent="0.3">
      <c r="A4636">
        <v>4648</v>
      </c>
      <c r="B4636">
        <v>4649</v>
      </c>
      <c r="C4636">
        <v>275</v>
      </c>
      <c r="D4636" t="s">
        <v>6015</v>
      </c>
      <c r="E4636">
        <v>5</v>
      </c>
      <c r="F4636" t="s">
        <v>6015</v>
      </c>
      <c r="G4636" t="s">
        <v>6016</v>
      </c>
    </row>
    <row r="4637" spans="1:8" x14ac:dyDescent="0.3">
      <c r="A4637">
        <v>4649</v>
      </c>
      <c r="B4637">
        <v>4650</v>
      </c>
      <c r="C4637">
        <v>275</v>
      </c>
      <c r="D4637" t="s">
        <v>6017</v>
      </c>
      <c r="E4637">
        <v>4</v>
      </c>
      <c r="F4637" t="s">
        <v>6017</v>
      </c>
      <c r="G4637" t="s">
        <v>6018</v>
      </c>
      <c r="H4637" t="s">
        <v>6019</v>
      </c>
    </row>
    <row r="4638" spans="1:8" x14ac:dyDescent="0.3">
      <c r="A4638">
        <v>4650</v>
      </c>
      <c r="B4638">
        <v>4651</v>
      </c>
      <c r="C4638">
        <v>276</v>
      </c>
      <c r="D4638" t="s">
        <v>6020</v>
      </c>
      <c r="E4638">
        <v>4</v>
      </c>
      <c r="F4638" t="s">
        <v>6020</v>
      </c>
      <c r="G4638" t="s">
        <v>6021</v>
      </c>
      <c r="H4638" t="s">
        <v>470</v>
      </c>
    </row>
    <row r="4639" spans="1:8" x14ac:dyDescent="0.3">
      <c r="A4639">
        <v>4651</v>
      </c>
      <c r="B4639">
        <v>4652</v>
      </c>
      <c r="C4639">
        <v>276</v>
      </c>
      <c r="D4639" t="s">
        <v>6022</v>
      </c>
      <c r="E4639">
        <v>5</v>
      </c>
      <c r="F4639" t="s">
        <v>6022</v>
      </c>
      <c r="G4639" t="s">
        <v>6023</v>
      </c>
      <c r="H4639" t="s">
        <v>17</v>
      </c>
    </row>
    <row r="4640" spans="1:8" x14ac:dyDescent="0.3">
      <c r="A4640">
        <v>4652</v>
      </c>
      <c r="B4640">
        <v>4653</v>
      </c>
      <c r="C4640">
        <v>276</v>
      </c>
      <c r="D4640" t="s">
        <v>6024</v>
      </c>
      <c r="E4640">
        <v>2</v>
      </c>
      <c r="F4640" t="s">
        <v>6024</v>
      </c>
      <c r="G4640" t="s">
        <v>6025</v>
      </c>
    </row>
    <row r="4641" spans="1:8" x14ac:dyDescent="0.3">
      <c r="A4641">
        <v>4653</v>
      </c>
      <c r="B4641">
        <v>4654</v>
      </c>
      <c r="C4641">
        <v>276</v>
      </c>
      <c r="D4641" t="s">
        <v>6026</v>
      </c>
      <c r="E4641">
        <v>4</v>
      </c>
      <c r="F4641" t="s">
        <v>6026</v>
      </c>
      <c r="G4641" t="s">
        <v>6027</v>
      </c>
      <c r="H4641" t="s">
        <v>6028</v>
      </c>
    </row>
    <row r="4642" spans="1:8" x14ac:dyDescent="0.3">
      <c r="A4642">
        <v>4654</v>
      </c>
      <c r="B4642">
        <v>4655</v>
      </c>
      <c r="C4642">
        <v>276</v>
      </c>
      <c r="D4642" t="s">
        <v>6029</v>
      </c>
      <c r="E4642">
        <v>2</v>
      </c>
      <c r="F4642" t="s">
        <v>6029</v>
      </c>
      <c r="G4642" t="s">
        <v>6030</v>
      </c>
      <c r="H4642" t="s">
        <v>5047</v>
      </c>
    </row>
    <row r="4643" spans="1:8" x14ac:dyDescent="0.3">
      <c r="A4643">
        <v>4655</v>
      </c>
      <c r="B4643">
        <v>4656</v>
      </c>
      <c r="C4643">
        <v>276</v>
      </c>
      <c r="D4643" t="s">
        <v>6031</v>
      </c>
      <c r="E4643">
        <v>3</v>
      </c>
      <c r="F4643" t="s">
        <v>6031</v>
      </c>
      <c r="G4643" t="s">
        <v>6032</v>
      </c>
    </row>
    <row r="4644" spans="1:8" x14ac:dyDescent="0.3">
      <c r="A4644">
        <v>4656</v>
      </c>
      <c r="B4644">
        <v>4657</v>
      </c>
      <c r="C4644">
        <v>276</v>
      </c>
      <c r="D4644" t="s">
        <v>6033</v>
      </c>
      <c r="E4644">
        <v>5</v>
      </c>
      <c r="F4644" t="s">
        <v>6033</v>
      </c>
      <c r="G4644" t="s">
        <v>6034</v>
      </c>
      <c r="H4644" t="s">
        <v>1655</v>
      </c>
    </row>
    <row r="4645" spans="1:8" x14ac:dyDescent="0.3">
      <c r="A4645">
        <v>4657</v>
      </c>
      <c r="B4645">
        <v>4658</v>
      </c>
      <c r="C4645">
        <v>276</v>
      </c>
      <c r="D4645" t="s">
        <v>6035</v>
      </c>
      <c r="E4645">
        <v>3</v>
      </c>
      <c r="F4645" t="s">
        <v>6035</v>
      </c>
      <c r="G4645" t="s">
        <v>6036</v>
      </c>
    </row>
    <row r="4646" spans="1:8" x14ac:dyDescent="0.3">
      <c r="A4646">
        <v>4658</v>
      </c>
      <c r="B4646">
        <v>4659</v>
      </c>
      <c r="C4646">
        <v>276</v>
      </c>
      <c r="D4646" t="s">
        <v>6037</v>
      </c>
      <c r="E4646">
        <v>5</v>
      </c>
      <c r="F4646" t="s">
        <v>6037</v>
      </c>
      <c r="G4646" t="s">
        <v>6038</v>
      </c>
      <c r="H4646" t="s">
        <v>1102</v>
      </c>
    </row>
    <row r="4647" spans="1:8" x14ac:dyDescent="0.3">
      <c r="A4647">
        <v>4659</v>
      </c>
      <c r="B4647">
        <v>4660</v>
      </c>
      <c r="C4647">
        <v>276</v>
      </c>
      <c r="D4647" t="e">
        <f>- Many knowledgable and extremely bright people - Decent benefits other than salary - impressive offices throughout the globe - looks good on your CV</f>
        <v>#NAME?</v>
      </c>
      <c r="E4647">
        <v>4</v>
      </c>
      <c r="F4647" t="e">
        <f>- Many knowledgable and extremely bright people - Decent benefits other than salary - impressive offices throughout the globe - looks good on your CV</f>
        <v>#NAME?</v>
      </c>
      <c r="G4647" t="s">
        <v>6039</v>
      </c>
      <c r="H4647" t="s">
        <v>6040</v>
      </c>
    </row>
    <row r="4648" spans="1:8" x14ac:dyDescent="0.3">
      <c r="A4648">
        <v>4660</v>
      </c>
      <c r="B4648">
        <v>4661</v>
      </c>
      <c r="C4648">
        <v>277</v>
      </c>
      <c r="D4648" t="s">
        <v>6041</v>
      </c>
      <c r="E4648">
        <v>4</v>
      </c>
      <c r="F4648" t="s">
        <v>6041</v>
      </c>
      <c r="G4648" t="s">
        <v>6042</v>
      </c>
      <c r="H4648" t="s">
        <v>20</v>
      </c>
    </row>
    <row r="4649" spans="1:8" x14ac:dyDescent="0.3">
      <c r="A4649">
        <v>4661</v>
      </c>
      <c r="B4649">
        <v>4662</v>
      </c>
      <c r="C4649">
        <v>277</v>
      </c>
      <c r="D4649" t="s">
        <v>6043</v>
      </c>
      <c r="E4649">
        <v>5</v>
      </c>
      <c r="F4649" t="s">
        <v>6043</v>
      </c>
      <c r="G4649" t="s">
        <v>6044</v>
      </c>
      <c r="H4649" t="s">
        <v>2450</v>
      </c>
    </row>
    <row r="4650" spans="1:8" x14ac:dyDescent="0.3">
      <c r="A4650">
        <v>4662</v>
      </c>
      <c r="B4650">
        <v>4663</v>
      </c>
      <c r="C4650">
        <v>277</v>
      </c>
      <c r="D4650" t="s">
        <v>6045</v>
      </c>
      <c r="E4650">
        <v>2</v>
      </c>
      <c r="F4650" t="s">
        <v>6045</v>
      </c>
      <c r="G4650" t="s">
        <v>6045</v>
      </c>
      <c r="H4650" t="s">
        <v>174</v>
      </c>
    </row>
    <row r="4651" spans="1:8" x14ac:dyDescent="0.3">
      <c r="A4651">
        <v>4663</v>
      </c>
      <c r="B4651">
        <v>4664</v>
      </c>
      <c r="C4651">
        <v>277</v>
      </c>
      <c r="D4651" t="s">
        <v>6046</v>
      </c>
      <c r="E4651">
        <v>4</v>
      </c>
      <c r="F4651" t="s">
        <v>6046</v>
      </c>
      <c r="G4651" t="s">
        <v>6047</v>
      </c>
      <c r="H4651" t="s">
        <v>25</v>
      </c>
    </row>
    <row r="4652" spans="1:8" x14ac:dyDescent="0.3">
      <c r="A4652">
        <v>4664</v>
      </c>
      <c r="B4652">
        <v>4665</v>
      </c>
      <c r="C4652">
        <v>277</v>
      </c>
      <c r="D4652" t="s">
        <v>6048</v>
      </c>
      <c r="E4652">
        <v>2</v>
      </c>
      <c r="F4652" t="s">
        <v>6048</v>
      </c>
      <c r="G4652" t="s">
        <v>6049</v>
      </c>
      <c r="H4652" t="s">
        <v>6050</v>
      </c>
    </row>
    <row r="4653" spans="1:8" x14ac:dyDescent="0.3">
      <c r="A4653">
        <v>4665</v>
      </c>
      <c r="B4653">
        <v>4666</v>
      </c>
      <c r="C4653">
        <v>277</v>
      </c>
      <c r="D4653" t="s">
        <v>6051</v>
      </c>
      <c r="E4653">
        <v>3</v>
      </c>
      <c r="F4653" t="s">
        <v>6052</v>
      </c>
      <c r="G4653" t="s">
        <v>6053</v>
      </c>
    </row>
    <row r="4654" spans="1:8" x14ac:dyDescent="0.3">
      <c r="A4654">
        <v>4666</v>
      </c>
      <c r="B4654">
        <v>4667</v>
      </c>
      <c r="C4654">
        <v>277</v>
      </c>
      <c r="D4654" t="s">
        <v>6054</v>
      </c>
      <c r="E4654">
        <v>5</v>
      </c>
      <c r="F4654" t="s">
        <v>6054</v>
      </c>
      <c r="G4654" t="s">
        <v>6055</v>
      </c>
    </row>
    <row r="4655" spans="1:8" x14ac:dyDescent="0.3">
      <c r="A4655">
        <v>4667</v>
      </c>
      <c r="B4655">
        <v>4668</v>
      </c>
      <c r="C4655">
        <v>277</v>
      </c>
      <c r="D4655" t="s">
        <v>6056</v>
      </c>
      <c r="E4655">
        <v>3</v>
      </c>
      <c r="F4655" t="s">
        <v>6056</v>
      </c>
      <c r="G4655" t="s">
        <v>6057</v>
      </c>
      <c r="H4655" t="s">
        <v>1789</v>
      </c>
    </row>
    <row r="4656" spans="1:8" x14ac:dyDescent="0.3">
      <c r="A4656">
        <v>4668</v>
      </c>
      <c r="B4656">
        <v>4669</v>
      </c>
      <c r="C4656">
        <v>277</v>
      </c>
      <c r="D4656" t="s">
        <v>6058</v>
      </c>
      <c r="E4656">
        <v>5</v>
      </c>
      <c r="F4656" t="s">
        <v>6059</v>
      </c>
      <c r="G4656" t="s">
        <v>6060</v>
      </c>
      <c r="H4656" t="s">
        <v>6061</v>
      </c>
    </row>
    <row r="4657" spans="1:8" x14ac:dyDescent="0.3">
      <c r="A4657">
        <v>4669</v>
      </c>
      <c r="B4657">
        <v>4670</v>
      </c>
      <c r="C4657">
        <v>277</v>
      </c>
      <c r="D4657" t="s">
        <v>6062</v>
      </c>
      <c r="E4657">
        <v>4</v>
      </c>
      <c r="F4657" t="s">
        <v>6062</v>
      </c>
      <c r="G4657" t="s">
        <v>6062</v>
      </c>
      <c r="H4657" t="s">
        <v>41</v>
      </c>
    </row>
    <row r="4658" spans="1:8" x14ac:dyDescent="0.3">
      <c r="A4658">
        <v>4670</v>
      </c>
      <c r="B4658">
        <v>4671</v>
      </c>
      <c r="C4658">
        <v>278</v>
      </c>
      <c r="D4658" t="s">
        <v>6063</v>
      </c>
      <c r="E4658">
        <v>4</v>
      </c>
      <c r="F4658" t="s">
        <v>6063</v>
      </c>
      <c r="G4658" t="s">
        <v>6064</v>
      </c>
      <c r="H4658" t="s">
        <v>505</v>
      </c>
    </row>
    <row r="4659" spans="1:8" x14ac:dyDescent="0.3">
      <c r="A4659">
        <v>4671</v>
      </c>
      <c r="B4659">
        <v>4672</v>
      </c>
      <c r="C4659">
        <v>278</v>
      </c>
      <c r="D4659" t="s">
        <v>6065</v>
      </c>
      <c r="E4659">
        <v>5</v>
      </c>
      <c r="F4659" t="s">
        <v>6065</v>
      </c>
      <c r="G4659" t="s">
        <v>6066</v>
      </c>
      <c r="H4659" t="s">
        <v>183</v>
      </c>
    </row>
    <row r="4660" spans="1:8" x14ac:dyDescent="0.3">
      <c r="A4660">
        <v>4672</v>
      </c>
      <c r="B4660">
        <v>4673</v>
      </c>
      <c r="C4660">
        <v>278</v>
      </c>
      <c r="D4660" t="s">
        <v>6067</v>
      </c>
      <c r="E4660">
        <v>2</v>
      </c>
      <c r="F4660" t="s">
        <v>6067</v>
      </c>
      <c r="G4660" t="s">
        <v>6068</v>
      </c>
    </row>
    <row r="4661" spans="1:8" x14ac:dyDescent="0.3">
      <c r="A4661">
        <v>4673</v>
      </c>
      <c r="B4661">
        <v>4674</v>
      </c>
      <c r="C4661">
        <v>278</v>
      </c>
      <c r="D4661" t="e">
        <f>- good for entry level salesperson - Cutting edge technology - good people. - snacks</f>
        <v>#NAME?</v>
      </c>
      <c r="E4661">
        <v>4</v>
      </c>
      <c r="F4661" t="e">
        <f>- good for entry level salesperson - Cutting edge technology - good people. - snacks</f>
        <v>#NAME?</v>
      </c>
      <c r="G4661" t="s">
        <v>6069</v>
      </c>
      <c r="H4661" t="s">
        <v>2199</v>
      </c>
    </row>
    <row r="4662" spans="1:8" x14ac:dyDescent="0.3">
      <c r="A4662">
        <v>4674</v>
      </c>
      <c r="B4662">
        <v>4675</v>
      </c>
      <c r="C4662">
        <v>278</v>
      </c>
      <c r="D4662" t="s">
        <v>6070</v>
      </c>
      <c r="E4662">
        <v>2</v>
      </c>
      <c r="F4662" t="s">
        <v>6070</v>
      </c>
      <c r="G4662" t="s">
        <v>6071</v>
      </c>
      <c r="H4662" t="s">
        <v>6072</v>
      </c>
    </row>
    <row r="4663" spans="1:8" x14ac:dyDescent="0.3">
      <c r="A4663">
        <v>4675</v>
      </c>
      <c r="B4663">
        <v>4676</v>
      </c>
      <c r="C4663">
        <v>278</v>
      </c>
      <c r="D4663" t="s">
        <v>6073</v>
      </c>
      <c r="E4663">
        <v>3</v>
      </c>
      <c r="F4663" t="s">
        <v>6073</v>
      </c>
      <c r="G4663" t="s">
        <v>6074</v>
      </c>
      <c r="H4663" t="s">
        <v>29</v>
      </c>
    </row>
    <row r="4664" spans="1:8" x14ac:dyDescent="0.3">
      <c r="A4664">
        <v>4676</v>
      </c>
      <c r="B4664">
        <v>4677</v>
      </c>
      <c r="C4664">
        <v>278</v>
      </c>
      <c r="D4664" t="s">
        <v>6075</v>
      </c>
      <c r="E4664">
        <v>5</v>
      </c>
      <c r="F4664" t="s">
        <v>6075</v>
      </c>
      <c r="G4664" t="s">
        <v>6075</v>
      </c>
      <c r="H4664" t="s">
        <v>217</v>
      </c>
    </row>
    <row r="4665" spans="1:8" x14ac:dyDescent="0.3">
      <c r="A4665">
        <v>4677</v>
      </c>
      <c r="B4665">
        <v>4678</v>
      </c>
      <c r="C4665">
        <v>278</v>
      </c>
      <c r="D4665" t="s">
        <v>6076</v>
      </c>
      <c r="E4665">
        <v>3</v>
      </c>
      <c r="F4665" t="s">
        <v>6076</v>
      </c>
      <c r="G4665" t="s">
        <v>6077</v>
      </c>
      <c r="H4665" t="s">
        <v>4303</v>
      </c>
    </row>
    <row r="4666" spans="1:8" x14ac:dyDescent="0.3">
      <c r="A4666">
        <v>4678</v>
      </c>
      <c r="B4666">
        <v>4679</v>
      </c>
      <c r="C4666">
        <v>278</v>
      </c>
      <c r="D4666" t="s">
        <v>6078</v>
      </c>
      <c r="E4666">
        <v>5</v>
      </c>
      <c r="F4666" t="s">
        <v>6078</v>
      </c>
      <c r="G4666" t="s">
        <v>6079</v>
      </c>
      <c r="H4666" t="s">
        <v>109</v>
      </c>
    </row>
    <row r="4667" spans="1:8" x14ac:dyDescent="0.3">
      <c r="A4667">
        <v>4679</v>
      </c>
      <c r="B4667">
        <v>4680</v>
      </c>
      <c r="C4667">
        <v>278</v>
      </c>
      <c r="D4667" t="s">
        <v>6080</v>
      </c>
      <c r="E4667">
        <v>4</v>
      </c>
      <c r="F4667" t="s">
        <v>6080</v>
      </c>
      <c r="G4667" t="s">
        <v>6081</v>
      </c>
      <c r="H4667" t="s">
        <v>1297</v>
      </c>
    </row>
    <row r="4668" spans="1:8" x14ac:dyDescent="0.3">
      <c r="A4668">
        <v>4680</v>
      </c>
      <c r="B4668">
        <v>4681</v>
      </c>
      <c r="C4668">
        <v>279</v>
      </c>
      <c r="D4668" t="s">
        <v>6082</v>
      </c>
      <c r="E4668">
        <v>4</v>
      </c>
      <c r="F4668" t="s">
        <v>6082</v>
      </c>
      <c r="G4668" t="s">
        <v>6083</v>
      </c>
    </row>
    <row r="4669" spans="1:8" x14ac:dyDescent="0.3">
      <c r="A4669">
        <v>4681</v>
      </c>
      <c r="B4669">
        <v>4682</v>
      </c>
      <c r="C4669">
        <v>279</v>
      </c>
      <c r="D4669" t="s">
        <v>6084</v>
      </c>
      <c r="E4669">
        <v>5</v>
      </c>
      <c r="F4669" t="s">
        <v>6084</v>
      </c>
      <c r="G4669" t="s">
        <v>6085</v>
      </c>
      <c r="H4669" t="s">
        <v>25</v>
      </c>
    </row>
    <row r="4670" spans="1:8" x14ac:dyDescent="0.3">
      <c r="A4670">
        <v>4682</v>
      </c>
      <c r="B4670">
        <v>4683</v>
      </c>
      <c r="C4670">
        <v>279</v>
      </c>
      <c r="D4670" t="s">
        <v>6086</v>
      </c>
      <c r="E4670">
        <v>2</v>
      </c>
      <c r="F4670" t="s">
        <v>6086</v>
      </c>
      <c r="G4670" t="s">
        <v>6086</v>
      </c>
      <c r="H4670" t="s">
        <v>1951</v>
      </c>
    </row>
    <row r="4671" spans="1:8" x14ac:dyDescent="0.3">
      <c r="A4671">
        <v>4683</v>
      </c>
      <c r="B4671">
        <v>4684</v>
      </c>
      <c r="C4671">
        <v>279</v>
      </c>
      <c r="D4671" t="s">
        <v>6087</v>
      </c>
      <c r="E4671">
        <v>4</v>
      </c>
      <c r="F4671" t="s">
        <v>6087</v>
      </c>
      <c r="G4671" t="s">
        <v>6088</v>
      </c>
      <c r="H4671" t="s">
        <v>2693</v>
      </c>
    </row>
    <row r="4672" spans="1:8" x14ac:dyDescent="0.3">
      <c r="A4672">
        <v>4684</v>
      </c>
      <c r="B4672">
        <v>4685</v>
      </c>
      <c r="C4672">
        <v>279</v>
      </c>
      <c r="D4672" t="s">
        <v>6089</v>
      </c>
      <c r="E4672">
        <v>2</v>
      </c>
      <c r="F4672" t="s">
        <v>6089</v>
      </c>
      <c r="G4672" t="s">
        <v>6090</v>
      </c>
      <c r="H4672" t="s">
        <v>380</v>
      </c>
    </row>
    <row r="4673" spans="1:8" x14ac:dyDescent="0.3">
      <c r="A4673">
        <v>4685</v>
      </c>
      <c r="B4673">
        <v>4686</v>
      </c>
      <c r="C4673">
        <v>279</v>
      </c>
      <c r="D4673" t="s">
        <v>6091</v>
      </c>
      <c r="E4673">
        <v>3</v>
      </c>
      <c r="F4673" t="s">
        <v>6091</v>
      </c>
      <c r="G4673" t="s">
        <v>6092</v>
      </c>
      <c r="H4673" t="s">
        <v>394</v>
      </c>
    </row>
    <row r="4674" spans="1:8" x14ac:dyDescent="0.3">
      <c r="A4674">
        <v>4686</v>
      </c>
      <c r="B4674">
        <v>4687</v>
      </c>
      <c r="C4674">
        <v>279</v>
      </c>
      <c r="D4674" t="s">
        <v>6093</v>
      </c>
      <c r="E4674">
        <v>5</v>
      </c>
      <c r="F4674" t="s">
        <v>6093</v>
      </c>
      <c r="G4674" t="s">
        <v>6094</v>
      </c>
      <c r="H4674" t="s">
        <v>29</v>
      </c>
    </row>
    <row r="4675" spans="1:8" x14ac:dyDescent="0.3">
      <c r="A4675">
        <v>4687</v>
      </c>
      <c r="B4675">
        <v>4688</v>
      </c>
      <c r="C4675">
        <v>279</v>
      </c>
      <c r="D4675" t="s">
        <v>6095</v>
      </c>
      <c r="E4675">
        <v>3</v>
      </c>
      <c r="F4675" t="s">
        <v>6095</v>
      </c>
      <c r="G4675" t="s">
        <v>6096</v>
      </c>
      <c r="H4675" t="s">
        <v>1132</v>
      </c>
    </row>
    <row r="4676" spans="1:8" x14ac:dyDescent="0.3">
      <c r="A4676">
        <v>4688</v>
      </c>
      <c r="B4676">
        <v>4689</v>
      </c>
      <c r="C4676">
        <v>279</v>
      </c>
      <c r="D4676" t="s">
        <v>6097</v>
      </c>
      <c r="E4676">
        <v>5</v>
      </c>
      <c r="F4676" t="s">
        <v>6097</v>
      </c>
      <c r="G4676" t="s">
        <v>6098</v>
      </c>
      <c r="H4676" t="s">
        <v>6099</v>
      </c>
    </row>
    <row r="4677" spans="1:8" x14ac:dyDescent="0.3">
      <c r="A4677">
        <v>4689</v>
      </c>
      <c r="B4677">
        <v>4690</v>
      </c>
      <c r="C4677">
        <v>279</v>
      </c>
      <c r="D4677" t="s">
        <v>6100</v>
      </c>
      <c r="E4677">
        <v>4</v>
      </c>
      <c r="F4677" t="s">
        <v>6101</v>
      </c>
      <c r="G4677" t="s">
        <v>6102</v>
      </c>
    </row>
    <row r="4678" spans="1:8" x14ac:dyDescent="0.3">
      <c r="A4678">
        <v>4690</v>
      </c>
      <c r="B4678">
        <v>4691</v>
      </c>
      <c r="C4678">
        <v>280</v>
      </c>
      <c r="D4678" t="s">
        <v>6103</v>
      </c>
      <c r="E4678">
        <v>4</v>
      </c>
      <c r="F4678" t="s">
        <v>6104</v>
      </c>
      <c r="G4678" t="s">
        <v>6105</v>
      </c>
      <c r="H4678" t="s">
        <v>6106</v>
      </c>
    </row>
    <row r="4679" spans="1:8" x14ac:dyDescent="0.3">
      <c r="A4679">
        <v>4691</v>
      </c>
      <c r="B4679">
        <v>4692</v>
      </c>
      <c r="C4679">
        <v>280</v>
      </c>
      <c r="D4679" t="s">
        <v>6107</v>
      </c>
      <c r="E4679">
        <v>5</v>
      </c>
      <c r="F4679" t="e">
        <f>-good pay - weeks of vacation -free Food in the pantry -get to learn a lot and meet new people all the time -reputation is a plus on the resume -nice environment</f>
        <v>#NAME?</v>
      </c>
      <c r="G4679" t="s">
        <v>6108</v>
      </c>
      <c r="H4679" t="s">
        <v>6109</v>
      </c>
    </row>
    <row r="4680" spans="1:8" x14ac:dyDescent="0.3">
      <c r="A4680">
        <v>4692</v>
      </c>
      <c r="B4680">
        <v>4693</v>
      </c>
      <c r="C4680">
        <v>280</v>
      </c>
      <c r="D4680" t="s">
        <v>6110</v>
      </c>
      <c r="E4680">
        <v>2</v>
      </c>
      <c r="F4680" t="s">
        <v>6110</v>
      </c>
      <c r="G4680" t="s">
        <v>6111</v>
      </c>
      <c r="H4680" t="s">
        <v>245</v>
      </c>
    </row>
    <row r="4681" spans="1:8" x14ac:dyDescent="0.3">
      <c r="A4681">
        <v>4693</v>
      </c>
      <c r="B4681">
        <v>4694</v>
      </c>
      <c r="C4681">
        <v>280</v>
      </c>
      <c r="D4681" t="s">
        <v>6112</v>
      </c>
      <c r="E4681">
        <v>4</v>
      </c>
      <c r="F4681" t="s">
        <v>6112</v>
      </c>
      <c r="G4681" t="s">
        <v>6113</v>
      </c>
    </row>
    <row r="4682" spans="1:8" x14ac:dyDescent="0.3">
      <c r="A4682">
        <v>4694</v>
      </c>
      <c r="B4682">
        <v>4695</v>
      </c>
      <c r="C4682">
        <v>280</v>
      </c>
      <c r="D4682" t="s">
        <v>6114</v>
      </c>
      <c r="E4682">
        <v>2</v>
      </c>
      <c r="F4682" t="s">
        <v>6114</v>
      </c>
      <c r="G4682" t="s">
        <v>6115</v>
      </c>
    </row>
    <row r="4683" spans="1:8" x14ac:dyDescent="0.3">
      <c r="A4683">
        <v>4695</v>
      </c>
      <c r="B4683">
        <v>4696</v>
      </c>
      <c r="C4683">
        <v>280</v>
      </c>
      <c r="D4683" t="s">
        <v>6116</v>
      </c>
      <c r="E4683">
        <v>3</v>
      </c>
      <c r="F4683" t="s">
        <v>6117</v>
      </c>
      <c r="G4683" t="s">
        <v>6118</v>
      </c>
    </row>
    <row r="4684" spans="1:8" x14ac:dyDescent="0.3">
      <c r="A4684">
        <v>4696</v>
      </c>
      <c r="B4684">
        <v>4697</v>
      </c>
      <c r="C4684">
        <v>280</v>
      </c>
      <c r="D4684" t="s">
        <v>6119</v>
      </c>
      <c r="E4684">
        <v>5</v>
      </c>
      <c r="F4684" t="s">
        <v>6120</v>
      </c>
      <c r="G4684" t="s">
        <v>6121</v>
      </c>
      <c r="H4684" t="s">
        <v>2231</v>
      </c>
    </row>
    <row r="4685" spans="1:8" x14ac:dyDescent="0.3">
      <c r="A4685">
        <v>4697</v>
      </c>
      <c r="B4685">
        <v>4698</v>
      </c>
      <c r="C4685">
        <v>280</v>
      </c>
      <c r="D4685" t="s">
        <v>6122</v>
      </c>
      <c r="E4685">
        <v>3</v>
      </c>
      <c r="F4685" t="s">
        <v>6122</v>
      </c>
      <c r="G4685" t="s">
        <v>6123</v>
      </c>
    </row>
    <row r="4686" spans="1:8" x14ac:dyDescent="0.3">
      <c r="A4686">
        <v>4698</v>
      </c>
      <c r="B4686">
        <v>4699</v>
      </c>
      <c r="C4686">
        <v>280</v>
      </c>
      <c r="D4686" t="s">
        <v>6124</v>
      </c>
      <c r="E4686">
        <v>5</v>
      </c>
      <c r="F4686" t="s">
        <v>6124</v>
      </c>
      <c r="G4686" t="s">
        <v>6125</v>
      </c>
      <c r="H4686" t="s">
        <v>1294</v>
      </c>
    </row>
    <row r="4687" spans="1:8" x14ac:dyDescent="0.3">
      <c r="A4687">
        <v>4699</v>
      </c>
      <c r="B4687">
        <v>4700</v>
      </c>
      <c r="C4687">
        <v>280</v>
      </c>
      <c r="D4687" t="s">
        <v>6126</v>
      </c>
      <c r="E4687">
        <v>4</v>
      </c>
      <c r="F4687" t="s">
        <v>6126</v>
      </c>
      <c r="G4687" t="s">
        <v>6127</v>
      </c>
    </row>
    <row r="4688" spans="1:8" x14ac:dyDescent="0.3">
      <c r="A4688">
        <v>4700</v>
      </c>
      <c r="B4688">
        <v>4701</v>
      </c>
      <c r="C4688">
        <v>281</v>
      </c>
      <c r="D4688" t="s">
        <v>6128</v>
      </c>
      <c r="E4688">
        <v>4</v>
      </c>
      <c r="F4688" t="s">
        <v>6128</v>
      </c>
      <c r="G4688" t="s">
        <v>6129</v>
      </c>
      <c r="H4688" t="s">
        <v>29</v>
      </c>
    </row>
    <row r="4689" spans="1:8" x14ac:dyDescent="0.3">
      <c r="A4689">
        <v>4701</v>
      </c>
      <c r="B4689">
        <v>4702</v>
      </c>
      <c r="C4689">
        <v>281</v>
      </c>
      <c r="D4689" t="e">
        <f>- free sneaks (but the selection has become worse) - nice office building in good location - More Stable than Investment banks and other financial service firms</f>
        <v>#NAME?</v>
      </c>
      <c r="E4689">
        <v>5</v>
      </c>
      <c r="F4689" t="e">
        <f>- free sneaks (but the selection has become worse) - nice office building in good location - More Stable than Investment banks and other financial service firms</f>
        <v>#NAME?</v>
      </c>
      <c r="G4689" t="s">
        <v>6130</v>
      </c>
    </row>
    <row r="4690" spans="1:8" x14ac:dyDescent="0.3">
      <c r="A4690">
        <v>4702</v>
      </c>
      <c r="B4690">
        <v>4703</v>
      </c>
      <c r="C4690">
        <v>281</v>
      </c>
      <c r="D4690" t="s">
        <v>6131</v>
      </c>
      <c r="E4690">
        <v>2</v>
      </c>
      <c r="F4690" t="s">
        <v>6131</v>
      </c>
      <c r="G4690" t="s">
        <v>6132</v>
      </c>
      <c r="H4690" t="s">
        <v>6133</v>
      </c>
    </row>
    <row r="4691" spans="1:8" x14ac:dyDescent="0.3">
      <c r="A4691">
        <v>4703</v>
      </c>
      <c r="B4691">
        <v>4704</v>
      </c>
      <c r="C4691">
        <v>281</v>
      </c>
      <c r="D4691" t="s">
        <v>6134</v>
      </c>
      <c r="E4691">
        <v>4</v>
      </c>
      <c r="F4691" t="s">
        <v>6134</v>
      </c>
      <c r="G4691" t="s">
        <v>6135</v>
      </c>
      <c r="H4691" t="s">
        <v>1602</v>
      </c>
    </row>
    <row r="4692" spans="1:8" x14ac:dyDescent="0.3">
      <c r="A4692">
        <v>4704</v>
      </c>
      <c r="B4692">
        <v>4705</v>
      </c>
      <c r="C4692">
        <v>281</v>
      </c>
      <c r="D4692" t="s">
        <v>6136</v>
      </c>
      <c r="E4692">
        <v>2</v>
      </c>
      <c r="F4692" t="s">
        <v>6136</v>
      </c>
      <c r="G4692" t="s">
        <v>6137</v>
      </c>
    </row>
    <row r="4693" spans="1:8" x14ac:dyDescent="0.3">
      <c r="A4693">
        <v>4705</v>
      </c>
      <c r="B4693">
        <v>4706</v>
      </c>
      <c r="C4693">
        <v>281</v>
      </c>
      <c r="D4693" t="s">
        <v>6138</v>
      </c>
      <c r="E4693">
        <v>3</v>
      </c>
      <c r="F4693" t="s">
        <v>6138</v>
      </c>
      <c r="G4693" t="s">
        <v>6139</v>
      </c>
      <c r="H4693" t="s">
        <v>155</v>
      </c>
    </row>
    <row r="4694" spans="1:8" x14ac:dyDescent="0.3">
      <c r="A4694">
        <v>4706</v>
      </c>
      <c r="B4694">
        <v>4707</v>
      </c>
      <c r="C4694">
        <v>281</v>
      </c>
      <c r="D4694" t="s">
        <v>6140</v>
      </c>
      <c r="E4694">
        <v>5</v>
      </c>
      <c r="F4694" t="s">
        <v>6140</v>
      </c>
      <c r="G4694" t="s">
        <v>6141</v>
      </c>
      <c r="H4694" t="s">
        <v>6142</v>
      </c>
    </row>
    <row r="4695" spans="1:8" x14ac:dyDescent="0.3">
      <c r="A4695">
        <v>4707</v>
      </c>
      <c r="B4695">
        <v>4708</v>
      </c>
      <c r="C4695">
        <v>281</v>
      </c>
      <c r="D4695" t="s">
        <v>6143</v>
      </c>
      <c r="E4695">
        <v>3</v>
      </c>
      <c r="F4695" t="s">
        <v>6143</v>
      </c>
      <c r="G4695" t="s">
        <v>6144</v>
      </c>
      <c r="H4695" t="s">
        <v>805</v>
      </c>
    </row>
    <row r="4696" spans="1:8" x14ac:dyDescent="0.3">
      <c r="A4696">
        <v>4708</v>
      </c>
      <c r="B4696">
        <v>4709</v>
      </c>
      <c r="C4696">
        <v>281</v>
      </c>
      <c r="D4696" t="s">
        <v>6145</v>
      </c>
      <c r="E4696">
        <v>5</v>
      </c>
      <c r="F4696" t="s">
        <v>6145</v>
      </c>
      <c r="G4696" t="s">
        <v>6146</v>
      </c>
      <c r="H4696" t="s">
        <v>6147</v>
      </c>
    </row>
    <row r="4697" spans="1:8" x14ac:dyDescent="0.3">
      <c r="A4697">
        <v>4709</v>
      </c>
      <c r="B4697">
        <v>4710</v>
      </c>
      <c r="C4697">
        <v>281</v>
      </c>
      <c r="D4697" t="s">
        <v>6148</v>
      </c>
      <c r="E4697">
        <v>4</v>
      </c>
      <c r="F4697" t="s">
        <v>6148</v>
      </c>
      <c r="G4697" t="s">
        <v>6149</v>
      </c>
      <c r="H4697" t="s">
        <v>17</v>
      </c>
    </row>
    <row r="4698" spans="1:8" x14ac:dyDescent="0.3">
      <c r="A4698">
        <v>4710</v>
      </c>
      <c r="B4698">
        <v>4711</v>
      </c>
      <c r="C4698">
        <v>282</v>
      </c>
      <c r="D4698" t="s">
        <v>6148</v>
      </c>
      <c r="E4698">
        <v>4</v>
      </c>
      <c r="F4698" t="s">
        <v>6148</v>
      </c>
      <c r="G4698" t="s">
        <v>6149</v>
      </c>
      <c r="H4698" t="s">
        <v>17</v>
      </c>
    </row>
    <row r="4699" spans="1:8" x14ac:dyDescent="0.3">
      <c r="A4699">
        <v>4711</v>
      </c>
      <c r="B4699">
        <v>4712</v>
      </c>
      <c r="C4699">
        <v>282</v>
      </c>
      <c r="D4699" t="s">
        <v>6150</v>
      </c>
      <c r="E4699">
        <v>5</v>
      </c>
      <c r="F4699" t="s">
        <v>6150</v>
      </c>
      <c r="G4699" t="s">
        <v>6151</v>
      </c>
      <c r="H4699" t="s">
        <v>394</v>
      </c>
    </row>
    <row r="4700" spans="1:8" x14ac:dyDescent="0.3">
      <c r="A4700">
        <v>4712</v>
      </c>
      <c r="B4700">
        <v>4713</v>
      </c>
      <c r="C4700">
        <v>282</v>
      </c>
      <c r="D4700" t="s">
        <v>6152</v>
      </c>
      <c r="E4700">
        <v>2</v>
      </c>
      <c r="F4700" t="s">
        <v>6152</v>
      </c>
      <c r="G4700" t="s">
        <v>6153</v>
      </c>
      <c r="H4700" t="s">
        <v>1539</v>
      </c>
    </row>
    <row r="4701" spans="1:8" x14ac:dyDescent="0.3">
      <c r="A4701">
        <v>4713</v>
      </c>
      <c r="B4701">
        <v>4714</v>
      </c>
      <c r="C4701">
        <v>282</v>
      </c>
      <c r="D4701" t="s">
        <v>6154</v>
      </c>
      <c r="E4701">
        <v>4</v>
      </c>
      <c r="F4701" t="s">
        <v>6154</v>
      </c>
      <c r="G4701" t="s">
        <v>6155</v>
      </c>
      <c r="H4701" t="s">
        <v>508</v>
      </c>
    </row>
    <row r="4702" spans="1:8" x14ac:dyDescent="0.3">
      <c r="A4702">
        <v>4714</v>
      </c>
      <c r="B4702">
        <v>4715</v>
      </c>
      <c r="C4702">
        <v>282</v>
      </c>
      <c r="D4702" t="s">
        <v>6156</v>
      </c>
      <c r="E4702">
        <v>2</v>
      </c>
      <c r="F4702" t="s">
        <v>6156</v>
      </c>
      <c r="G4702" t="s">
        <v>6157</v>
      </c>
    </row>
    <row r="4703" spans="1:8" x14ac:dyDescent="0.3">
      <c r="A4703">
        <v>4715</v>
      </c>
      <c r="B4703">
        <v>4716</v>
      </c>
      <c r="C4703">
        <v>282</v>
      </c>
      <c r="D4703" t="s">
        <v>6158</v>
      </c>
      <c r="E4703">
        <v>3</v>
      </c>
      <c r="F4703" t="s">
        <v>6159</v>
      </c>
      <c r="G4703" t="s">
        <v>6160</v>
      </c>
      <c r="H4703" t="s">
        <v>726</v>
      </c>
    </row>
    <row r="4704" spans="1:8" x14ac:dyDescent="0.3">
      <c r="A4704">
        <v>4716</v>
      </c>
      <c r="B4704">
        <v>4717</v>
      </c>
      <c r="C4704">
        <v>282</v>
      </c>
      <c r="D4704" t="s">
        <v>6161</v>
      </c>
      <c r="E4704">
        <v>5</v>
      </c>
      <c r="F4704" t="s">
        <v>6161</v>
      </c>
      <c r="G4704" t="s">
        <v>6162</v>
      </c>
      <c r="H4704" t="s">
        <v>25</v>
      </c>
    </row>
    <row r="4705" spans="1:8" x14ac:dyDescent="0.3">
      <c r="A4705">
        <v>4717</v>
      </c>
      <c r="B4705">
        <v>4718</v>
      </c>
      <c r="C4705">
        <v>282</v>
      </c>
      <c r="D4705" t="s">
        <v>6163</v>
      </c>
      <c r="E4705">
        <v>3</v>
      </c>
      <c r="F4705" t="s">
        <v>6163</v>
      </c>
      <c r="G4705" t="s">
        <v>6164</v>
      </c>
    </row>
    <row r="4706" spans="1:8" x14ac:dyDescent="0.3">
      <c r="A4706">
        <v>4718</v>
      </c>
      <c r="B4706">
        <v>4719</v>
      </c>
      <c r="C4706">
        <v>282</v>
      </c>
      <c r="D4706" t="s">
        <v>6165</v>
      </c>
      <c r="E4706">
        <v>5</v>
      </c>
      <c r="F4706" t="s">
        <v>6165</v>
      </c>
      <c r="G4706" t="s">
        <v>6166</v>
      </c>
    </row>
    <row r="4707" spans="1:8" x14ac:dyDescent="0.3">
      <c r="A4707">
        <v>4719</v>
      </c>
      <c r="B4707">
        <v>4720</v>
      </c>
      <c r="C4707">
        <v>282</v>
      </c>
      <c r="D4707" t="s">
        <v>6167</v>
      </c>
      <c r="E4707">
        <v>4</v>
      </c>
      <c r="F4707" t="s">
        <v>6167</v>
      </c>
      <c r="G4707" t="s">
        <v>6168</v>
      </c>
      <c r="H4707" t="s">
        <v>1171</v>
      </c>
    </row>
    <row r="4708" spans="1:8" x14ac:dyDescent="0.3">
      <c r="A4708">
        <v>4720</v>
      </c>
      <c r="B4708">
        <v>4721</v>
      </c>
      <c r="C4708">
        <v>283</v>
      </c>
      <c r="D4708" t="s">
        <v>6169</v>
      </c>
      <c r="E4708">
        <v>4</v>
      </c>
      <c r="F4708" t="s">
        <v>6169</v>
      </c>
      <c r="G4708" t="s">
        <v>6170</v>
      </c>
    </row>
    <row r="4709" spans="1:8" x14ac:dyDescent="0.3">
      <c r="A4709">
        <v>4721</v>
      </c>
      <c r="B4709">
        <v>4722</v>
      </c>
      <c r="C4709">
        <v>283</v>
      </c>
      <c r="D4709" t="s">
        <v>6171</v>
      </c>
      <c r="E4709">
        <v>5</v>
      </c>
      <c r="F4709" t="s">
        <v>6171</v>
      </c>
      <c r="G4709" t="s">
        <v>6172</v>
      </c>
    </row>
    <row r="4710" spans="1:8" x14ac:dyDescent="0.3">
      <c r="A4710">
        <v>4722</v>
      </c>
      <c r="B4710">
        <v>4723</v>
      </c>
      <c r="C4710">
        <v>283</v>
      </c>
      <c r="D4710" t="s">
        <v>6173</v>
      </c>
      <c r="E4710">
        <v>2</v>
      </c>
      <c r="F4710" t="s">
        <v>6173</v>
      </c>
      <c r="G4710" t="s">
        <v>6174</v>
      </c>
      <c r="H4710" t="s">
        <v>6175</v>
      </c>
    </row>
    <row r="4711" spans="1:8" x14ac:dyDescent="0.3">
      <c r="A4711">
        <v>4723</v>
      </c>
      <c r="B4711">
        <v>4724</v>
      </c>
      <c r="C4711">
        <v>283</v>
      </c>
      <c r="D4711" t="s">
        <v>6176</v>
      </c>
      <c r="E4711">
        <v>4</v>
      </c>
      <c r="F4711" t="s">
        <v>6176</v>
      </c>
      <c r="G4711" t="s">
        <v>6177</v>
      </c>
    </row>
    <row r="4712" spans="1:8" x14ac:dyDescent="0.3">
      <c r="A4712">
        <v>4724</v>
      </c>
      <c r="B4712">
        <v>4725</v>
      </c>
      <c r="C4712">
        <v>283</v>
      </c>
      <c r="D4712" t="s">
        <v>6178</v>
      </c>
      <c r="E4712">
        <v>2</v>
      </c>
      <c r="F4712" t="s">
        <v>6179</v>
      </c>
      <c r="G4712" t="s">
        <v>6180</v>
      </c>
    </row>
    <row r="4713" spans="1:8" x14ac:dyDescent="0.3">
      <c r="A4713">
        <v>4725</v>
      </c>
      <c r="B4713">
        <v>4726</v>
      </c>
      <c r="C4713">
        <v>283</v>
      </c>
      <c r="D4713" t="s">
        <v>6181</v>
      </c>
      <c r="E4713">
        <v>3</v>
      </c>
      <c r="F4713" t="s">
        <v>6181</v>
      </c>
      <c r="G4713" t="s">
        <v>6182</v>
      </c>
      <c r="H4713" t="s">
        <v>25</v>
      </c>
    </row>
    <row r="4714" spans="1:8" x14ac:dyDescent="0.3">
      <c r="A4714">
        <v>4726</v>
      </c>
      <c r="B4714">
        <v>4727</v>
      </c>
      <c r="C4714">
        <v>283</v>
      </c>
      <c r="D4714" t="s">
        <v>6183</v>
      </c>
      <c r="E4714">
        <v>5</v>
      </c>
      <c r="F4714" t="s">
        <v>6183</v>
      </c>
      <c r="G4714" t="s">
        <v>6184</v>
      </c>
      <c r="H4714" t="s">
        <v>876</v>
      </c>
    </row>
    <row r="4715" spans="1:8" x14ac:dyDescent="0.3">
      <c r="A4715">
        <v>4727</v>
      </c>
      <c r="B4715">
        <v>4728</v>
      </c>
      <c r="C4715">
        <v>283</v>
      </c>
      <c r="D4715" t="s">
        <v>6185</v>
      </c>
      <c r="E4715">
        <v>3</v>
      </c>
      <c r="F4715" t="s">
        <v>6185</v>
      </c>
      <c r="G4715" t="s">
        <v>6186</v>
      </c>
      <c r="H4715" t="s">
        <v>1044</v>
      </c>
    </row>
    <row r="4716" spans="1:8" x14ac:dyDescent="0.3">
      <c r="A4716">
        <v>4728</v>
      </c>
      <c r="B4716">
        <v>4729</v>
      </c>
      <c r="C4716">
        <v>283</v>
      </c>
      <c r="D4716" t="s">
        <v>6187</v>
      </c>
      <c r="E4716">
        <v>5</v>
      </c>
      <c r="F4716" t="s">
        <v>6188</v>
      </c>
      <c r="G4716" t="s">
        <v>6189</v>
      </c>
    </row>
    <row r="4717" spans="1:8" x14ac:dyDescent="0.3">
      <c r="A4717">
        <v>4729</v>
      </c>
      <c r="B4717">
        <v>4730</v>
      </c>
      <c r="C4717">
        <v>283</v>
      </c>
      <c r="D4717" t="s">
        <v>6190</v>
      </c>
      <c r="E4717">
        <v>4</v>
      </c>
      <c r="F4717" t="s">
        <v>6190</v>
      </c>
      <c r="G4717" t="s">
        <v>6191</v>
      </c>
      <c r="H4717" t="s">
        <v>6192</v>
      </c>
    </row>
    <row r="4718" spans="1:8" x14ac:dyDescent="0.3">
      <c r="A4718">
        <v>4730</v>
      </c>
      <c r="B4718">
        <v>4731</v>
      </c>
      <c r="C4718">
        <v>284</v>
      </c>
      <c r="D4718" t="s">
        <v>6193</v>
      </c>
      <c r="E4718">
        <v>4</v>
      </c>
      <c r="F4718" t="s">
        <v>6193</v>
      </c>
      <c r="G4718" t="s">
        <v>6194</v>
      </c>
      <c r="H4718" t="s">
        <v>6195</v>
      </c>
    </row>
    <row r="4719" spans="1:8" x14ac:dyDescent="0.3">
      <c r="A4719">
        <v>4731</v>
      </c>
      <c r="B4719">
        <v>4732</v>
      </c>
      <c r="C4719">
        <v>284</v>
      </c>
      <c r="D4719" t="s">
        <v>6196</v>
      </c>
      <c r="E4719">
        <v>5</v>
      </c>
      <c r="F4719" t="s">
        <v>6196</v>
      </c>
      <c r="G4719" t="s">
        <v>6197</v>
      </c>
      <c r="H4719" t="s">
        <v>805</v>
      </c>
    </row>
    <row r="4720" spans="1:8" x14ac:dyDescent="0.3">
      <c r="A4720">
        <v>4732</v>
      </c>
      <c r="B4720">
        <v>4733</v>
      </c>
      <c r="C4720">
        <v>284</v>
      </c>
      <c r="D4720" t="e">
        <f>-surrounded by bright people -hard working -Great office</f>
        <v>#NAME?</v>
      </c>
      <c r="E4720">
        <v>2</v>
      </c>
      <c r="F4720" t="e">
        <f>-surrounded by bright people -hard working -Great office</f>
        <v>#NAME?</v>
      </c>
      <c r="G4720" t="s">
        <v>6198</v>
      </c>
      <c r="H4720" t="s">
        <v>1735</v>
      </c>
    </row>
    <row r="4721" spans="1:8" x14ac:dyDescent="0.3">
      <c r="A4721">
        <v>4733</v>
      </c>
      <c r="B4721">
        <v>4734</v>
      </c>
      <c r="C4721">
        <v>284</v>
      </c>
      <c r="D4721" t="s">
        <v>6199</v>
      </c>
      <c r="E4721">
        <v>4</v>
      </c>
      <c r="F4721" t="s">
        <v>6199</v>
      </c>
      <c r="G4721" t="s">
        <v>6200</v>
      </c>
    </row>
    <row r="4722" spans="1:8" x14ac:dyDescent="0.3">
      <c r="A4722">
        <v>4734</v>
      </c>
      <c r="B4722">
        <v>4735</v>
      </c>
      <c r="C4722">
        <v>284</v>
      </c>
      <c r="D4722" t="s">
        <v>6201</v>
      </c>
      <c r="E4722">
        <v>2</v>
      </c>
      <c r="F4722" t="s">
        <v>6201</v>
      </c>
      <c r="G4722" t="s">
        <v>6202</v>
      </c>
      <c r="H4722" t="s">
        <v>25</v>
      </c>
    </row>
    <row r="4723" spans="1:8" x14ac:dyDescent="0.3">
      <c r="A4723">
        <v>4735</v>
      </c>
      <c r="B4723">
        <v>4736</v>
      </c>
      <c r="C4723">
        <v>284</v>
      </c>
      <c r="D4723" t="s">
        <v>6203</v>
      </c>
      <c r="E4723">
        <v>3</v>
      </c>
      <c r="F4723" t="s">
        <v>6203</v>
      </c>
      <c r="G4723" t="s">
        <v>6204</v>
      </c>
      <c r="H4723" t="s">
        <v>745</v>
      </c>
    </row>
    <row r="4724" spans="1:8" x14ac:dyDescent="0.3">
      <c r="A4724">
        <v>4736</v>
      </c>
      <c r="B4724">
        <v>4737</v>
      </c>
      <c r="C4724">
        <v>284</v>
      </c>
      <c r="D4724" t="s">
        <v>6205</v>
      </c>
      <c r="E4724">
        <v>5</v>
      </c>
      <c r="F4724" t="s">
        <v>6206</v>
      </c>
      <c r="G4724" t="s">
        <v>6207</v>
      </c>
      <c r="H4724" t="s">
        <v>54</v>
      </c>
    </row>
    <row r="4725" spans="1:8" x14ac:dyDescent="0.3">
      <c r="A4725">
        <v>4737</v>
      </c>
      <c r="B4725">
        <v>4738</v>
      </c>
      <c r="C4725">
        <v>284</v>
      </c>
      <c r="D4725" t="s">
        <v>6208</v>
      </c>
      <c r="E4725">
        <v>3</v>
      </c>
      <c r="F4725" t="s">
        <v>6209</v>
      </c>
      <c r="G4725" t="s">
        <v>6210</v>
      </c>
    </row>
    <row r="4726" spans="1:8" x14ac:dyDescent="0.3">
      <c r="A4726">
        <v>4738</v>
      </c>
      <c r="B4726">
        <v>4739</v>
      </c>
      <c r="C4726">
        <v>284</v>
      </c>
      <c r="D4726" t="s">
        <v>6211</v>
      </c>
      <c r="E4726">
        <v>5</v>
      </c>
      <c r="F4726" t="s">
        <v>6211</v>
      </c>
      <c r="G4726" t="s">
        <v>6212</v>
      </c>
    </row>
    <row r="4727" spans="1:8" x14ac:dyDescent="0.3">
      <c r="A4727">
        <v>4739</v>
      </c>
      <c r="B4727">
        <v>4740</v>
      </c>
      <c r="C4727">
        <v>284</v>
      </c>
      <c r="D4727" t="s">
        <v>6213</v>
      </c>
      <c r="E4727">
        <v>4</v>
      </c>
      <c r="F4727" t="s">
        <v>6213</v>
      </c>
      <c r="G4727" t="s">
        <v>6214</v>
      </c>
      <c r="H4727" t="s">
        <v>556</v>
      </c>
    </row>
    <row r="4728" spans="1:8" x14ac:dyDescent="0.3">
      <c r="A4728">
        <v>4740</v>
      </c>
      <c r="B4728">
        <v>4741</v>
      </c>
      <c r="C4728">
        <v>285</v>
      </c>
      <c r="D4728" t="s">
        <v>6213</v>
      </c>
      <c r="E4728">
        <v>4</v>
      </c>
      <c r="F4728" t="s">
        <v>6213</v>
      </c>
      <c r="G4728" t="s">
        <v>6214</v>
      </c>
      <c r="H4728" t="s">
        <v>556</v>
      </c>
    </row>
    <row r="4729" spans="1:8" x14ac:dyDescent="0.3">
      <c r="A4729">
        <v>4741</v>
      </c>
      <c r="B4729">
        <v>4742</v>
      </c>
      <c r="C4729">
        <v>285</v>
      </c>
      <c r="D4729" t="s">
        <v>6215</v>
      </c>
      <c r="E4729">
        <v>5</v>
      </c>
      <c r="F4729" t="s">
        <v>6215</v>
      </c>
      <c r="G4729" t="s">
        <v>6216</v>
      </c>
    </row>
    <row r="4730" spans="1:8" x14ac:dyDescent="0.3">
      <c r="A4730">
        <v>4742</v>
      </c>
      <c r="B4730">
        <v>4743</v>
      </c>
      <c r="C4730">
        <v>285</v>
      </c>
      <c r="D4730" t="s">
        <v>6217</v>
      </c>
      <c r="E4730">
        <v>2</v>
      </c>
      <c r="F4730" t="s">
        <v>6217</v>
      </c>
      <c r="G4730" t="s">
        <v>6218</v>
      </c>
      <c r="H4730" t="s">
        <v>4300</v>
      </c>
    </row>
    <row r="4731" spans="1:8" x14ac:dyDescent="0.3">
      <c r="A4731">
        <v>4743</v>
      </c>
      <c r="B4731">
        <v>4744</v>
      </c>
      <c r="C4731">
        <v>285</v>
      </c>
      <c r="D4731" t="s">
        <v>6219</v>
      </c>
      <c r="E4731">
        <v>4</v>
      </c>
      <c r="F4731" t="s">
        <v>6220</v>
      </c>
      <c r="G4731" t="s">
        <v>6221</v>
      </c>
      <c r="H4731" t="s">
        <v>3321</v>
      </c>
    </row>
    <row r="4732" spans="1:8" x14ac:dyDescent="0.3">
      <c r="A4732">
        <v>4744</v>
      </c>
      <c r="B4732">
        <v>4745</v>
      </c>
      <c r="C4732">
        <v>285</v>
      </c>
      <c r="D4732" t="s">
        <v>6222</v>
      </c>
      <c r="E4732">
        <v>2</v>
      </c>
      <c r="F4732" t="s">
        <v>6222</v>
      </c>
      <c r="G4732" t="s">
        <v>6223</v>
      </c>
      <c r="H4732" t="s">
        <v>1323</v>
      </c>
    </row>
    <row r="4733" spans="1:8" x14ac:dyDescent="0.3">
      <c r="A4733">
        <v>4745</v>
      </c>
      <c r="B4733">
        <v>4746</v>
      </c>
      <c r="C4733">
        <v>285</v>
      </c>
      <c r="D4733" t="s">
        <v>6224</v>
      </c>
      <c r="E4733">
        <v>3</v>
      </c>
      <c r="F4733" t="s">
        <v>6224</v>
      </c>
      <c r="G4733" t="s">
        <v>6225</v>
      </c>
      <c r="H4733" t="s">
        <v>1129</v>
      </c>
    </row>
    <row r="4734" spans="1:8" x14ac:dyDescent="0.3">
      <c r="A4734">
        <v>4746</v>
      </c>
      <c r="B4734">
        <v>4747</v>
      </c>
      <c r="C4734">
        <v>285</v>
      </c>
      <c r="D4734" t="s">
        <v>6226</v>
      </c>
      <c r="E4734">
        <v>5</v>
      </c>
      <c r="F4734" t="s">
        <v>6226</v>
      </c>
      <c r="G4734" t="s">
        <v>6227</v>
      </c>
    </row>
    <row r="4735" spans="1:8" x14ac:dyDescent="0.3">
      <c r="A4735">
        <v>4747</v>
      </c>
      <c r="B4735">
        <v>4748</v>
      </c>
      <c r="C4735">
        <v>285</v>
      </c>
      <c r="D4735" t="s">
        <v>6228</v>
      </c>
      <c r="E4735">
        <v>3</v>
      </c>
      <c r="F4735" t="s">
        <v>6228</v>
      </c>
      <c r="G4735" t="s">
        <v>6229</v>
      </c>
      <c r="H4735" t="s">
        <v>25</v>
      </c>
    </row>
    <row r="4736" spans="1:8" x14ac:dyDescent="0.3">
      <c r="A4736">
        <v>4748</v>
      </c>
      <c r="B4736">
        <v>4749</v>
      </c>
      <c r="C4736">
        <v>285</v>
      </c>
      <c r="D4736" t="s">
        <v>6230</v>
      </c>
      <c r="E4736">
        <v>5</v>
      </c>
      <c r="F4736" t="s">
        <v>6230</v>
      </c>
      <c r="G4736" t="s">
        <v>6231</v>
      </c>
      <c r="H4736" t="s">
        <v>322</v>
      </c>
    </row>
    <row r="4737" spans="1:8" x14ac:dyDescent="0.3">
      <c r="A4737">
        <v>4749</v>
      </c>
      <c r="B4737">
        <v>4750</v>
      </c>
      <c r="C4737">
        <v>285</v>
      </c>
      <c r="D4737" t="s">
        <v>6232</v>
      </c>
      <c r="E4737">
        <v>4</v>
      </c>
      <c r="F4737" t="s">
        <v>6232</v>
      </c>
      <c r="G4737" t="s">
        <v>6233</v>
      </c>
    </row>
    <row r="4738" spans="1:8" x14ac:dyDescent="0.3">
      <c r="A4738">
        <v>4750</v>
      </c>
      <c r="B4738">
        <v>4751</v>
      </c>
      <c r="C4738">
        <v>286</v>
      </c>
      <c r="D4738" t="s">
        <v>6234</v>
      </c>
      <c r="E4738">
        <v>4</v>
      </c>
      <c r="F4738" t="s">
        <v>6234</v>
      </c>
      <c r="G4738" t="s">
        <v>6235</v>
      </c>
    </row>
    <row r="4739" spans="1:8" x14ac:dyDescent="0.3">
      <c r="A4739">
        <v>4751</v>
      </c>
      <c r="B4739">
        <v>4752</v>
      </c>
      <c r="C4739">
        <v>286</v>
      </c>
      <c r="D4739" t="e">
        <f>-very welcoming to new starters, gain responsibility from day one -More holiday days than other companies -beginning salary in UK for entry level is better than other financial firms</f>
        <v>#NAME?</v>
      </c>
      <c r="E4739">
        <v>5</v>
      </c>
      <c r="F4739" t="e">
        <f>-very welcoming to new starters, gain responsibility from day one -More holiday days than other companies -beginning salary in UK for entry level is better than other financial firms</f>
        <v>#NAME?</v>
      </c>
      <c r="G4739" t="s">
        <v>6236</v>
      </c>
      <c r="H4739" t="s">
        <v>660</v>
      </c>
    </row>
    <row r="4740" spans="1:8" x14ac:dyDescent="0.3">
      <c r="A4740">
        <v>4752</v>
      </c>
      <c r="B4740">
        <v>4753</v>
      </c>
      <c r="C4740">
        <v>286</v>
      </c>
      <c r="D4740" t="s">
        <v>6237</v>
      </c>
      <c r="E4740">
        <v>2</v>
      </c>
      <c r="F4740" t="s">
        <v>6238</v>
      </c>
      <c r="G4740" t="s">
        <v>6239</v>
      </c>
      <c r="H4740" t="s">
        <v>6240</v>
      </c>
    </row>
    <row r="4741" spans="1:8" x14ac:dyDescent="0.3">
      <c r="A4741">
        <v>4753</v>
      </c>
      <c r="B4741">
        <v>4754</v>
      </c>
      <c r="C4741">
        <v>286</v>
      </c>
      <c r="D4741" t="s">
        <v>6241</v>
      </c>
      <c r="E4741">
        <v>4</v>
      </c>
      <c r="F4741" t="s">
        <v>6241</v>
      </c>
      <c r="G4741" t="s">
        <v>6242</v>
      </c>
      <c r="H4741" t="s">
        <v>5774</v>
      </c>
    </row>
    <row r="4742" spans="1:8" x14ac:dyDescent="0.3">
      <c r="A4742">
        <v>4754</v>
      </c>
      <c r="B4742">
        <v>4755</v>
      </c>
      <c r="C4742">
        <v>286</v>
      </c>
      <c r="D4742" t="s">
        <v>6243</v>
      </c>
      <c r="E4742">
        <v>2</v>
      </c>
      <c r="F4742" t="s">
        <v>6243</v>
      </c>
      <c r="G4742" t="s">
        <v>6244</v>
      </c>
    </row>
    <row r="4743" spans="1:8" x14ac:dyDescent="0.3">
      <c r="A4743">
        <v>4755</v>
      </c>
      <c r="B4743">
        <v>4756</v>
      </c>
      <c r="C4743">
        <v>286</v>
      </c>
      <c r="D4743" t="s">
        <v>6245</v>
      </c>
      <c r="E4743">
        <v>3</v>
      </c>
      <c r="F4743" t="s">
        <v>6245</v>
      </c>
      <c r="G4743" t="s">
        <v>6246</v>
      </c>
      <c r="H4743" t="s">
        <v>29</v>
      </c>
    </row>
    <row r="4744" spans="1:8" x14ac:dyDescent="0.3">
      <c r="A4744">
        <v>4756</v>
      </c>
      <c r="B4744">
        <v>4757</v>
      </c>
      <c r="C4744">
        <v>286</v>
      </c>
      <c r="D4744" t="s">
        <v>6247</v>
      </c>
      <c r="E4744">
        <v>5</v>
      </c>
      <c r="F4744" t="s">
        <v>6247</v>
      </c>
      <c r="G4744" t="s">
        <v>6248</v>
      </c>
      <c r="H4744" t="s">
        <v>29</v>
      </c>
    </row>
    <row r="4745" spans="1:8" x14ac:dyDescent="0.3">
      <c r="A4745">
        <v>4757</v>
      </c>
      <c r="B4745">
        <v>4758</v>
      </c>
      <c r="C4745">
        <v>286</v>
      </c>
      <c r="D4745" t="s">
        <v>6249</v>
      </c>
      <c r="E4745">
        <v>3</v>
      </c>
      <c r="F4745" t="s">
        <v>6249</v>
      </c>
      <c r="G4745" t="s">
        <v>6250</v>
      </c>
      <c r="H4745" t="s">
        <v>3717</v>
      </c>
    </row>
    <row r="4746" spans="1:8" x14ac:dyDescent="0.3">
      <c r="A4746">
        <v>4758</v>
      </c>
      <c r="B4746">
        <v>4759</v>
      </c>
      <c r="C4746">
        <v>286</v>
      </c>
      <c r="D4746" t="s">
        <v>6251</v>
      </c>
      <c r="E4746">
        <v>5</v>
      </c>
      <c r="F4746" t="s">
        <v>6251</v>
      </c>
      <c r="G4746" t="s">
        <v>6252</v>
      </c>
      <c r="H4746" t="s">
        <v>6253</v>
      </c>
    </row>
    <row r="4747" spans="1:8" x14ac:dyDescent="0.3">
      <c r="A4747">
        <v>4759</v>
      </c>
      <c r="B4747">
        <v>4760</v>
      </c>
      <c r="C4747">
        <v>286</v>
      </c>
      <c r="D4747" t="e">
        <f>- Great financial software products - Steep learning curve - exposure to wide range of financial institutions - opportunities to interact with high ranking clients within the financial institutions</f>
        <v>#NAME?</v>
      </c>
      <c r="E4747">
        <v>4</v>
      </c>
      <c r="F4747" t="e">
        <f>- Great financial software products - Steep learning curve - exposure to wide range of financial institutions - opportunities to interact with high ranking clients within the financial institutions</f>
        <v>#NAME?</v>
      </c>
      <c r="G4747" t="s">
        <v>6254</v>
      </c>
    </row>
    <row r="4748" spans="1:8" x14ac:dyDescent="0.3">
      <c r="A4748">
        <v>4760</v>
      </c>
      <c r="B4748">
        <v>4761</v>
      </c>
      <c r="C4748">
        <v>287</v>
      </c>
      <c r="D4748" t="s">
        <v>6255</v>
      </c>
      <c r="E4748">
        <v>4</v>
      </c>
      <c r="F4748" t="s">
        <v>6255</v>
      </c>
      <c r="G4748" t="s">
        <v>6255</v>
      </c>
      <c r="H4748" t="s">
        <v>64</v>
      </c>
    </row>
    <row r="4749" spans="1:8" x14ac:dyDescent="0.3">
      <c r="A4749">
        <v>4761</v>
      </c>
      <c r="B4749">
        <v>4762</v>
      </c>
      <c r="C4749">
        <v>287</v>
      </c>
      <c r="D4749" t="s">
        <v>6256</v>
      </c>
      <c r="E4749">
        <v>5</v>
      </c>
      <c r="F4749" t="s">
        <v>6256</v>
      </c>
      <c r="G4749" t="s">
        <v>6257</v>
      </c>
    </row>
    <row r="4750" spans="1:8" x14ac:dyDescent="0.3">
      <c r="A4750">
        <v>4762</v>
      </c>
      <c r="B4750">
        <v>4763</v>
      </c>
      <c r="C4750">
        <v>287</v>
      </c>
      <c r="D4750" t="s">
        <v>6258</v>
      </c>
      <c r="E4750">
        <v>2</v>
      </c>
      <c r="F4750" t="s">
        <v>6258</v>
      </c>
      <c r="G4750" t="s">
        <v>6259</v>
      </c>
      <c r="H4750" t="s">
        <v>6260</v>
      </c>
    </row>
    <row r="4751" spans="1:8" x14ac:dyDescent="0.3">
      <c r="A4751">
        <v>4763</v>
      </c>
      <c r="B4751">
        <v>4764</v>
      </c>
      <c r="C4751">
        <v>287</v>
      </c>
      <c r="D4751" t="s">
        <v>6261</v>
      </c>
      <c r="E4751">
        <v>4</v>
      </c>
      <c r="F4751" t="s">
        <v>6261</v>
      </c>
      <c r="G4751" t="s">
        <v>6262</v>
      </c>
    </row>
    <row r="4752" spans="1:8" x14ac:dyDescent="0.3">
      <c r="A4752">
        <v>4764</v>
      </c>
      <c r="B4752">
        <v>4765</v>
      </c>
      <c r="C4752">
        <v>287</v>
      </c>
      <c r="D4752" t="s">
        <v>6263</v>
      </c>
      <c r="E4752">
        <v>2</v>
      </c>
      <c r="F4752" t="s">
        <v>6263</v>
      </c>
      <c r="G4752" t="s">
        <v>6264</v>
      </c>
      <c r="H4752" t="s">
        <v>660</v>
      </c>
    </row>
    <row r="4753" spans="1:8" x14ac:dyDescent="0.3">
      <c r="A4753">
        <v>4765</v>
      </c>
      <c r="B4753">
        <v>4766</v>
      </c>
      <c r="C4753">
        <v>287</v>
      </c>
      <c r="D4753" t="e">
        <f>-its all about looks here. everything in the company is shiny and bright. -Perks used to be very good but most of them have Been removed</f>
        <v>#NAME?</v>
      </c>
      <c r="E4753">
        <v>3</v>
      </c>
      <c r="F4753" t="e">
        <f>-its all about looks here. everything in the company is shiny and bright. -Perks used to be very good but most of them have Been removed</f>
        <v>#NAME?</v>
      </c>
      <c r="G4753" t="s">
        <v>6265</v>
      </c>
      <c r="H4753" t="s">
        <v>217</v>
      </c>
    </row>
    <row r="4754" spans="1:8" x14ac:dyDescent="0.3">
      <c r="A4754">
        <v>4766</v>
      </c>
      <c r="B4754">
        <v>4767</v>
      </c>
      <c r="C4754">
        <v>287</v>
      </c>
      <c r="D4754" t="s">
        <v>6266</v>
      </c>
      <c r="E4754">
        <v>5</v>
      </c>
      <c r="F4754" t="s">
        <v>6266</v>
      </c>
      <c r="G4754" t="s">
        <v>6267</v>
      </c>
      <c r="H4754" t="s">
        <v>6268</v>
      </c>
    </row>
    <row r="4755" spans="1:8" x14ac:dyDescent="0.3">
      <c r="A4755">
        <v>4767</v>
      </c>
      <c r="B4755">
        <v>4768</v>
      </c>
      <c r="C4755">
        <v>287</v>
      </c>
      <c r="D4755" t="s">
        <v>6269</v>
      </c>
      <c r="E4755">
        <v>3</v>
      </c>
      <c r="F4755" t="s">
        <v>6269</v>
      </c>
      <c r="G4755" t="s">
        <v>6270</v>
      </c>
      <c r="H4755" t="s">
        <v>29</v>
      </c>
    </row>
    <row r="4756" spans="1:8" x14ac:dyDescent="0.3">
      <c r="A4756">
        <v>4768</v>
      </c>
      <c r="B4756">
        <v>4769</v>
      </c>
      <c r="C4756">
        <v>287</v>
      </c>
      <c r="D4756" t="s">
        <v>6271</v>
      </c>
      <c r="E4756">
        <v>5</v>
      </c>
      <c r="F4756" t="s">
        <v>6271</v>
      </c>
      <c r="G4756" t="s">
        <v>6272</v>
      </c>
      <c r="H4756" t="s">
        <v>4290</v>
      </c>
    </row>
    <row r="4757" spans="1:8" x14ac:dyDescent="0.3">
      <c r="A4757">
        <v>4769</v>
      </c>
      <c r="B4757">
        <v>4770</v>
      </c>
      <c r="C4757">
        <v>287</v>
      </c>
      <c r="D4757" t="s">
        <v>6273</v>
      </c>
      <c r="E4757">
        <v>4</v>
      </c>
      <c r="F4757" t="s">
        <v>6273</v>
      </c>
      <c r="G4757" t="s">
        <v>6274</v>
      </c>
      <c r="H4757" t="s">
        <v>1820</v>
      </c>
    </row>
    <row r="4758" spans="1:8" x14ac:dyDescent="0.3">
      <c r="A4758">
        <v>4770</v>
      </c>
      <c r="B4758">
        <v>4771</v>
      </c>
      <c r="C4758">
        <v>288</v>
      </c>
      <c r="D4758" t="s">
        <v>6275</v>
      </c>
      <c r="E4758">
        <v>4</v>
      </c>
      <c r="F4758" t="s">
        <v>6276</v>
      </c>
      <c r="G4758" t="s">
        <v>6277</v>
      </c>
      <c r="H4758" t="s">
        <v>6278</v>
      </c>
    </row>
    <row r="4759" spans="1:8" x14ac:dyDescent="0.3">
      <c r="A4759">
        <v>4771</v>
      </c>
      <c r="B4759">
        <v>4772</v>
      </c>
      <c r="C4759">
        <v>288</v>
      </c>
      <c r="D4759" t="s">
        <v>6279</v>
      </c>
      <c r="E4759">
        <v>5</v>
      </c>
      <c r="F4759" t="s">
        <v>6280</v>
      </c>
      <c r="G4759" t="s">
        <v>6281</v>
      </c>
      <c r="H4759" t="s">
        <v>6282</v>
      </c>
    </row>
    <row r="4760" spans="1:8" x14ac:dyDescent="0.3">
      <c r="A4760">
        <v>4772</v>
      </c>
      <c r="B4760">
        <v>4773</v>
      </c>
      <c r="C4760">
        <v>288</v>
      </c>
      <c r="D4760" t="s">
        <v>6283</v>
      </c>
      <c r="E4760">
        <v>2</v>
      </c>
      <c r="F4760" t="s">
        <v>6283</v>
      </c>
      <c r="G4760" t="s">
        <v>6284</v>
      </c>
    </row>
    <row r="4761" spans="1:8" x14ac:dyDescent="0.3">
      <c r="A4761">
        <v>4773</v>
      </c>
      <c r="B4761">
        <v>4774</v>
      </c>
      <c r="C4761">
        <v>288</v>
      </c>
      <c r="D4761" t="s">
        <v>6285</v>
      </c>
      <c r="E4761">
        <v>4</v>
      </c>
      <c r="F4761" t="s">
        <v>6285</v>
      </c>
      <c r="G4761" t="s">
        <v>6286</v>
      </c>
      <c r="H4761" t="s">
        <v>6287</v>
      </c>
    </row>
    <row r="4762" spans="1:8" x14ac:dyDescent="0.3">
      <c r="A4762">
        <v>4774</v>
      </c>
      <c r="B4762">
        <v>4775</v>
      </c>
      <c r="C4762">
        <v>288</v>
      </c>
      <c r="D4762" t="s">
        <v>6288</v>
      </c>
      <c r="E4762">
        <v>2</v>
      </c>
      <c r="F4762" t="s">
        <v>6288</v>
      </c>
      <c r="G4762" t="s">
        <v>6288</v>
      </c>
      <c r="H4762" t="s">
        <v>6289</v>
      </c>
    </row>
    <row r="4763" spans="1:8" x14ac:dyDescent="0.3">
      <c r="A4763">
        <v>4775</v>
      </c>
      <c r="B4763">
        <v>4776</v>
      </c>
      <c r="C4763">
        <v>288</v>
      </c>
      <c r="D4763" t="s">
        <v>6290</v>
      </c>
      <c r="E4763">
        <v>3</v>
      </c>
      <c r="F4763" t="s">
        <v>6290</v>
      </c>
      <c r="G4763" t="s">
        <v>6291</v>
      </c>
    </row>
    <row r="4764" spans="1:8" x14ac:dyDescent="0.3">
      <c r="A4764">
        <v>4776</v>
      </c>
      <c r="B4764">
        <v>4777</v>
      </c>
      <c r="C4764">
        <v>288</v>
      </c>
      <c r="D4764" t="e">
        <f>-Great, energetic people -free Food -Great learning environment -plenty of client facing exposure -work with a huge variety of people -with so Many departments, There is a lot of support</f>
        <v>#NAME?</v>
      </c>
      <c r="E4764">
        <v>5</v>
      </c>
      <c r="F4764" t="e">
        <f>-Great, energetic people -free Food -Great learning environment -plenty of client facing exposure -work with a huge variety of people -with so Many departments, There is a lot of support</f>
        <v>#NAME?</v>
      </c>
      <c r="G4764" t="s">
        <v>6292</v>
      </c>
      <c r="H4764" t="s">
        <v>6293</v>
      </c>
    </row>
    <row r="4765" spans="1:8" x14ac:dyDescent="0.3">
      <c r="A4765">
        <v>4777</v>
      </c>
      <c r="B4765">
        <v>4778</v>
      </c>
      <c r="C4765">
        <v>288</v>
      </c>
      <c r="D4765" t="s">
        <v>6294</v>
      </c>
      <c r="E4765">
        <v>3</v>
      </c>
      <c r="F4765" t="s">
        <v>6294</v>
      </c>
      <c r="G4765" t="s">
        <v>6295</v>
      </c>
      <c r="H4765" t="s">
        <v>86</v>
      </c>
    </row>
    <row r="4766" spans="1:8" x14ac:dyDescent="0.3">
      <c r="A4766">
        <v>4778</v>
      </c>
      <c r="B4766">
        <v>4779</v>
      </c>
      <c r="C4766">
        <v>288</v>
      </c>
      <c r="D4766" t="s">
        <v>6296</v>
      </c>
      <c r="E4766">
        <v>5</v>
      </c>
      <c r="F4766" t="e">
        <f>- Great benefits - Great K - weeks off with days roll-over - a lot of education opportunities and classes - support exploring other jobs within the company - Travel spending limits are generous</f>
        <v>#NAME?</v>
      </c>
      <c r="G4766" t="s">
        <v>6297</v>
      </c>
      <c r="H4766" t="s">
        <v>1820</v>
      </c>
    </row>
    <row r="4767" spans="1:8" x14ac:dyDescent="0.3">
      <c r="A4767">
        <v>4779</v>
      </c>
      <c r="B4767">
        <v>4780</v>
      </c>
      <c r="C4767">
        <v>288</v>
      </c>
      <c r="D4767" t="s">
        <v>6298</v>
      </c>
      <c r="E4767">
        <v>4</v>
      </c>
      <c r="F4767" t="s">
        <v>6298</v>
      </c>
      <c r="G4767" t="s">
        <v>6299</v>
      </c>
      <c r="H4767" t="s">
        <v>287</v>
      </c>
    </row>
    <row r="4768" spans="1:8" x14ac:dyDescent="0.3">
      <c r="A4768">
        <v>4780</v>
      </c>
      <c r="B4768">
        <v>4781</v>
      </c>
      <c r="C4768">
        <v>289</v>
      </c>
      <c r="D4768" t="s">
        <v>6298</v>
      </c>
      <c r="E4768">
        <v>4</v>
      </c>
      <c r="F4768" t="s">
        <v>6298</v>
      </c>
      <c r="G4768" t="s">
        <v>6299</v>
      </c>
      <c r="H4768" t="s">
        <v>287</v>
      </c>
    </row>
    <row r="4769" spans="1:8" x14ac:dyDescent="0.3">
      <c r="A4769">
        <v>4781</v>
      </c>
      <c r="B4769">
        <v>4782</v>
      </c>
      <c r="C4769">
        <v>289</v>
      </c>
      <c r="D4769" t="s">
        <v>6300</v>
      </c>
      <c r="E4769">
        <v>5</v>
      </c>
      <c r="F4769" t="s">
        <v>6301</v>
      </c>
      <c r="G4769" t="s">
        <v>6302</v>
      </c>
      <c r="H4769" t="s">
        <v>4065</v>
      </c>
    </row>
    <row r="4770" spans="1:8" x14ac:dyDescent="0.3">
      <c r="A4770">
        <v>4782</v>
      </c>
      <c r="B4770">
        <v>4783</v>
      </c>
      <c r="C4770">
        <v>289</v>
      </c>
      <c r="D4770" t="s">
        <v>6303</v>
      </c>
      <c r="E4770">
        <v>2</v>
      </c>
      <c r="F4770" t="s">
        <v>6303</v>
      </c>
      <c r="G4770" t="s">
        <v>6304</v>
      </c>
      <c r="H4770" t="s">
        <v>59</v>
      </c>
    </row>
    <row r="4771" spans="1:8" x14ac:dyDescent="0.3">
      <c r="A4771">
        <v>4783</v>
      </c>
      <c r="B4771">
        <v>4784</v>
      </c>
      <c r="C4771">
        <v>289</v>
      </c>
      <c r="D4771" t="s">
        <v>6305</v>
      </c>
      <c r="E4771">
        <v>4</v>
      </c>
      <c r="F4771" t="s">
        <v>6305</v>
      </c>
      <c r="G4771" t="s">
        <v>6306</v>
      </c>
      <c r="H4771" t="s">
        <v>5172</v>
      </c>
    </row>
    <row r="4772" spans="1:8" x14ac:dyDescent="0.3">
      <c r="A4772">
        <v>4784</v>
      </c>
      <c r="B4772">
        <v>4785</v>
      </c>
      <c r="C4772">
        <v>289</v>
      </c>
      <c r="D4772" t="e">
        <f>-energetic atmosphere -Great work Culture especially with the open floor seating arrangement -Flat organizational structure making people easily approachable - Meritocratic Culture</f>
        <v>#NAME?</v>
      </c>
      <c r="E4772">
        <v>2</v>
      </c>
      <c r="F4772" t="e">
        <f>-energetic atmosphere -Great work Culture especially with the open floor seating arrangement -Flat organizational structure making people easily approachable - Meritocratic Culture</f>
        <v>#NAME?</v>
      </c>
      <c r="G4772" t="s">
        <v>6307</v>
      </c>
      <c r="H4772" t="s">
        <v>1461</v>
      </c>
    </row>
    <row r="4773" spans="1:8" x14ac:dyDescent="0.3">
      <c r="A4773">
        <v>4785</v>
      </c>
      <c r="B4773">
        <v>4786</v>
      </c>
      <c r="C4773">
        <v>289</v>
      </c>
      <c r="D4773" t="s">
        <v>6308</v>
      </c>
      <c r="E4773">
        <v>3</v>
      </c>
      <c r="F4773" t="s">
        <v>6308</v>
      </c>
      <c r="G4773" t="s">
        <v>6309</v>
      </c>
      <c r="H4773" t="s">
        <v>29</v>
      </c>
    </row>
    <row r="4774" spans="1:8" x14ac:dyDescent="0.3">
      <c r="A4774">
        <v>4786</v>
      </c>
      <c r="B4774">
        <v>4787</v>
      </c>
      <c r="C4774">
        <v>289</v>
      </c>
      <c r="D4774" t="s">
        <v>6310</v>
      </c>
      <c r="E4774">
        <v>5</v>
      </c>
      <c r="F4774" t="s">
        <v>6311</v>
      </c>
      <c r="G4774" t="s">
        <v>6312</v>
      </c>
      <c r="H4774" t="s">
        <v>6313</v>
      </c>
    </row>
    <row r="4775" spans="1:8" x14ac:dyDescent="0.3">
      <c r="A4775">
        <v>4787</v>
      </c>
      <c r="B4775">
        <v>4788</v>
      </c>
      <c r="C4775">
        <v>289</v>
      </c>
      <c r="D4775" t="s">
        <v>6314</v>
      </c>
      <c r="E4775">
        <v>3</v>
      </c>
      <c r="F4775" t="s">
        <v>6314</v>
      </c>
      <c r="G4775" t="s">
        <v>6315</v>
      </c>
      <c r="H4775" t="s">
        <v>29</v>
      </c>
    </row>
    <row r="4776" spans="1:8" x14ac:dyDescent="0.3">
      <c r="A4776">
        <v>4788</v>
      </c>
      <c r="B4776">
        <v>4789</v>
      </c>
      <c r="C4776">
        <v>289</v>
      </c>
      <c r="D4776" t="s">
        <v>6316</v>
      </c>
      <c r="E4776">
        <v>5</v>
      </c>
      <c r="F4776" t="s">
        <v>6316</v>
      </c>
      <c r="G4776" t="s">
        <v>6317</v>
      </c>
      <c r="H4776" t="s">
        <v>41</v>
      </c>
    </row>
    <row r="4777" spans="1:8" x14ac:dyDescent="0.3">
      <c r="A4777">
        <v>4789</v>
      </c>
      <c r="B4777">
        <v>4790</v>
      </c>
      <c r="C4777">
        <v>289</v>
      </c>
      <c r="D4777" t="s">
        <v>6318</v>
      </c>
      <c r="E4777">
        <v>4</v>
      </c>
      <c r="F4777" t="s">
        <v>6319</v>
      </c>
      <c r="G4777" t="s">
        <v>6320</v>
      </c>
      <c r="H4777" t="s">
        <v>2942</v>
      </c>
    </row>
    <row r="4778" spans="1:8" x14ac:dyDescent="0.3">
      <c r="A4778">
        <v>4790</v>
      </c>
      <c r="B4778">
        <v>4791</v>
      </c>
      <c r="C4778">
        <v>290</v>
      </c>
      <c r="D4778" t="s">
        <v>6321</v>
      </c>
      <c r="E4778">
        <v>4</v>
      </c>
      <c r="F4778" t="s">
        <v>6321</v>
      </c>
      <c r="G4778" t="s">
        <v>6322</v>
      </c>
      <c r="H4778" t="s">
        <v>29</v>
      </c>
    </row>
    <row r="4779" spans="1:8" x14ac:dyDescent="0.3">
      <c r="A4779">
        <v>4791</v>
      </c>
      <c r="B4779">
        <v>4792</v>
      </c>
      <c r="C4779">
        <v>290</v>
      </c>
      <c r="D4779" t="s">
        <v>6323</v>
      </c>
      <c r="E4779">
        <v>5</v>
      </c>
      <c r="F4779" t="s">
        <v>6324</v>
      </c>
      <c r="G4779" t="s">
        <v>6325</v>
      </c>
    </row>
    <row r="4780" spans="1:8" x14ac:dyDescent="0.3">
      <c r="A4780">
        <v>4792</v>
      </c>
      <c r="B4780">
        <v>4793</v>
      </c>
      <c r="C4780">
        <v>290</v>
      </c>
      <c r="D4780" t="s">
        <v>6326</v>
      </c>
      <c r="E4780">
        <v>2</v>
      </c>
      <c r="F4780" t="s">
        <v>6326</v>
      </c>
      <c r="G4780" t="s">
        <v>6327</v>
      </c>
    </row>
    <row r="4781" spans="1:8" x14ac:dyDescent="0.3">
      <c r="A4781">
        <v>4793</v>
      </c>
      <c r="B4781">
        <v>4794</v>
      </c>
      <c r="C4781">
        <v>290</v>
      </c>
      <c r="D4781" t="s">
        <v>6328</v>
      </c>
      <c r="E4781">
        <v>4</v>
      </c>
      <c r="F4781" t="s">
        <v>6328</v>
      </c>
      <c r="G4781" t="s">
        <v>6329</v>
      </c>
      <c r="H4781" t="s">
        <v>3049</v>
      </c>
    </row>
    <row r="4782" spans="1:8" x14ac:dyDescent="0.3">
      <c r="A4782">
        <v>4794</v>
      </c>
      <c r="B4782">
        <v>4795</v>
      </c>
      <c r="C4782">
        <v>290</v>
      </c>
      <c r="D4782" t="s">
        <v>6330</v>
      </c>
      <c r="E4782">
        <v>2</v>
      </c>
      <c r="F4782" t="s">
        <v>6330</v>
      </c>
      <c r="G4782" t="s">
        <v>6331</v>
      </c>
    </row>
    <row r="4783" spans="1:8" x14ac:dyDescent="0.3">
      <c r="A4783">
        <v>4795</v>
      </c>
      <c r="B4783">
        <v>4796</v>
      </c>
      <c r="C4783">
        <v>290</v>
      </c>
      <c r="D4783" t="s">
        <v>6332</v>
      </c>
      <c r="E4783">
        <v>3</v>
      </c>
      <c r="F4783" t="s">
        <v>6332</v>
      </c>
      <c r="G4783" t="s">
        <v>6333</v>
      </c>
      <c r="H4783" t="s">
        <v>34</v>
      </c>
    </row>
    <row r="4784" spans="1:8" x14ac:dyDescent="0.3">
      <c r="A4784">
        <v>4796</v>
      </c>
      <c r="B4784">
        <v>4797</v>
      </c>
      <c r="C4784">
        <v>290</v>
      </c>
      <c r="D4784" t="s">
        <v>6334</v>
      </c>
      <c r="E4784">
        <v>5</v>
      </c>
      <c r="F4784" t="s">
        <v>6334</v>
      </c>
      <c r="G4784" t="s">
        <v>6335</v>
      </c>
      <c r="H4784" t="s">
        <v>3092</v>
      </c>
    </row>
    <row r="4785" spans="1:8" x14ac:dyDescent="0.3">
      <c r="A4785">
        <v>4797</v>
      </c>
      <c r="B4785">
        <v>4798</v>
      </c>
      <c r="C4785">
        <v>290</v>
      </c>
      <c r="D4785" t="s">
        <v>6336</v>
      </c>
      <c r="E4785">
        <v>3</v>
      </c>
      <c r="F4785" t="s">
        <v>6337</v>
      </c>
      <c r="G4785" t="s">
        <v>6338</v>
      </c>
      <c r="H4785" t="s">
        <v>217</v>
      </c>
    </row>
    <row r="4786" spans="1:8" x14ac:dyDescent="0.3">
      <c r="A4786">
        <v>4798</v>
      </c>
      <c r="B4786">
        <v>4799</v>
      </c>
      <c r="C4786">
        <v>290</v>
      </c>
      <c r="D4786" t="s">
        <v>6339</v>
      </c>
      <c r="E4786">
        <v>5</v>
      </c>
      <c r="F4786" t="s">
        <v>6339</v>
      </c>
      <c r="G4786" t="s">
        <v>6340</v>
      </c>
      <c r="H4786" t="s">
        <v>29</v>
      </c>
    </row>
    <row r="4787" spans="1:8" x14ac:dyDescent="0.3">
      <c r="A4787">
        <v>4799</v>
      </c>
      <c r="B4787">
        <v>4800</v>
      </c>
      <c r="C4787">
        <v>290</v>
      </c>
      <c r="D4787" t="s">
        <v>6341</v>
      </c>
      <c r="E4787">
        <v>4</v>
      </c>
      <c r="F4787" t="s">
        <v>6341</v>
      </c>
      <c r="G4787" t="s">
        <v>6342</v>
      </c>
      <c r="H4787" t="s">
        <v>17</v>
      </c>
    </row>
    <row r="4788" spans="1:8" x14ac:dyDescent="0.3">
      <c r="A4788">
        <v>4800</v>
      </c>
      <c r="B4788">
        <v>4801</v>
      </c>
      <c r="C4788">
        <v>291</v>
      </c>
      <c r="D4788" t="s">
        <v>6343</v>
      </c>
      <c r="E4788">
        <v>4</v>
      </c>
      <c r="F4788" t="s">
        <v>6343</v>
      </c>
      <c r="G4788" t="s">
        <v>6344</v>
      </c>
      <c r="H4788" t="s">
        <v>299</v>
      </c>
    </row>
    <row r="4789" spans="1:8" x14ac:dyDescent="0.3">
      <c r="A4789">
        <v>4801</v>
      </c>
      <c r="B4789">
        <v>4802</v>
      </c>
      <c r="C4789">
        <v>291</v>
      </c>
      <c r="D4789" t="s">
        <v>6345</v>
      </c>
      <c r="E4789">
        <v>5</v>
      </c>
      <c r="F4789" t="s">
        <v>6346</v>
      </c>
      <c r="G4789" t="s">
        <v>6347</v>
      </c>
      <c r="H4789" t="s">
        <v>6348</v>
      </c>
    </row>
    <row r="4790" spans="1:8" x14ac:dyDescent="0.3">
      <c r="A4790">
        <v>4802</v>
      </c>
      <c r="B4790">
        <v>4803</v>
      </c>
      <c r="C4790">
        <v>291</v>
      </c>
      <c r="D4790" t="s">
        <v>6349</v>
      </c>
      <c r="E4790">
        <v>2</v>
      </c>
      <c r="F4790" t="s">
        <v>6350</v>
      </c>
      <c r="G4790" t="s">
        <v>6351</v>
      </c>
      <c r="H4790" t="s">
        <v>245</v>
      </c>
    </row>
    <row r="4791" spans="1:8" x14ac:dyDescent="0.3">
      <c r="A4791">
        <v>4803</v>
      </c>
      <c r="B4791">
        <v>4804</v>
      </c>
      <c r="C4791">
        <v>291</v>
      </c>
      <c r="D4791" t="s">
        <v>6352</v>
      </c>
      <c r="E4791">
        <v>4</v>
      </c>
      <c r="F4791" t="s">
        <v>6353</v>
      </c>
      <c r="G4791" t="s">
        <v>6354</v>
      </c>
      <c r="H4791" t="s">
        <v>261</v>
      </c>
    </row>
    <row r="4792" spans="1:8" x14ac:dyDescent="0.3">
      <c r="A4792">
        <v>4804</v>
      </c>
      <c r="B4792">
        <v>4805</v>
      </c>
      <c r="C4792">
        <v>291</v>
      </c>
      <c r="D4792" t="e">
        <f>-good pay -intelligent Colleagues -access to tons of information</f>
        <v>#NAME?</v>
      </c>
      <c r="E4792">
        <v>2</v>
      </c>
      <c r="F4792" t="e">
        <f>-good pay -intelligent Colleagues -access to tons of information</f>
        <v>#NAME?</v>
      </c>
      <c r="G4792" t="s">
        <v>6355</v>
      </c>
      <c r="H4792" t="s">
        <v>317</v>
      </c>
    </row>
    <row r="4793" spans="1:8" x14ac:dyDescent="0.3">
      <c r="A4793">
        <v>4805</v>
      </c>
      <c r="B4793">
        <v>4806</v>
      </c>
      <c r="C4793">
        <v>291</v>
      </c>
      <c r="D4793" t="s">
        <v>6356</v>
      </c>
      <c r="E4793">
        <v>3</v>
      </c>
      <c r="F4793" t="s">
        <v>6356</v>
      </c>
      <c r="G4793" t="s">
        <v>6357</v>
      </c>
      <c r="H4793" t="s">
        <v>6358</v>
      </c>
    </row>
    <row r="4794" spans="1:8" x14ac:dyDescent="0.3">
      <c r="A4794">
        <v>4806</v>
      </c>
      <c r="B4794">
        <v>4807</v>
      </c>
      <c r="C4794">
        <v>291</v>
      </c>
      <c r="D4794" t="s">
        <v>6359</v>
      </c>
      <c r="E4794">
        <v>5</v>
      </c>
      <c r="F4794" t="s">
        <v>6359</v>
      </c>
      <c r="G4794" t="s">
        <v>6360</v>
      </c>
      <c r="H4794" t="s">
        <v>134</v>
      </c>
    </row>
    <row r="4795" spans="1:8" x14ac:dyDescent="0.3">
      <c r="A4795">
        <v>4807</v>
      </c>
      <c r="B4795">
        <v>4808</v>
      </c>
      <c r="C4795">
        <v>291</v>
      </c>
      <c r="D4795" t="s">
        <v>6361</v>
      </c>
      <c r="E4795">
        <v>3</v>
      </c>
      <c r="F4795" t="s">
        <v>6361</v>
      </c>
      <c r="G4795" t="s">
        <v>6362</v>
      </c>
      <c r="H4795" t="s">
        <v>299</v>
      </c>
    </row>
    <row r="4796" spans="1:8" x14ac:dyDescent="0.3">
      <c r="A4796">
        <v>4808</v>
      </c>
      <c r="B4796">
        <v>4809</v>
      </c>
      <c r="C4796">
        <v>291</v>
      </c>
      <c r="D4796" t="s">
        <v>6363</v>
      </c>
      <c r="E4796">
        <v>5</v>
      </c>
      <c r="F4796" t="s">
        <v>6363</v>
      </c>
      <c r="G4796" t="s">
        <v>6364</v>
      </c>
      <c r="H4796" t="s">
        <v>1003</v>
      </c>
    </row>
    <row r="4797" spans="1:8" x14ac:dyDescent="0.3">
      <c r="A4797">
        <v>4809</v>
      </c>
      <c r="B4797">
        <v>4810</v>
      </c>
      <c r="C4797">
        <v>291</v>
      </c>
      <c r="D4797" t="s">
        <v>6365</v>
      </c>
      <c r="E4797">
        <v>4</v>
      </c>
      <c r="F4797" t="s">
        <v>6365</v>
      </c>
      <c r="G4797" t="s">
        <v>6366</v>
      </c>
      <c r="H4797" t="s">
        <v>1479</v>
      </c>
    </row>
    <row r="4798" spans="1:8" x14ac:dyDescent="0.3">
      <c r="A4798">
        <v>4810</v>
      </c>
      <c r="B4798">
        <v>4811</v>
      </c>
      <c r="C4798">
        <v>292</v>
      </c>
      <c r="D4798" t="s">
        <v>6367</v>
      </c>
      <c r="E4798">
        <v>4</v>
      </c>
      <c r="F4798" t="s">
        <v>6367</v>
      </c>
      <c r="G4798" t="s">
        <v>6368</v>
      </c>
      <c r="H4798" t="s">
        <v>299</v>
      </c>
    </row>
    <row r="4799" spans="1:8" x14ac:dyDescent="0.3">
      <c r="A4799">
        <v>4811</v>
      </c>
      <c r="B4799">
        <v>4812</v>
      </c>
      <c r="C4799">
        <v>292</v>
      </c>
      <c r="D4799" t="s">
        <v>6369</v>
      </c>
      <c r="E4799">
        <v>5</v>
      </c>
      <c r="F4799" t="s">
        <v>6369</v>
      </c>
      <c r="G4799" t="s">
        <v>6370</v>
      </c>
      <c r="H4799" t="s">
        <v>261</v>
      </c>
    </row>
    <row r="4800" spans="1:8" x14ac:dyDescent="0.3">
      <c r="A4800">
        <v>4812</v>
      </c>
      <c r="B4800">
        <v>4813</v>
      </c>
      <c r="C4800">
        <v>292</v>
      </c>
      <c r="D4800" t="s">
        <v>6371</v>
      </c>
      <c r="E4800">
        <v>2</v>
      </c>
      <c r="F4800" t="s">
        <v>6371</v>
      </c>
      <c r="G4800" t="s">
        <v>6372</v>
      </c>
      <c r="H4800" t="s">
        <v>805</v>
      </c>
    </row>
    <row r="4801" spans="1:8" x14ac:dyDescent="0.3">
      <c r="A4801">
        <v>4813</v>
      </c>
      <c r="B4801">
        <v>4814</v>
      </c>
      <c r="C4801">
        <v>292</v>
      </c>
      <c r="D4801" t="s">
        <v>6373</v>
      </c>
      <c r="E4801">
        <v>4</v>
      </c>
      <c r="F4801" t="s">
        <v>6373</v>
      </c>
      <c r="G4801" t="s">
        <v>6374</v>
      </c>
      <c r="H4801" t="s">
        <v>805</v>
      </c>
    </row>
    <row r="4802" spans="1:8" x14ac:dyDescent="0.3">
      <c r="A4802">
        <v>4814</v>
      </c>
      <c r="B4802">
        <v>4815</v>
      </c>
      <c r="C4802">
        <v>292</v>
      </c>
      <c r="D4802" t="s">
        <v>6375</v>
      </c>
      <c r="E4802">
        <v>2</v>
      </c>
      <c r="F4802" t="s">
        <v>6375</v>
      </c>
      <c r="G4802" t="s">
        <v>6376</v>
      </c>
      <c r="H4802" t="s">
        <v>564</v>
      </c>
    </row>
    <row r="4803" spans="1:8" x14ac:dyDescent="0.3">
      <c r="A4803">
        <v>4815</v>
      </c>
      <c r="B4803">
        <v>4816</v>
      </c>
      <c r="C4803">
        <v>292</v>
      </c>
      <c r="D4803" t="s">
        <v>6377</v>
      </c>
      <c r="E4803">
        <v>3</v>
      </c>
      <c r="F4803" t="s">
        <v>6377</v>
      </c>
      <c r="G4803" t="s">
        <v>6378</v>
      </c>
      <c r="H4803" t="s">
        <v>217</v>
      </c>
    </row>
    <row r="4804" spans="1:8" x14ac:dyDescent="0.3">
      <c r="A4804">
        <v>4816</v>
      </c>
      <c r="B4804">
        <v>4817</v>
      </c>
      <c r="C4804">
        <v>292</v>
      </c>
      <c r="D4804" t="s">
        <v>6379</v>
      </c>
      <c r="E4804">
        <v>5</v>
      </c>
      <c r="F4804" t="s">
        <v>6379</v>
      </c>
      <c r="G4804" t="s">
        <v>6380</v>
      </c>
      <c r="H4804" t="s">
        <v>20</v>
      </c>
    </row>
    <row r="4805" spans="1:8" x14ac:dyDescent="0.3">
      <c r="A4805">
        <v>4817</v>
      </c>
      <c r="B4805">
        <v>4818</v>
      </c>
      <c r="C4805">
        <v>292</v>
      </c>
      <c r="D4805" t="s">
        <v>6381</v>
      </c>
      <c r="E4805">
        <v>3</v>
      </c>
      <c r="F4805" t="s">
        <v>6381</v>
      </c>
      <c r="G4805" t="s">
        <v>6382</v>
      </c>
    </row>
    <row r="4806" spans="1:8" x14ac:dyDescent="0.3">
      <c r="A4806">
        <v>4818</v>
      </c>
      <c r="B4806">
        <v>4819</v>
      </c>
      <c r="C4806">
        <v>292</v>
      </c>
      <c r="D4806" t="s">
        <v>6383</v>
      </c>
      <c r="E4806">
        <v>5</v>
      </c>
      <c r="F4806" t="s">
        <v>6383</v>
      </c>
      <c r="G4806" t="s">
        <v>6384</v>
      </c>
      <c r="H4806" t="s">
        <v>805</v>
      </c>
    </row>
    <row r="4807" spans="1:8" x14ac:dyDescent="0.3">
      <c r="A4807">
        <v>4819</v>
      </c>
      <c r="B4807">
        <v>4820</v>
      </c>
      <c r="C4807">
        <v>292</v>
      </c>
      <c r="D4807" t="s">
        <v>6385</v>
      </c>
      <c r="E4807">
        <v>4</v>
      </c>
      <c r="F4807" t="s">
        <v>6385</v>
      </c>
      <c r="G4807" t="s">
        <v>6386</v>
      </c>
      <c r="H4807" t="s">
        <v>2311</v>
      </c>
    </row>
    <row r="4808" spans="1:8" x14ac:dyDescent="0.3">
      <c r="A4808">
        <v>4820</v>
      </c>
      <c r="B4808">
        <v>4821</v>
      </c>
      <c r="C4808">
        <v>293</v>
      </c>
      <c r="D4808" t="s">
        <v>6387</v>
      </c>
      <c r="E4808">
        <v>4</v>
      </c>
      <c r="F4808" t="s">
        <v>6387</v>
      </c>
      <c r="G4808" t="s">
        <v>6388</v>
      </c>
      <c r="H4808" t="s">
        <v>317</v>
      </c>
    </row>
    <row r="4809" spans="1:8" x14ac:dyDescent="0.3">
      <c r="A4809">
        <v>4821</v>
      </c>
      <c r="B4809">
        <v>4822</v>
      </c>
      <c r="C4809">
        <v>293</v>
      </c>
      <c r="D4809" t="s">
        <v>6389</v>
      </c>
      <c r="E4809">
        <v>5</v>
      </c>
      <c r="F4809" t="s">
        <v>6389</v>
      </c>
      <c r="G4809" t="s">
        <v>6390</v>
      </c>
      <c r="H4809" t="s">
        <v>29</v>
      </c>
    </row>
    <row r="4810" spans="1:8" x14ac:dyDescent="0.3">
      <c r="A4810">
        <v>4822</v>
      </c>
      <c r="B4810">
        <v>4823</v>
      </c>
      <c r="C4810">
        <v>293</v>
      </c>
      <c r="D4810" t="s">
        <v>6391</v>
      </c>
      <c r="E4810">
        <v>2</v>
      </c>
      <c r="F4810" t="s">
        <v>6391</v>
      </c>
      <c r="G4810" t="s">
        <v>6392</v>
      </c>
      <c r="H4810" t="s">
        <v>302</v>
      </c>
    </row>
    <row r="4811" spans="1:8" x14ac:dyDescent="0.3">
      <c r="A4811">
        <v>4823</v>
      </c>
      <c r="B4811">
        <v>4824</v>
      </c>
      <c r="C4811">
        <v>293</v>
      </c>
      <c r="D4811" t="s">
        <v>6393</v>
      </c>
      <c r="E4811">
        <v>4</v>
      </c>
      <c r="F4811" t="s">
        <v>6393</v>
      </c>
      <c r="G4811" t="s">
        <v>6394</v>
      </c>
      <c r="H4811" t="s">
        <v>89</v>
      </c>
    </row>
    <row r="4812" spans="1:8" x14ac:dyDescent="0.3">
      <c r="A4812">
        <v>4824</v>
      </c>
      <c r="B4812">
        <v>4825</v>
      </c>
      <c r="C4812">
        <v>293</v>
      </c>
      <c r="D4812" t="s">
        <v>6395</v>
      </c>
      <c r="E4812">
        <v>2</v>
      </c>
      <c r="F4812" t="s">
        <v>6395</v>
      </c>
      <c r="G4812" t="s">
        <v>6396</v>
      </c>
      <c r="H4812" t="s">
        <v>1095</v>
      </c>
    </row>
    <row r="4813" spans="1:8" x14ac:dyDescent="0.3">
      <c r="A4813">
        <v>4825</v>
      </c>
      <c r="B4813">
        <v>4826</v>
      </c>
      <c r="C4813">
        <v>293</v>
      </c>
      <c r="D4813" t="s">
        <v>6397</v>
      </c>
      <c r="E4813">
        <v>3</v>
      </c>
      <c r="F4813" t="s">
        <v>6397</v>
      </c>
      <c r="G4813" t="s">
        <v>6398</v>
      </c>
    </row>
    <row r="4814" spans="1:8" x14ac:dyDescent="0.3">
      <c r="A4814">
        <v>4826</v>
      </c>
      <c r="B4814">
        <v>4827</v>
      </c>
      <c r="C4814">
        <v>293</v>
      </c>
      <c r="D4814" t="s">
        <v>6399</v>
      </c>
      <c r="E4814">
        <v>5</v>
      </c>
      <c r="F4814" t="s">
        <v>6399</v>
      </c>
      <c r="G4814" t="s">
        <v>6400</v>
      </c>
      <c r="H4814" t="s">
        <v>6401</v>
      </c>
    </row>
    <row r="4815" spans="1:8" x14ac:dyDescent="0.3">
      <c r="A4815">
        <v>4827</v>
      </c>
      <c r="B4815">
        <v>4828</v>
      </c>
      <c r="C4815">
        <v>293</v>
      </c>
      <c r="D4815" t="s">
        <v>6402</v>
      </c>
      <c r="E4815">
        <v>3</v>
      </c>
      <c r="F4815" t="s">
        <v>6403</v>
      </c>
      <c r="G4815" t="s">
        <v>6404</v>
      </c>
    </row>
    <row r="4816" spans="1:8" x14ac:dyDescent="0.3">
      <c r="A4816">
        <v>4828</v>
      </c>
      <c r="B4816">
        <v>4829</v>
      </c>
      <c r="C4816">
        <v>293</v>
      </c>
      <c r="D4816" t="s">
        <v>6405</v>
      </c>
      <c r="E4816">
        <v>5</v>
      </c>
      <c r="F4816" t="s">
        <v>6405</v>
      </c>
      <c r="G4816" t="s">
        <v>6406</v>
      </c>
      <c r="H4816" t="s">
        <v>29</v>
      </c>
    </row>
    <row r="4817" spans="1:8" x14ac:dyDescent="0.3">
      <c r="A4817">
        <v>4829</v>
      </c>
      <c r="B4817">
        <v>4830</v>
      </c>
      <c r="C4817">
        <v>293</v>
      </c>
      <c r="D4817" t="s">
        <v>6407</v>
      </c>
      <c r="E4817">
        <v>4</v>
      </c>
      <c r="F4817" t="s">
        <v>6407</v>
      </c>
      <c r="G4817" t="s">
        <v>6408</v>
      </c>
      <c r="H4817" t="s">
        <v>6409</v>
      </c>
    </row>
    <row r="4818" spans="1:8" x14ac:dyDescent="0.3">
      <c r="A4818">
        <v>4830</v>
      </c>
      <c r="B4818">
        <v>4831</v>
      </c>
      <c r="C4818">
        <v>294</v>
      </c>
      <c r="D4818" t="s">
        <v>6410</v>
      </c>
      <c r="E4818">
        <v>4</v>
      </c>
      <c r="F4818" t="s">
        <v>6410</v>
      </c>
      <c r="G4818" t="s">
        <v>6411</v>
      </c>
      <c r="H4818" t="s">
        <v>41</v>
      </c>
    </row>
    <row r="4819" spans="1:8" x14ac:dyDescent="0.3">
      <c r="A4819">
        <v>4831</v>
      </c>
      <c r="B4819">
        <v>4832</v>
      </c>
      <c r="C4819">
        <v>294</v>
      </c>
      <c r="D4819" t="s">
        <v>6412</v>
      </c>
      <c r="E4819">
        <v>5</v>
      </c>
      <c r="F4819" t="s">
        <v>6412</v>
      </c>
      <c r="G4819" t="s">
        <v>6413</v>
      </c>
      <c r="H4819" t="s">
        <v>6414</v>
      </c>
    </row>
    <row r="4820" spans="1:8" x14ac:dyDescent="0.3">
      <c r="A4820">
        <v>4832</v>
      </c>
      <c r="B4820">
        <v>4833</v>
      </c>
      <c r="C4820">
        <v>294</v>
      </c>
      <c r="D4820" t="s">
        <v>6415</v>
      </c>
      <c r="E4820">
        <v>2</v>
      </c>
      <c r="F4820" t="s">
        <v>6415</v>
      </c>
      <c r="G4820" t="s">
        <v>6416</v>
      </c>
      <c r="H4820" t="s">
        <v>9</v>
      </c>
    </row>
    <row r="4821" spans="1:8" x14ac:dyDescent="0.3">
      <c r="A4821">
        <v>4833</v>
      </c>
      <c r="B4821">
        <v>4834</v>
      </c>
      <c r="C4821">
        <v>294</v>
      </c>
      <c r="D4821" t="s">
        <v>6417</v>
      </c>
      <c r="E4821">
        <v>4</v>
      </c>
      <c r="F4821" t="s">
        <v>6417</v>
      </c>
      <c r="G4821" t="s">
        <v>6418</v>
      </c>
      <c r="H4821" t="s">
        <v>118</v>
      </c>
    </row>
    <row r="4822" spans="1:8" x14ac:dyDescent="0.3">
      <c r="A4822">
        <v>4834</v>
      </c>
      <c r="B4822">
        <v>4835</v>
      </c>
      <c r="C4822">
        <v>294</v>
      </c>
      <c r="D4822" t="s">
        <v>6419</v>
      </c>
      <c r="E4822">
        <v>2</v>
      </c>
      <c r="F4822" t="s">
        <v>6419</v>
      </c>
      <c r="G4822" t="s">
        <v>6420</v>
      </c>
      <c r="H4822" t="s">
        <v>6421</v>
      </c>
    </row>
    <row r="4823" spans="1:8" x14ac:dyDescent="0.3">
      <c r="A4823">
        <v>4835</v>
      </c>
      <c r="B4823">
        <v>4836</v>
      </c>
      <c r="C4823">
        <v>294</v>
      </c>
      <c r="D4823" t="s">
        <v>6422</v>
      </c>
      <c r="E4823">
        <v>3</v>
      </c>
      <c r="F4823" t="s">
        <v>6422</v>
      </c>
      <c r="G4823" t="s">
        <v>6423</v>
      </c>
      <c r="H4823" t="s">
        <v>6424</v>
      </c>
    </row>
    <row r="4824" spans="1:8" x14ac:dyDescent="0.3">
      <c r="A4824">
        <v>4836</v>
      </c>
      <c r="B4824">
        <v>4837</v>
      </c>
      <c r="C4824">
        <v>294</v>
      </c>
      <c r="D4824" t="s">
        <v>6425</v>
      </c>
      <c r="E4824">
        <v>5</v>
      </c>
      <c r="F4824" t="s">
        <v>6425</v>
      </c>
      <c r="G4824" t="s">
        <v>6426</v>
      </c>
      <c r="H4824" t="s">
        <v>264</v>
      </c>
    </row>
    <row r="4825" spans="1:8" x14ac:dyDescent="0.3">
      <c r="A4825">
        <v>4837</v>
      </c>
      <c r="B4825">
        <v>4838</v>
      </c>
      <c r="C4825">
        <v>294</v>
      </c>
      <c r="D4825" t="s">
        <v>6427</v>
      </c>
      <c r="E4825">
        <v>3</v>
      </c>
      <c r="F4825" t="s">
        <v>6427</v>
      </c>
      <c r="G4825" t="s">
        <v>6428</v>
      </c>
      <c r="H4825" t="s">
        <v>6429</v>
      </c>
    </row>
    <row r="4826" spans="1:8" x14ac:dyDescent="0.3">
      <c r="A4826">
        <v>4838</v>
      </c>
      <c r="B4826">
        <v>4839</v>
      </c>
      <c r="C4826">
        <v>294</v>
      </c>
      <c r="D4826" t="s">
        <v>6430</v>
      </c>
      <c r="E4826">
        <v>5</v>
      </c>
      <c r="F4826" t="s">
        <v>6431</v>
      </c>
      <c r="G4826" t="s">
        <v>6432</v>
      </c>
    </row>
    <row r="4827" spans="1:8" x14ac:dyDescent="0.3">
      <c r="A4827">
        <v>4839</v>
      </c>
      <c r="B4827">
        <v>4840</v>
      </c>
      <c r="C4827">
        <v>294</v>
      </c>
      <c r="D4827" t="s">
        <v>6433</v>
      </c>
      <c r="E4827">
        <v>4</v>
      </c>
      <c r="F4827" t="s">
        <v>6433</v>
      </c>
      <c r="G4827" t="s">
        <v>6434</v>
      </c>
      <c r="H4827" t="s">
        <v>433</v>
      </c>
    </row>
    <row r="4828" spans="1:8" x14ac:dyDescent="0.3">
      <c r="A4828">
        <v>4840</v>
      </c>
      <c r="B4828">
        <v>4841</v>
      </c>
      <c r="C4828">
        <v>295</v>
      </c>
      <c r="D4828" t="s">
        <v>6435</v>
      </c>
      <c r="E4828">
        <v>4</v>
      </c>
      <c r="F4828" t="s">
        <v>6435</v>
      </c>
      <c r="G4828" t="s">
        <v>6436</v>
      </c>
      <c r="H4828" t="s">
        <v>6437</v>
      </c>
    </row>
    <row r="4829" spans="1:8" x14ac:dyDescent="0.3">
      <c r="A4829">
        <v>4841</v>
      </c>
      <c r="B4829">
        <v>4842</v>
      </c>
      <c r="C4829">
        <v>295</v>
      </c>
      <c r="D4829" t="s">
        <v>6438</v>
      </c>
      <c r="E4829">
        <v>5</v>
      </c>
      <c r="F4829" t="s">
        <v>6438</v>
      </c>
      <c r="G4829" t="s">
        <v>6439</v>
      </c>
      <c r="H4829" t="s">
        <v>6440</v>
      </c>
    </row>
    <row r="4830" spans="1:8" x14ac:dyDescent="0.3">
      <c r="A4830">
        <v>4842</v>
      </c>
      <c r="B4830">
        <v>4843</v>
      </c>
      <c r="C4830">
        <v>295</v>
      </c>
      <c r="D4830" t="s">
        <v>6441</v>
      </c>
      <c r="E4830">
        <v>2</v>
      </c>
      <c r="F4830" t="s">
        <v>6442</v>
      </c>
      <c r="G4830" t="s">
        <v>6443</v>
      </c>
      <c r="H4830" t="s">
        <v>380</v>
      </c>
    </row>
    <row r="4831" spans="1:8" x14ac:dyDescent="0.3">
      <c r="A4831">
        <v>4843</v>
      </c>
      <c r="B4831">
        <v>4844</v>
      </c>
      <c r="C4831">
        <v>295</v>
      </c>
      <c r="D4831" t="s">
        <v>6444</v>
      </c>
      <c r="E4831">
        <v>4</v>
      </c>
      <c r="F4831" t="s">
        <v>6444</v>
      </c>
      <c r="G4831" t="s">
        <v>6445</v>
      </c>
    </row>
    <row r="4832" spans="1:8" x14ac:dyDescent="0.3">
      <c r="A4832">
        <v>4844</v>
      </c>
      <c r="B4832">
        <v>4845</v>
      </c>
      <c r="C4832">
        <v>295</v>
      </c>
      <c r="D4832" t="s">
        <v>6446</v>
      </c>
      <c r="E4832">
        <v>2</v>
      </c>
      <c r="F4832" t="s">
        <v>6447</v>
      </c>
      <c r="G4832" t="s">
        <v>6448</v>
      </c>
      <c r="H4832" t="s">
        <v>3357</v>
      </c>
    </row>
    <row r="4833" spans="1:8" x14ac:dyDescent="0.3">
      <c r="A4833">
        <v>4845</v>
      </c>
      <c r="B4833">
        <v>4846</v>
      </c>
      <c r="C4833">
        <v>295</v>
      </c>
      <c r="D4833" t="s">
        <v>6449</v>
      </c>
      <c r="E4833">
        <v>3</v>
      </c>
      <c r="F4833" t="s">
        <v>6449</v>
      </c>
      <c r="G4833" t="s">
        <v>6450</v>
      </c>
    </row>
    <row r="4834" spans="1:8" x14ac:dyDescent="0.3">
      <c r="A4834">
        <v>4846</v>
      </c>
      <c r="B4834">
        <v>4847</v>
      </c>
      <c r="C4834">
        <v>295</v>
      </c>
      <c r="D4834" t="s">
        <v>6451</v>
      </c>
      <c r="E4834">
        <v>5</v>
      </c>
      <c r="F4834" t="s">
        <v>6451</v>
      </c>
      <c r="G4834" t="s">
        <v>6452</v>
      </c>
      <c r="H4834" t="s">
        <v>139</v>
      </c>
    </row>
    <row r="4835" spans="1:8" x14ac:dyDescent="0.3">
      <c r="A4835">
        <v>4847</v>
      </c>
      <c r="B4835">
        <v>4848</v>
      </c>
      <c r="C4835">
        <v>295</v>
      </c>
      <c r="D4835" t="s">
        <v>6453</v>
      </c>
      <c r="E4835">
        <v>3</v>
      </c>
      <c r="F4835" t="s">
        <v>6453</v>
      </c>
      <c r="G4835" t="s">
        <v>6454</v>
      </c>
      <c r="H4835" t="s">
        <v>29</v>
      </c>
    </row>
    <row r="4836" spans="1:8" x14ac:dyDescent="0.3">
      <c r="A4836">
        <v>4848</v>
      </c>
      <c r="B4836">
        <v>4849</v>
      </c>
      <c r="C4836">
        <v>295</v>
      </c>
      <c r="D4836" t="s">
        <v>6455</v>
      </c>
      <c r="E4836">
        <v>5</v>
      </c>
      <c r="F4836" t="s">
        <v>6455</v>
      </c>
      <c r="G4836" t="s">
        <v>6456</v>
      </c>
      <c r="H4836" t="s">
        <v>41</v>
      </c>
    </row>
    <row r="4837" spans="1:8" x14ac:dyDescent="0.3">
      <c r="A4837">
        <v>4849</v>
      </c>
      <c r="B4837">
        <v>4850</v>
      </c>
      <c r="C4837">
        <v>295</v>
      </c>
      <c r="D4837" t="s">
        <v>6457</v>
      </c>
      <c r="E4837">
        <v>4</v>
      </c>
      <c r="F4837" t="s">
        <v>6457</v>
      </c>
      <c r="G4837" t="s">
        <v>6458</v>
      </c>
    </row>
    <row r="4838" spans="1:8" x14ac:dyDescent="0.3">
      <c r="A4838">
        <v>4850</v>
      </c>
      <c r="B4838">
        <v>4851</v>
      </c>
      <c r="C4838">
        <v>296</v>
      </c>
      <c r="D4838" t="s">
        <v>6457</v>
      </c>
      <c r="E4838">
        <v>4</v>
      </c>
      <c r="F4838" t="s">
        <v>6457</v>
      </c>
      <c r="G4838" t="s">
        <v>6458</v>
      </c>
    </row>
    <row r="4839" spans="1:8" x14ac:dyDescent="0.3">
      <c r="A4839">
        <v>4851</v>
      </c>
      <c r="B4839">
        <v>4852</v>
      </c>
      <c r="C4839">
        <v>296</v>
      </c>
      <c r="D4839" t="s">
        <v>6459</v>
      </c>
      <c r="E4839">
        <v>5</v>
      </c>
      <c r="F4839" t="s">
        <v>6459</v>
      </c>
      <c r="G4839" t="s">
        <v>6460</v>
      </c>
      <c r="H4839" t="s">
        <v>139</v>
      </c>
    </row>
    <row r="4840" spans="1:8" x14ac:dyDescent="0.3">
      <c r="A4840">
        <v>4852</v>
      </c>
      <c r="B4840">
        <v>4853</v>
      </c>
      <c r="C4840">
        <v>296</v>
      </c>
      <c r="D4840" t="s">
        <v>6461</v>
      </c>
      <c r="E4840">
        <v>2</v>
      </c>
      <c r="F4840" t="s">
        <v>6461</v>
      </c>
      <c r="G4840" t="s">
        <v>6462</v>
      </c>
      <c r="H4840" t="s">
        <v>6463</v>
      </c>
    </row>
    <row r="4841" spans="1:8" x14ac:dyDescent="0.3">
      <c r="A4841">
        <v>4853</v>
      </c>
      <c r="B4841">
        <v>4854</v>
      </c>
      <c r="C4841">
        <v>296</v>
      </c>
      <c r="D4841" t="s">
        <v>6464</v>
      </c>
      <c r="E4841">
        <v>4</v>
      </c>
      <c r="F4841" t="s">
        <v>6464</v>
      </c>
      <c r="G4841" t="s">
        <v>6465</v>
      </c>
      <c r="H4841" t="s">
        <v>6466</v>
      </c>
    </row>
    <row r="4842" spans="1:8" x14ac:dyDescent="0.3">
      <c r="A4842">
        <v>4854</v>
      </c>
      <c r="B4842">
        <v>4855</v>
      </c>
      <c r="C4842">
        <v>296</v>
      </c>
      <c r="D4842" t="s">
        <v>6467</v>
      </c>
      <c r="E4842">
        <v>2</v>
      </c>
      <c r="F4842" t="s">
        <v>6467</v>
      </c>
      <c r="G4842" t="s">
        <v>6468</v>
      </c>
    </row>
    <row r="4843" spans="1:8" x14ac:dyDescent="0.3">
      <c r="A4843">
        <v>4855</v>
      </c>
      <c r="B4843">
        <v>4856</v>
      </c>
      <c r="C4843">
        <v>296</v>
      </c>
      <c r="D4843" t="s">
        <v>6469</v>
      </c>
      <c r="E4843">
        <v>3</v>
      </c>
      <c r="F4843" t="s">
        <v>6469</v>
      </c>
      <c r="G4843" t="s">
        <v>6470</v>
      </c>
      <c r="H4843" t="s">
        <v>317</v>
      </c>
    </row>
    <row r="4844" spans="1:8" x14ac:dyDescent="0.3">
      <c r="A4844">
        <v>4856</v>
      </c>
      <c r="B4844">
        <v>4857</v>
      </c>
      <c r="C4844">
        <v>296</v>
      </c>
      <c r="D4844" t="s">
        <v>6471</v>
      </c>
      <c r="E4844">
        <v>5</v>
      </c>
      <c r="F4844" t="s">
        <v>6471</v>
      </c>
      <c r="G4844" t="s">
        <v>6472</v>
      </c>
    </row>
    <row r="4845" spans="1:8" x14ac:dyDescent="0.3">
      <c r="A4845">
        <v>4857</v>
      </c>
      <c r="B4845">
        <v>4858</v>
      </c>
      <c r="C4845">
        <v>296</v>
      </c>
      <c r="D4845" t="s">
        <v>6473</v>
      </c>
      <c r="E4845">
        <v>3</v>
      </c>
      <c r="F4845" t="s">
        <v>6473</v>
      </c>
      <c r="G4845" t="s">
        <v>6474</v>
      </c>
      <c r="H4845" t="s">
        <v>6475</v>
      </c>
    </row>
    <row r="4846" spans="1:8" x14ac:dyDescent="0.3">
      <c r="A4846">
        <v>4858</v>
      </c>
      <c r="B4846">
        <v>4859</v>
      </c>
      <c r="C4846">
        <v>296</v>
      </c>
      <c r="D4846" t="s">
        <v>6476</v>
      </c>
      <c r="E4846">
        <v>5</v>
      </c>
      <c r="F4846" t="s">
        <v>6476</v>
      </c>
      <c r="G4846" t="s">
        <v>6477</v>
      </c>
      <c r="H4846" t="s">
        <v>564</v>
      </c>
    </row>
    <row r="4847" spans="1:8" x14ac:dyDescent="0.3">
      <c r="A4847">
        <v>4859</v>
      </c>
      <c r="B4847">
        <v>4860</v>
      </c>
      <c r="C4847">
        <v>296</v>
      </c>
      <c r="D4847" t="s">
        <v>6478</v>
      </c>
      <c r="E4847">
        <v>4</v>
      </c>
      <c r="F4847" t="s">
        <v>6478</v>
      </c>
      <c r="G4847" t="s">
        <v>6479</v>
      </c>
      <c r="H4847" t="s">
        <v>20</v>
      </c>
    </row>
    <row r="4848" spans="1:8" x14ac:dyDescent="0.3">
      <c r="A4848">
        <v>4860</v>
      </c>
      <c r="B4848">
        <v>4861</v>
      </c>
      <c r="C4848">
        <v>297</v>
      </c>
      <c r="D4848" t="s">
        <v>6480</v>
      </c>
      <c r="E4848">
        <v>4</v>
      </c>
      <c r="F4848" t="s">
        <v>6481</v>
      </c>
      <c r="G4848" t="s">
        <v>6482</v>
      </c>
      <c r="H4848" t="s">
        <v>470</v>
      </c>
    </row>
    <row r="4849" spans="1:8" x14ac:dyDescent="0.3">
      <c r="A4849">
        <v>4861</v>
      </c>
      <c r="B4849">
        <v>4862</v>
      </c>
      <c r="C4849">
        <v>297</v>
      </c>
      <c r="D4849" t="s">
        <v>6483</v>
      </c>
      <c r="E4849">
        <v>5</v>
      </c>
      <c r="F4849" t="s">
        <v>6483</v>
      </c>
      <c r="G4849" t="s">
        <v>6484</v>
      </c>
      <c r="H4849" t="s">
        <v>299</v>
      </c>
    </row>
    <row r="4850" spans="1:8" x14ac:dyDescent="0.3">
      <c r="A4850">
        <v>4862</v>
      </c>
      <c r="B4850">
        <v>4863</v>
      </c>
      <c r="C4850">
        <v>297</v>
      </c>
      <c r="D4850" t="s">
        <v>6485</v>
      </c>
      <c r="E4850">
        <v>2</v>
      </c>
      <c r="F4850" t="s">
        <v>6485</v>
      </c>
      <c r="G4850" t="s">
        <v>6486</v>
      </c>
      <c r="H4850" t="s">
        <v>29</v>
      </c>
    </row>
    <row r="4851" spans="1:8" x14ac:dyDescent="0.3">
      <c r="A4851">
        <v>4863</v>
      </c>
      <c r="B4851">
        <v>4864</v>
      </c>
      <c r="C4851">
        <v>297</v>
      </c>
      <c r="D4851" t="s">
        <v>6487</v>
      </c>
      <c r="E4851">
        <v>4</v>
      </c>
      <c r="F4851" t="s">
        <v>6488</v>
      </c>
      <c r="G4851" t="s">
        <v>6489</v>
      </c>
      <c r="H4851" t="s">
        <v>6490</v>
      </c>
    </row>
    <row r="4852" spans="1:8" x14ac:dyDescent="0.3">
      <c r="A4852">
        <v>4864</v>
      </c>
      <c r="B4852">
        <v>4865</v>
      </c>
      <c r="C4852">
        <v>297</v>
      </c>
      <c r="D4852" t="s">
        <v>6491</v>
      </c>
      <c r="E4852">
        <v>2</v>
      </c>
      <c r="F4852" t="s">
        <v>6491</v>
      </c>
      <c r="G4852" t="s">
        <v>6492</v>
      </c>
      <c r="H4852" t="s">
        <v>6493</v>
      </c>
    </row>
    <row r="4853" spans="1:8" x14ac:dyDescent="0.3">
      <c r="A4853">
        <v>4865</v>
      </c>
      <c r="B4853">
        <v>4866</v>
      </c>
      <c r="C4853">
        <v>297</v>
      </c>
      <c r="D4853" t="s">
        <v>6494</v>
      </c>
      <c r="E4853">
        <v>3</v>
      </c>
      <c r="F4853" t="s">
        <v>6494</v>
      </c>
      <c r="G4853" t="s">
        <v>6495</v>
      </c>
    </row>
    <row r="4854" spans="1:8" x14ac:dyDescent="0.3">
      <c r="A4854">
        <v>4866</v>
      </c>
      <c r="B4854">
        <v>4867</v>
      </c>
      <c r="C4854">
        <v>297</v>
      </c>
      <c r="D4854" t="s">
        <v>6496</v>
      </c>
      <c r="E4854">
        <v>5</v>
      </c>
      <c r="F4854" t="s">
        <v>6496</v>
      </c>
      <c r="G4854" t="s">
        <v>6497</v>
      </c>
      <c r="H4854" t="s">
        <v>299</v>
      </c>
    </row>
    <row r="4855" spans="1:8" x14ac:dyDescent="0.3">
      <c r="A4855">
        <v>4867</v>
      </c>
      <c r="B4855">
        <v>4868</v>
      </c>
      <c r="C4855">
        <v>297</v>
      </c>
      <c r="D4855" t="s">
        <v>6498</v>
      </c>
      <c r="E4855">
        <v>3</v>
      </c>
      <c r="F4855" t="s">
        <v>6498</v>
      </c>
      <c r="G4855" t="s">
        <v>6499</v>
      </c>
      <c r="H4855" t="s">
        <v>6500</v>
      </c>
    </row>
    <row r="4856" spans="1:8" x14ac:dyDescent="0.3">
      <c r="A4856">
        <v>4868</v>
      </c>
      <c r="B4856">
        <v>4869</v>
      </c>
      <c r="C4856">
        <v>297</v>
      </c>
      <c r="D4856" t="s">
        <v>6501</v>
      </c>
      <c r="E4856">
        <v>5</v>
      </c>
      <c r="F4856" t="s">
        <v>6501</v>
      </c>
      <c r="G4856" t="s">
        <v>6502</v>
      </c>
      <c r="H4856" t="s">
        <v>6503</v>
      </c>
    </row>
    <row r="4857" spans="1:8" x14ac:dyDescent="0.3">
      <c r="A4857">
        <v>4869</v>
      </c>
      <c r="B4857">
        <v>4870</v>
      </c>
      <c r="C4857">
        <v>297</v>
      </c>
      <c r="D4857" t="s">
        <v>6504</v>
      </c>
      <c r="E4857">
        <v>4</v>
      </c>
      <c r="F4857" t="s">
        <v>6504</v>
      </c>
      <c r="G4857" t="s">
        <v>6505</v>
      </c>
      <c r="H4857" t="s">
        <v>814</v>
      </c>
    </row>
    <row r="4858" spans="1:8" x14ac:dyDescent="0.3">
      <c r="A4858">
        <v>4870</v>
      </c>
      <c r="B4858">
        <v>4871</v>
      </c>
      <c r="C4858">
        <v>298</v>
      </c>
      <c r="D4858" t="s">
        <v>6506</v>
      </c>
      <c r="E4858">
        <v>4</v>
      </c>
      <c r="F4858" t="s">
        <v>6506</v>
      </c>
      <c r="G4858" t="s">
        <v>6506</v>
      </c>
      <c r="H4858" t="s">
        <v>305</v>
      </c>
    </row>
    <row r="4859" spans="1:8" x14ac:dyDescent="0.3">
      <c r="A4859">
        <v>4871</v>
      </c>
      <c r="B4859">
        <v>4872</v>
      </c>
      <c r="C4859">
        <v>298</v>
      </c>
      <c r="D4859" t="s">
        <v>6507</v>
      </c>
      <c r="E4859">
        <v>5</v>
      </c>
      <c r="F4859" t="s">
        <v>6507</v>
      </c>
      <c r="G4859" t="s">
        <v>6508</v>
      </c>
      <c r="H4859" t="s">
        <v>29</v>
      </c>
    </row>
    <row r="4860" spans="1:8" x14ac:dyDescent="0.3">
      <c r="A4860">
        <v>4872</v>
      </c>
      <c r="B4860">
        <v>4873</v>
      </c>
      <c r="C4860">
        <v>298</v>
      </c>
      <c r="D4860" t="s">
        <v>6509</v>
      </c>
      <c r="E4860">
        <v>2</v>
      </c>
      <c r="F4860" t="s">
        <v>6509</v>
      </c>
      <c r="G4860" t="s">
        <v>6510</v>
      </c>
      <c r="H4860" t="s">
        <v>29</v>
      </c>
    </row>
    <row r="4861" spans="1:8" x14ac:dyDescent="0.3">
      <c r="A4861">
        <v>4873</v>
      </c>
      <c r="B4861">
        <v>4874</v>
      </c>
      <c r="C4861">
        <v>298</v>
      </c>
      <c r="D4861" t="s">
        <v>6511</v>
      </c>
      <c r="E4861">
        <v>4</v>
      </c>
      <c r="F4861" t="s">
        <v>6511</v>
      </c>
      <c r="G4861" t="s">
        <v>6512</v>
      </c>
      <c r="H4861" t="s">
        <v>6513</v>
      </c>
    </row>
    <row r="4862" spans="1:8" x14ac:dyDescent="0.3">
      <c r="A4862">
        <v>4874</v>
      </c>
      <c r="B4862">
        <v>4875</v>
      </c>
      <c r="C4862">
        <v>298</v>
      </c>
      <c r="D4862" t="s">
        <v>6514</v>
      </c>
      <c r="E4862">
        <v>2</v>
      </c>
      <c r="F4862" t="s">
        <v>6514</v>
      </c>
      <c r="G4862" t="s">
        <v>6515</v>
      </c>
      <c r="H4862" t="s">
        <v>470</v>
      </c>
    </row>
    <row r="4863" spans="1:8" x14ac:dyDescent="0.3">
      <c r="A4863">
        <v>4875</v>
      </c>
      <c r="B4863">
        <v>4876</v>
      </c>
      <c r="C4863">
        <v>298</v>
      </c>
      <c r="D4863" t="s">
        <v>6516</v>
      </c>
      <c r="E4863">
        <v>3</v>
      </c>
      <c r="F4863" t="s">
        <v>6516</v>
      </c>
      <c r="G4863" t="s">
        <v>6517</v>
      </c>
      <c r="H4863" t="s">
        <v>738</v>
      </c>
    </row>
    <row r="4864" spans="1:8" x14ac:dyDescent="0.3">
      <c r="A4864">
        <v>4876</v>
      </c>
      <c r="B4864">
        <v>4877</v>
      </c>
      <c r="C4864">
        <v>298</v>
      </c>
      <c r="D4864" t="s">
        <v>6518</v>
      </c>
      <c r="E4864">
        <v>5</v>
      </c>
      <c r="F4864" t="s">
        <v>6518</v>
      </c>
      <c r="G4864" t="s">
        <v>6519</v>
      </c>
      <c r="H4864" t="s">
        <v>25</v>
      </c>
    </row>
    <row r="4865" spans="1:8" x14ac:dyDescent="0.3">
      <c r="A4865">
        <v>4877</v>
      </c>
      <c r="B4865">
        <v>4878</v>
      </c>
      <c r="C4865">
        <v>298</v>
      </c>
      <c r="D4865" t="s">
        <v>6520</v>
      </c>
      <c r="E4865">
        <v>3</v>
      </c>
      <c r="F4865" t="s">
        <v>6520</v>
      </c>
      <c r="G4865" t="s">
        <v>6521</v>
      </c>
    </row>
    <row r="4866" spans="1:8" x14ac:dyDescent="0.3">
      <c r="A4866">
        <v>4878</v>
      </c>
      <c r="B4866">
        <v>4879</v>
      </c>
      <c r="C4866">
        <v>298</v>
      </c>
      <c r="D4866" t="s">
        <v>6522</v>
      </c>
      <c r="E4866">
        <v>5</v>
      </c>
      <c r="F4866" t="s">
        <v>6522</v>
      </c>
      <c r="G4866" t="s">
        <v>6523</v>
      </c>
      <c r="H4866" t="s">
        <v>770</v>
      </c>
    </row>
    <row r="4867" spans="1:8" x14ac:dyDescent="0.3">
      <c r="A4867">
        <v>4879</v>
      </c>
      <c r="B4867">
        <v>4880</v>
      </c>
      <c r="C4867">
        <v>298</v>
      </c>
      <c r="D4867" t="e">
        <f>- good introductory training - opportunity for further training - opportunity to advance Relatively quickly into new roles - some very intelligent/knowledgeable Colleagues - free Bloomberg anywhere</f>
        <v>#NAME?</v>
      </c>
      <c r="E4867">
        <v>4</v>
      </c>
      <c r="F4867" t="e">
        <f>- good introductory training - opportunity for further training - opportunity to advance Relatively quickly into new roles - some very intelligent/knowledgeable Colleagues - free Bloomberg anywhere</f>
        <v>#NAME?</v>
      </c>
      <c r="G4867" t="s">
        <v>6524</v>
      </c>
    </row>
    <row r="4868" spans="1:8" x14ac:dyDescent="0.3">
      <c r="A4868">
        <v>4880</v>
      </c>
      <c r="B4868">
        <v>4881</v>
      </c>
      <c r="C4868">
        <v>299</v>
      </c>
      <c r="D4868" t="s">
        <v>6525</v>
      </c>
      <c r="E4868">
        <v>4</v>
      </c>
      <c r="F4868" t="s">
        <v>6525</v>
      </c>
      <c r="G4868" t="s">
        <v>6526</v>
      </c>
      <c r="H4868" t="s">
        <v>6527</v>
      </c>
    </row>
    <row r="4869" spans="1:8" x14ac:dyDescent="0.3">
      <c r="A4869">
        <v>4881</v>
      </c>
      <c r="B4869">
        <v>4882</v>
      </c>
      <c r="C4869">
        <v>299</v>
      </c>
      <c r="D4869" t="s">
        <v>6528</v>
      </c>
      <c r="E4869">
        <v>5</v>
      </c>
      <c r="F4869" t="s">
        <v>6528</v>
      </c>
      <c r="G4869" t="s">
        <v>6529</v>
      </c>
      <c r="H4869" t="s">
        <v>814</v>
      </c>
    </row>
    <row r="4870" spans="1:8" x14ac:dyDescent="0.3">
      <c r="A4870">
        <v>4882</v>
      </c>
      <c r="B4870">
        <v>4883</v>
      </c>
      <c r="C4870">
        <v>299</v>
      </c>
      <c r="D4870" t="s">
        <v>6530</v>
      </c>
      <c r="E4870">
        <v>2</v>
      </c>
      <c r="F4870" t="s">
        <v>6530</v>
      </c>
      <c r="G4870" t="s">
        <v>6531</v>
      </c>
      <c r="H4870" t="s">
        <v>6532</v>
      </c>
    </row>
    <row r="4871" spans="1:8" x14ac:dyDescent="0.3">
      <c r="A4871">
        <v>4883</v>
      </c>
      <c r="B4871">
        <v>4884</v>
      </c>
      <c r="C4871">
        <v>299</v>
      </c>
      <c r="D4871" t="s">
        <v>6533</v>
      </c>
      <c r="E4871">
        <v>4</v>
      </c>
      <c r="F4871" t="s">
        <v>6533</v>
      </c>
      <c r="G4871" t="s">
        <v>6534</v>
      </c>
    </row>
    <row r="4872" spans="1:8" x14ac:dyDescent="0.3">
      <c r="A4872">
        <v>4884</v>
      </c>
      <c r="B4872">
        <v>4885</v>
      </c>
      <c r="C4872">
        <v>299</v>
      </c>
      <c r="D4872" t="s">
        <v>6535</v>
      </c>
      <c r="E4872">
        <v>2</v>
      </c>
      <c r="F4872" t="s">
        <v>6535</v>
      </c>
      <c r="G4872" t="s">
        <v>6536</v>
      </c>
      <c r="H4872" t="s">
        <v>6537</v>
      </c>
    </row>
    <row r="4873" spans="1:8" x14ac:dyDescent="0.3">
      <c r="A4873">
        <v>4885</v>
      </c>
      <c r="B4873">
        <v>4886</v>
      </c>
      <c r="C4873">
        <v>299</v>
      </c>
      <c r="D4873" t="e">
        <f>- good opportunities - friendly Colleagues - Great Culture</f>
        <v>#NAME?</v>
      </c>
      <c r="E4873">
        <v>3</v>
      </c>
      <c r="F4873" t="e">
        <f>- good opportunities - friendly Colleagues - Great Culture</f>
        <v>#NAME?</v>
      </c>
      <c r="G4873" t="s">
        <v>6538</v>
      </c>
      <c r="H4873" t="s">
        <v>1341</v>
      </c>
    </row>
    <row r="4874" spans="1:8" x14ac:dyDescent="0.3">
      <c r="A4874">
        <v>4886</v>
      </c>
      <c r="B4874">
        <v>4887</v>
      </c>
      <c r="C4874">
        <v>299</v>
      </c>
      <c r="D4874" t="s">
        <v>6539</v>
      </c>
      <c r="E4874">
        <v>5</v>
      </c>
      <c r="F4874" t="s">
        <v>6539</v>
      </c>
      <c r="G4874" t="s">
        <v>6540</v>
      </c>
      <c r="H4874" t="s">
        <v>6541</v>
      </c>
    </row>
    <row r="4875" spans="1:8" x14ac:dyDescent="0.3">
      <c r="A4875">
        <v>4887</v>
      </c>
      <c r="B4875">
        <v>4888</v>
      </c>
      <c r="C4875">
        <v>299</v>
      </c>
      <c r="D4875" t="s">
        <v>6542</v>
      </c>
      <c r="E4875">
        <v>3</v>
      </c>
      <c r="F4875" t="s">
        <v>6543</v>
      </c>
      <c r="G4875" t="s">
        <v>6544</v>
      </c>
      <c r="H4875" t="s">
        <v>6545</v>
      </c>
    </row>
    <row r="4876" spans="1:8" x14ac:dyDescent="0.3">
      <c r="A4876">
        <v>4888</v>
      </c>
      <c r="B4876">
        <v>4889</v>
      </c>
      <c r="C4876">
        <v>299</v>
      </c>
      <c r="D4876" t="s">
        <v>6546</v>
      </c>
      <c r="E4876">
        <v>5</v>
      </c>
      <c r="F4876" t="s">
        <v>6546</v>
      </c>
      <c r="G4876" t="s">
        <v>6546</v>
      </c>
    </row>
    <row r="4877" spans="1:8" x14ac:dyDescent="0.3">
      <c r="A4877">
        <v>4889</v>
      </c>
      <c r="B4877">
        <v>4890</v>
      </c>
      <c r="C4877">
        <v>299</v>
      </c>
      <c r="D4877" t="s">
        <v>6547</v>
      </c>
      <c r="E4877">
        <v>4</v>
      </c>
      <c r="F4877" t="s">
        <v>6547</v>
      </c>
      <c r="G4877" t="s">
        <v>6548</v>
      </c>
      <c r="H4877" t="s">
        <v>6549</v>
      </c>
    </row>
    <row r="4878" spans="1:8" x14ac:dyDescent="0.3">
      <c r="A4878">
        <v>4890</v>
      </c>
      <c r="B4878">
        <v>4891</v>
      </c>
      <c r="C4878">
        <v>300</v>
      </c>
      <c r="D4878" t="s">
        <v>6550</v>
      </c>
      <c r="E4878">
        <v>4</v>
      </c>
      <c r="F4878" t="s">
        <v>6550</v>
      </c>
      <c r="G4878" t="s">
        <v>6551</v>
      </c>
      <c r="H4878" t="s">
        <v>174</v>
      </c>
    </row>
    <row r="4879" spans="1:8" x14ac:dyDescent="0.3">
      <c r="A4879">
        <v>4891</v>
      </c>
      <c r="B4879">
        <v>4892</v>
      </c>
      <c r="C4879">
        <v>300</v>
      </c>
      <c r="D4879" t="s">
        <v>6552</v>
      </c>
      <c r="E4879">
        <v>5</v>
      </c>
      <c r="F4879" t="s">
        <v>6552</v>
      </c>
      <c r="G4879" t="s">
        <v>6553</v>
      </c>
      <c r="H4879" t="s">
        <v>299</v>
      </c>
    </row>
    <row r="4880" spans="1:8" x14ac:dyDescent="0.3">
      <c r="A4880">
        <v>4892</v>
      </c>
      <c r="B4880">
        <v>4893</v>
      </c>
      <c r="C4880">
        <v>300</v>
      </c>
      <c r="D4880" t="s">
        <v>6554</v>
      </c>
      <c r="E4880">
        <v>2</v>
      </c>
      <c r="F4880" t="s">
        <v>6554</v>
      </c>
      <c r="G4880" t="s">
        <v>6555</v>
      </c>
    </row>
    <row r="4881" spans="1:8" x14ac:dyDescent="0.3">
      <c r="A4881">
        <v>4893</v>
      </c>
      <c r="B4881">
        <v>4894</v>
      </c>
      <c r="C4881">
        <v>300</v>
      </c>
      <c r="D4881" t="s">
        <v>6556</v>
      </c>
      <c r="E4881">
        <v>4</v>
      </c>
      <c r="F4881" t="s">
        <v>6557</v>
      </c>
      <c r="G4881" t="s">
        <v>6558</v>
      </c>
      <c r="H4881" t="s">
        <v>4390</v>
      </c>
    </row>
    <row r="4882" spans="1:8" x14ac:dyDescent="0.3">
      <c r="A4882">
        <v>4894</v>
      </c>
      <c r="B4882">
        <v>4895</v>
      </c>
      <c r="C4882">
        <v>300</v>
      </c>
      <c r="D4882" t="s">
        <v>6559</v>
      </c>
      <c r="E4882">
        <v>2</v>
      </c>
      <c r="F4882" t="s">
        <v>6559</v>
      </c>
      <c r="G4882" t="s">
        <v>6560</v>
      </c>
      <c r="H4882" t="s">
        <v>261</v>
      </c>
    </row>
    <row r="4883" spans="1:8" x14ac:dyDescent="0.3">
      <c r="A4883">
        <v>4895</v>
      </c>
      <c r="B4883">
        <v>4896</v>
      </c>
      <c r="C4883">
        <v>300</v>
      </c>
      <c r="D4883" t="s">
        <v>6561</v>
      </c>
      <c r="E4883">
        <v>3</v>
      </c>
      <c r="F4883" t="s">
        <v>6561</v>
      </c>
      <c r="G4883" t="s">
        <v>6562</v>
      </c>
      <c r="H4883" t="s">
        <v>564</v>
      </c>
    </row>
    <row r="4884" spans="1:8" x14ac:dyDescent="0.3">
      <c r="A4884">
        <v>4896</v>
      </c>
      <c r="B4884">
        <v>4897</v>
      </c>
      <c r="C4884">
        <v>300</v>
      </c>
      <c r="D4884" t="s">
        <v>6563</v>
      </c>
      <c r="E4884">
        <v>5</v>
      </c>
      <c r="F4884" t="s">
        <v>6563</v>
      </c>
      <c r="G4884" t="s">
        <v>6564</v>
      </c>
      <c r="H4884" t="s">
        <v>805</v>
      </c>
    </row>
    <row r="4885" spans="1:8" x14ac:dyDescent="0.3">
      <c r="A4885">
        <v>4897</v>
      </c>
      <c r="B4885">
        <v>4898</v>
      </c>
      <c r="C4885">
        <v>300</v>
      </c>
      <c r="D4885" t="s">
        <v>6565</v>
      </c>
      <c r="E4885">
        <v>3</v>
      </c>
      <c r="F4885" t="s">
        <v>6565</v>
      </c>
      <c r="G4885" t="s">
        <v>6566</v>
      </c>
      <c r="H4885" t="s">
        <v>470</v>
      </c>
    </row>
    <row r="4886" spans="1:8" x14ac:dyDescent="0.3">
      <c r="A4886">
        <v>4898</v>
      </c>
      <c r="B4886">
        <v>4899</v>
      </c>
      <c r="C4886">
        <v>300</v>
      </c>
      <c r="D4886" t="s">
        <v>6567</v>
      </c>
      <c r="E4886">
        <v>5</v>
      </c>
      <c r="F4886" t="s">
        <v>6567</v>
      </c>
      <c r="G4886" t="s">
        <v>6568</v>
      </c>
      <c r="H4886" t="s">
        <v>6569</v>
      </c>
    </row>
    <row r="4887" spans="1:8" x14ac:dyDescent="0.3">
      <c r="A4887">
        <v>4899</v>
      </c>
      <c r="B4887">
        <v>4900</v>
      </c>
      <c r="C4887">
        <v>300</v>
      </c>
      <c r="D4887" t="s">
        <v>6570</v>
      </c>
      <c r="E4887">
        <v>4</v>
      </c>
      <c r="F4887" t="s">
        <v>6570</v>
      </c>
      <c r="G4887" t="s">
        <v>6571</v>
      </c>
      <c r="H4887" t="s">
        <v>6572</v>
      </c>
    </row>
    <row r="4888" spans="1:8" x14ac:dyDescent="0.3">
      <c r="A4888">
        <v>4900</v>
      </c>
      <c r="B4888">
        <v>4901</v>
      </c>
      <c r="C4888">
        <v>301</v>
      </c>
      <c r="D4888" t="s">
        <v>6570</v>
      </c>
      <c r="E4888">
        <v>4</v>
      </c>
      <c r="F4888" t="s">
        <v>6570</v>
      </c>
      <c r="G4888" t="s">
        <v>6571</v>
      </c>
      <c r="H4888" t="s">
        <v>6572</v>
      </c>
    </row>
    <row r="4889" spans="1:8" x14ac:dyDescent="0.3">
      <c r="A4889">
        <v>4901</v>
      </c>
      <c r="B4889">
        <v>4902</v>
      </c>
      <c r="C4889">
        <v>301</v>
      </c>
      <c r="D4889" t="s">
        <v>6573</v>
      </c>
      <c r="E4889">
        <v>5</v>
      </c>
      <c r="F4889" t="s">
        <v>6573</v>
      </c>
      <c r="G4889" t="s">
        <v>6574</v>
      </c>
      <c r="H4889" t="s">
        <v>6575</v>
      </c>
    </row>
    <row r="4890" spans="1:8" x14ac:dyDescent="0.3">
      <c r="A4890">
        <v>4902</v>
      </c>
      <c r="B4890">
        <v>4903</v>
      </c>
      <c r="C4890">
        <v>301</v>
      </c>
      <c r="D4890" t="s">
        <v>6576</v>
      </c>
      <c r="E4890">
        <v>2</v>
      </c>
      <c r="F4890" t="s">
        <v>6577</v>
      </c>
      <c r="G4890" t="s">
        <v>6578</v>
      </c>
      <c r="H4890" t="s">
        <v>29</v>
      </c>
    </row>
    <row r="4891" spans="1:8" x14ac:dyDescent="0.3">
      <c r="A4891">
        <v>4903</v>
      </c>
      <c r="B4891">
        <v>4904</v>
      </c>
      <c r="C4891">
        <v>301</v>
      </c>
      <c r="D4891" t="s">
        <v>6579</v>
      </c>
      <c r="E4891">
        <v>4</v>
      </c>
      <c r="F4891" t="s">
        <v>6579</v>
      </c>
      <c r="G4891" t="s">
        <v>6580</v>
      </c>
      <c r="H4891" t="s">
        <v>6581</v>
      </c>
    </row>
    <row r="4892" spans="1:8" x14ac:dyDescent="0.3">
      <c r="A4892">
        <v>4904</v>
      </c>
      <c r="B4892">
        <v>4905</v>
      </c>
      <c r="C4892">
        <v>301</v>
      </c>
      <c r="D4892" t="s">
        <v>6582</v>
      </c>
      <c r="E4892">
        <v>2</v>
      </c>
      <c r="F4892" t="s">
        <v>6582</v>
      </c>
      <c r="G4892" t="s">
        <v>6583</v>
      </c>
      <c r="H4892" t="s">
        <v>25</v>
      </c>
    </row>
    <row r="4893" spans="1:8" x14ac:dyDescent="0.3">
      <c r="A4893">
        <v>4905</v>
      </c>
      <c r="B4893">
        <v>4906</v>
      </c>
      <c r="C4893">
        <v>301</v>
      </c>
      <c r="D4893" t="s">
        <v>6584</v>
      </c>
      <c r="E4893">
        <v>3</v>
      </c>
      <c r="F4893" t="s">
        <v>6584</v>
      </c>
      <c r="G4893" t="s">
        <v>6584</v>
      </c>
      <c r="H4893" t="s">
        <v>3558</v>
      </c>
    </row>
    <row r="4894" spans="1:8" x14ac:dyDescent="0.3">
      <c r="A4894">
        <v>4906</v>
      </c>
      <c r="B4894">
        <v>4907</v>
      </c>
      <c r="C4894">
        <v>301</v>
      </c>
      <c r="D4894" t="s">
        <v>6585</v>
      </c>
      <c r="E4894">
        <v>5</v>
      </c>
      <c r="F4894" t="s">
        <v>6585</v>
      </c>
      <c r="G4894" t="s">
        <v>6586</v>
      </c>
      <c r="H4894" t="s">
        <v>299</v>
      </c>
    </row>
    <row r="4895" spans="1:8" x14ac:dyDescent="0.3">
      <c r="A4895">
        <v>4907</v>
      </c>
      <c r="B4895">
        <v>4908</v>
      </c>
      <c r="C4895">
        <v>301</v>
      </c>
      <c r="D4895" t="s">
        <v>6587</v>
      </c>
      <c r="E4895">
        <v>3</v>
      </c>
      <c r="F4895" t="s">
        <v>6587</v>
      </c>
      <c r="G4895" t="s">
        <v>6588</v>
      </c>
      <c r="H4895" t="s">
        <v>6589</v>
      </c>
    </row>
    <row r="4896" spans="1:8" x14ac:dyDescent="0.3">
      <c r="A4896">
        <v>4908</v>
      </c>
      <c r="B4896">
        <v>4909</v>
      </c>
      <c r="C4896">
        <v>301</v>
      </c>
      <c r="D4896" t="s">
        <v>6590</v>
      </c>
      <c r="E4896">
        <v>5</v>
      </c>
      <c r="F4896" t="s">
        <v>6590</v>
      </c>
      <c r="G4896" t="s">
        <v>6591</v>
      </c>
      <c r="H4896" t="s">
        <v>17</v>
      </c>
    </row>
    <row r="4897" spans="1:8" x14ac:dyDescent="0.3">
      <c r="A4897">
        <v>4909</v>
      </c>
      <c r="B4897">
        <v>4910</v>
      </c>
      <c r="C4897">
        <v>301</v>
      </c>
      <c r="D4897" t="s">
        <v>6592</v>
      </c>
      <c r="E4897">
        <v>4</v>
      </c>
      <c r="F4897" t="s">
        <v>6593</v>
      </c>
      <c r="G4897" t="s">
        <v>6594</v>
      </c>
      <c r="H4897" t="s">
        <v>20</v>
      </c>
    </row>
    <row r="4898" spans="1:8" x14ac:dyDescent="0.3">
      <c r="A4898">
        <v>4910</v>
      </c>
      <c r="B4898">
        <v>4911</v>
      </c>
      <c r="C4898">
        <v>302</v>
      </c>
      <c r="D4898" t="s">
        <v>6595</v>
      </c>
      <c r="E4898">
        <v>4</v>
      </c>
      <c r="F4898" t="s">
        <v>6595</v>
      </c>
      <c r="G4898" t="s">
        <v>6596</v>
      </c>
    </row>
    <row r="4899" spans="1:8" x14ac:dyDescent="0.3">
      <c r="A4899">
        <v>4911</v>
      </c>
      <c r="B4899">
        <v>4912</v>
      </c>
      <c r="C4899">
        <v>302</v>
      </c>
      <c r="D4899" t="s">
        <v>6597</v>
      </c>
      <c r="E4899">
        <v>5</v>
      </c>
      <c r="F4899" t="s">
        <v>6597</v>
      </c>
      <c r="G4899" t="s">
        <v>6598</v>
      </c>
    </row>
    <row r="4900" spans="1:8" x14ac:dyDescent="0.3">
      <c r="A4900">
        <v>4912</v>
      </c>
      <c r="B4900">
        <v>4913</v>
      </c>
      <c r="C4900">
        <v>302</v>
      </c>
      <c r="D4900" t="s">
        <v>6599</v>
      </c>
      <c r="E4900">
        <v>2</v>
      </c>
      <c r="F4900" t="s">
        <v>6599</v>
      </c>
      <c r="G4900" t="s">
        <v>6600</v>
      </c>
      <c r="H4900" t="s">
        <v>118</v>
      </c>
    </row>
    <row r="4901" spans="1:8" x14ac:dyDescent="0.3">
      <c r="A4901">
        <v>4913</v>
      </c>
      <c r="B4901">
        <v>4914</v>
      </c>
      <c r="C4901">
        <v>302</v>
      </c>
      <c r="D4901" t="s">
        <v>6601</v>
      </c>
      <c r="E4901">
        <v>4</v>
      </c>
      <c r="F4901" t="s">
        <v>6601</v>
      </c>
      <c r="G4901" t="s">
        <v>6602</v>
      </c>
    </row>
    <row r="4902" spans="1:8" x14ac:dyDescent="0.3">
      <c r="A4902">
        <v>4914</v>
      </c>
      <c r="B4902">
        <v>4915</v>
      </c>
      <c r="C4902">
        <v>302</v>
      </c>
      <c r="D4902" t="s">
        <v>6603</v>
      </c>
      <c r="E4902">
        <v>2</v>
      </c>
      <c r="F4902" t="s">
        <v>6603</v>
      </c>
      <c r="G4902" t="s">
        <v>6604</v>
      </c>
      <c r="H4902" t="s">
        <v>25</v>
      </c>
    </row>
    <row r="4903" spans="1:8" x14ac:dyDescent="0.3">
      <c r="A4903">
        <v>4915</v>
      </c>
      <c r="B4903">
        <v>4916</v>
      </c>
      <c r="C4903">
        <v>302</v>
      </c>
      <c r="D4903" t="s">
        <v>6605</v>
      </c>
      <c r="E4903">
        <v>3</v>
      </c>
      <c r="F4903" t="s">
        <v>6605</v>
      </c>
      <c r="G4903" t="s">
        <v>6606</v>
      </c>
      <c r="H4903" t="s">
        <v>1596</v>
      </c>
    </row>
    <row r="4904" spans="1:8" x14ac:dyDescent="0.3">
      <c r="A4904">
        <v>4916</v>
      </c>
      <c r="B4904">
        <v>4917</v>
      </c>
      <c r="C4904">
        <v>302</v>
      </c>
      <c r="D4904" t="s">
        <v>6607</v>
      </c>
      <c r="E4904">
        <v>5</v>
      </c>
      <c r="F4904" t="s">
        <v>6608</v>
      </c>
      <c r="G4904" t="s">
        <v>6609</v>
      </c>
      <c r="H4904" t="s">
        <v>6610</v>
      </c>
    </row>
    <row r="4905" spans="1:8" x14ac:dyDescent="0.3">
      <c r="A4905">
        <v>4917</v>
      </c>
      <c r="B4905">
        <v>4918</v>
      </c>
      <c r="C4905">
        <v>302</v>
      </c>
      <c r="D4905" t="s">
        <v>6611</v>
      </c>
      <c r="E4905">
        <v>3</v>
      </c>
      <c r="F4905" t="s">
        <v>6611</v>
      </c>
      <c r="G4905" t="s">
        <v>6612</v>
      </c>
    </row>
    <row r="4906" spans="1:8" x14ac:dyDescent="0.3">
      <c r="A4906">
        <v>4918</v>
      </c>
      <c r="B4906">
        <v>4919</v>
      </c>
      <c r="C4906">
        <v>302</v>
      </c>
      <c r="D4906" t="s">
        <v>6613</v>
      </c>
      <c r="E4906">
        <v>5</v>
      </c>
      <c r="F4906" t="s">
        <v>6613</v>
      </c>
      <c r="G4906" t="s">
        <v>6614</v>
      </c>
      <c r="H4906" t="s">
        <v>299</v>
      </c>
    </row>
    <row r="4907" spans="1:8" x14ac:dyDescent="0.3">
      <c r="A4907">
        <v>4919</v>
      </c>
      <c r="B4907">
        <v>4920</v>
      </c>
      <c r="C4907">
        <v>302</v>
      </c>
      <c r="D4907" t="s">
        <v>6615</v>
      </c>
      <c r="E4907">
        <v>4</v>
      </c>
      <c r="F4907" t="s">
        <v>6615</v>
      </c>
      <c r="G4907" t="s">
        <v>6616</v>
      </c>
      <c r="H4907" t="s">
        <v>6617</v>
      </c>
    </row>
    <row r="4908" spans="1:8" x14ac:dyDescent="0.3">
      <c r="A4908">
        <v>4920</v>
      </c>
      <c r="B4908">
        <v>4921</v>
      </c>
      <c r="C4908">
        <v>303</v>
      </c>
      <c r="D4908" t="s">
        <v>6615</v>
      </c>
      <c r="E4908">
        <v>4</v>
      </c>
      <c r="F4908" t="s">
        <v>6615</v>
      </c>
      <c r="G4908" t="s">
        <v>6616</v>
      </c>
      <c r="H4908" t="s">
        <v>6617</v>
      </c>
    </row>
    <row r="4909" spans="1:8" x14ac:dyDescent="0.3">
      <c r="A4909">
        <v>4921</v>
      </c>
      <c r="B4909">
        <v>4922</v>
      </c>
      <c r="C4909">
        <v>303</v>
      </c>
      <c r="D4909" t="s">
        <v>6618</v>
      </c>
      <c r="E4909">
        <v>5</v>
      </c>
      <c r="F4909" t="s">
        <v>6619</v>
      </c>
      <c r="G4909" t="s">
        <v>6620</v>
      </c>
      <c r="H4909" t="s">
        <v>4967</v>
      </c>
    </row>
    <row r="4910" spans="1:8" x14ac:dyDescent="0.3">
      <c r="A4910">
        <v>4922</v>
      </c>
      <c r="B4910">
        <v>4923</v>
      </c>
      <c r="C4910">
        <v>303</v>
      </c>
      <c r="D4910" t="s">
        <v>6621</v>
      </c>
      <c r="E4910">
        <v>2</v>
      </c>
      <c r="F4910" t="s">
        <v>6621</v>
      </c>
      <c r="G4910" t="s">
        <v>6622</v>
      </c>
      <c r="H4910" t="s">
        <v>25</v>
      </c>
    </row>
    <row r="4911" spans="1:8" x14ac:dyDescent="0.3">
      <c r="A4911">
        <v>4923</v>
      </c>
      <c r="B4911">
        <v>4924</v>
      </c>
      <c r="C4911">
        <v>303</v>
      </c>
      <c r="D4911" t="s">
        <v>6623</v>
      </c>
      <c r="E4911">
        <v>4</v>
      </c>
      <c r="F4911" t="s">
        <v>6624</v>
      </c>
      <c r="G4911" t="s">
        <v>6625</v>
      </c>
      <c r="H4911" t="s">
        <v>6626</v>
      </c>
    </row>
    <row r="4912" spans="1:8" x14ac:dyDescent="0.3">
      <c r="A4912">
        <v>4924</v>
      </c>
      <c r="B4912">
        <v>4925</v>
      </c>
      <c r="C4912">
        <v>303</v>
      </c>
      <c r="D4912" t="s">
        <v>6627</v>
      </c>
      <c r="E4912">
        <v>2</v>
      </c>
      <c r="F4912" t="s">
        <v>6627</v>
      </c>
      <c r="G4912" t="s">
        <v>6628</v>
      </c>
      <c r="H4912" t="s">
        <v>3049</v>
      </c>
    </row>
    <row r="4913" spans="1:8" x14ac:dyDescent="0.3">
      <c r="A4913">
        <v>4925</v>
      </c>
      <c r="B4913">
        <v>4926</v>
      </c>
      <c r="C4913">
        <v>303</v>
      </c>
      <c r="D4913" t="s">
        <v>6629</v>
      </c>
      <c r="E4913">
        <v>3</v>
      </c>
      <c r="F4913" t="s">
        <v>6629</v>
      </c>
      <c r="G4913" t="s">
        <v>6630</v>
      </c>
      <c r="H4913" t="s">
        <v>41</v>
      </c>
    </row>
    <row r="4914" spans="1:8" x14ac:dyDescent="0.3">
      <c r="A4914">
        <v>4926</v>
      </c>
      <c r="B4914">
        <v>4927</v>
      </c>
      <c r="C4914">
        <v>303</v>
      </c>
      <c r="D4914" t="e">
        <f>- benefits are Great - Great place to learn (constantly putting you through trainings) - Perks are good (Fully stocked pantry, discounts to Global attractions, location) - looks good on your resume</f>
        <v>#NAME?</v>
      </c>
      <c r="E4914">
        <v>5</v>
      </c>
      <c r="F4914" t="e">
        <f>- benefits are Great - Great place to learn (constantly putting you through trainings) - Perks are good (Fully stocked pantry, discounts to Global attractions, location) - looks good on your resume</f>
        <v>#NAME?</v>
      </c>
      <c r="G4914" t="s">
        <v>6631</v>
      </c>
      <c r="H4914" t="s">
        <v>322</v>
      </c>
    </row>
    <row r="4915" spans="1:8" x14ac:dyDescent="0.3">
      <c r="A4915">
        <v>4927</v>
      </c>
      <c r="B4915">
        <v>4928</v>
      </c>
      <c r="C4915">
        <v>303</v>
      </c>
      <c r="D4915" t="s">
        <v>6632</v>
      </c>
      <c r="E4915">
        <v>3</v>
      </c>
      <c r="F4915" t="s">
        <v>6632</v>
      </c>
      <c r="G4915" t="s">
        <v>6633</v>
      </c>
      <c r="H4915" t="s">
        <v>299</v>
      </c>
    </row>
    <row r="4916" spans="1:8" x14ac:dyDescent="0.3">
      <c r="A4916">
        <v>4928</v>
      </c>
      <c r="B4916">
        <v>4929</v>
      </c>
      <c r="C4916">
        <v>303</v>
      </c>
      <c r="D4916" t="s">
        <v>6634</v>
      </c>
      <c r="E4916">
        <v>5</v>
      </c>
      <c r="F4916" t="s">
        <v>6634</v>
      </c>
      <c r="G4916" t="s">
        <v>6635</v>
      </c>
      <c r="H4916" t="s">
        <v>6636</v>
      </c>
    </row>
    <row r="4917" spans="1:8" x14ac:dyDescent="0.3">
      <c r="A4917">
        <v>4929</v>
      </c>
      <c r="B4917">
        <v>4930</v>
      </c>
      <c r="C4917">
        <v>303</v>
      </c>
      <c r="D4917" t="s">
        <v>6637</v>
      </c>
      <c r="E4917">
        <v>4</v>
      </c>
      <c r="F4917" t="s">
        <v>6638</v>
      </c>
      <c r="G4917" t="s">
        <v>6639</v>
      </c>
      <c r="H4917" t="s">
        <v>805</v>
      </c>
    </row>
    <row r="4918" spans="1:8" x14ac:dyDescent="0.3">
      <c r="A4918">
        <v>4930</v>
      </c>
      <c r="B4918">
        <v>4931</v>
      </c>
      <c r="C4918">
        <v>304</v>
      </c>
      <c r="D4918" t="s">
        <v>6640</v>
      </c>
      <c r="E4918">
        <v>4</v>
      </c>
      <c r="F4918" t="s">
        <v>6640</v>
      </c>
      <c r="G4918" t="s">
        <v>6641</v>
      </c>
      <c r="H4918" t="s">
        <v>6642</v>
      </c>
    </row>
    <row r="4919" spans="1:8" x14ac:dyDescent="0.3">
      <c r="A4919">
        <v>4931</v>
      </c>
      <c r="B4919">
        <v>4932</v>
      </c>
      <c r="C4919">
        <v>304</v>
      </c>
      <c r="D4919" t="s">
        <v>6643</v>
      </c>
      <c r="E4919">
        <v>5</v>
      </c>
      <c r="F4919" t="s">
        <v>6643</v>
      </c>
      <c r="G4919" t="s">
        <v>6644</v>
      </c>
      <c r="H4919" t="s">
        <v>6645</v>
      </c>
    </row>
    <row r="4920" spans="1:8" x14ac:dyDescent="0.3">
      <c r="A4920">
        <v>4932</v>
      </c>
      <c r="B4920">
        <v>4933</v>
      </c>
      <c r="C4920">
        <v>304</v>
      </c>
      <c r="D4920" t="s">
        <v>6646</v>
      </c>
      <c r="E4920">
        <v>2</v>
      </c>
      <c r="F4920" t="s">
        <v>6646</v>
      </c>
      <c r="G4920" t="s">
        <v>6647</v>
      </c>
      <c r="H4920" t="s">
        <v>1297</v>
      </c>
    </row>
    <row r="4921" spans="1:8" x14ac:dyDescent="0.3">
      <c r="A4921">
        <v>4933</v>
      </c>
      <c r="B4921">
        <v>4934</v>
      </c>
      <c r="C4921">
        <v>304</v>
      </c>
      <c r="D4921" t="s">
        <v>6648</v>
      </c>
      <c r="E4921">
        <v>4</v>
      </c>
      <c r="F4921" t="s">
        <v>6648</v>
      </c>
      <c r="G4921" t="s">
        <v>6649</v>
      </c>
      <c r="H4921" t="s">
        <v>317</v>
      </c>
    </row>
    <row r="4922" spans="1:8" x14ac:dyDescent="0.3">
      <c r="A4922">
        <v>4934</v>
      </c>
      <c r="B4922">
        <v>4935</v>
      </c>
      <c r="C4922">
        <v>304</v>
      </c>
      <c r="D4922" t="s">
        <v>6650</v>
      </c>
      <c r="E4922">
        <v>2</v>
      </c>
      <c r="F4922" t="s">
        <v>6651</v>
      </c>
      <c r="G4922" t="s">
        <v>6652</v>
      </c>
      <c r="H4922" t="s">
        <v>805</v>
      </c>
    </row>
    <row r="4923" spans="1:8" x14ac:dyDescent="0.3">
      <c r="A4923">
        <v>4935</v>
      </c>
      <c r="B4923">
        <v>4936</v>
      </c>
      <c r="C4923">
        <v>304</v>
      </c>
      <c r="D4923" t="s">
        <v>6653</v>
      </c>
      <c r="E4923">
        <v>3</v>
      </c>
      <c r="F4923" t="s">
        <v>6653</v>
      </c>
      <c r="G4923" t="s">
        <v>6654</v>
      </c>
      <c r="H4923" t="s">
        <v>29</v>
      </c>
    </row>
    <row r="4924" spans="1:8" x14ac:dyDescent="0.3">
      <c r="A4924">
        <v>4936</v>
      </c>
      <c r="B4924">
        <v>4937</v>
      </c>
      <c r="C4924">
        <v>304</v>
      </c>
      <c r="D4924" t="s">
        <v>6655</v>
      </c>
      <c r="E4924">
        <v>5</v>
      </c>
      <c r="F4924" t="s">
        <v>6655</v>
      </c>
      <c r="G4924" t="s">
        <v>6656</v>
      </c>
    </row>
    <row r="4925" spans="1:8" x14ac:dyDescent="0.3">
      <c r="A4925">
        <v>4937</v>
      </c>
      <c r="B4925">
        <v>4938</v>
      </c>
      <c r="C4925">
        <v>304</v>
      </c>
      <c r="D4925" t="s">
        <v>6657</v>
      </c>
      <c r="E4925">
        <v>3</v>
      </c>
      <c r="F4925" t="s">
        <v>6658</v>
      </c>
      <c r="G4925" t="s">
        <v>6659</v>
      </c>
      <c r="H4925" t="s">
        <v>1149</v>
      </c>
    </row>
    <row r="4926" spans="1:8" x14ac:dyDescent="0.3">
      <c r="A4926">
        <v>4938</v>
      </c>
      <c r="B4926">
        <v>4939</v>
      </c>
      <c r="C4926">
        <v>304</v>
      </c>
      <c r="D4926" t="s">
        <v>6660</v>
      </c>
      <c r="E4926">
        <v>5</v>
      </c>
      <c r="F4926" t="s">
        <v>6660</v>
      </c>
      <c r="G4926" t="s">
        <v>6661</v>
      </c>
      <c r="H4926" t="s">
        <v>1905</v>
      </c>
    </row>
    <row r="4927" spans="1:8" x14ac:dyDescent="0.3">
      <c r="A4927">
        <v>4939</v>
      </c>
      <c r="B4927">
        <v>4940</v>
      </c>
      <c r="C4927">
        <v>304</v>
      </c>
      <c r="D4927" t="s">
        <v>6662</v>
      </c>
      <c r="E4927">
        <v>4</v>
      </c>
      <c r="F4927" t="s">
        <v>6662</v>
      </c>
      <c r="G4927" t="s">
        <v>6663</v>
      </c>
      <c r="H4927" t="s">
        <v>64</v>
      </c>
    </row>
    <row r="4928" spans="1:8" x14ac:dyDescent="0.3">
      <c r="A4928">
        <v>4940</v>
      </c>
      <c r="B4928">
        <v>4941</v>
      </c>
      <c r="C4928">
        <v>305</v>
      </c>
      <c r="D4928" t="s">
        <v>6664</v>
      </c>
      <c r="E4928">
        <v>4</v>
      </c>
      <c r="F4928" t="s">
        <v>6664</v>
      </c>
      <c r="G4928" t="s">
        <v>6665</v>
      </c>
      <c r="H4928" t="s">
        <v>584</v>
      </c>
    </row>
    <row r="4929" spans="1:8" x14ac:dyDescent="0.3">
      <c r="A4929">
        <v>4941</v>
      </c>
      <c r="B4929">
        <v>4942</v>
      </c>
      <c r="C4929">
        <v>305</v>
      </c>
      <c r="D4929" t="s">
        <v>6666</v>
      </c>
      <c r="E4929">
        <v>5</v>
      </c>
      <c r="F4929" t="s">
        <v>6666</v>
      </c>
      <c r="G4929" t="s">
        <v>6667</v>
      </c>
      <c r="H4929" t="s">
        <v>1129</v>
      </c>
    </row>
    <row r="4930" spans="1:8" x14ac:dyDescent="0.3">
      <c r="A4930">
        <v>4942</v>
      </c>
      <c r="B4930">
        <v>4943</v>
      </c>
      <c r="C4930">
        <v>305</v>
      </c>
      <c r="D4930" t="s">
        <v>6668</v>
      </c>
      <c r="E4930">
        <v>2</v>
      </c>
      <c r="F4930" t="s">
        <v>6668</v>
      </c>
      <c r="G4930" t="s">
        <v>6669</v>
      </c>
      <c r="H4930" t="s">
        <v>1142</v>
      </c>
    </row>
    <row r="4931" spans="1:8" x14ac:dyDescent="0.3">
      <c r="A4931">
        <v>4943</v>
      </c>
      <c r="B4931">
        <v>4944</v>
      </c>
      <c r="C4931">
        <v>305</v>
      </c>
      <c r="D4931" t="s">
        <v>6670</v>
      </c>
      <c r="E4931">
        <v>4</v>
      </c>
      <c r="F4931" t="s">
        <v>6670</v>
      </c>
      <c r="G4931" t="s">
        <v>6671</v>
      </c>
      <c r="H4931" t="s">
        <v>1003</v>
      </c>
    </row>
    <row r="4932" spans="1:8" x14ac:dyDescent="0.3">
      <c r="A4932">
        <v>4944</v>
      </c>
      <c r="B4932">
        <v>4945</v>
      </c>
      <c r="C4932">
        <v>305</v>
      </c>
      <c r="D4932" t="s">
        <v>6672</v>
      </c>
      <c r="E4932">
        <v>2</v>
      </c>
      <c r="F4932" t="s">
        <v>6672</v>
      </c>
      <c r="G4932" t="s">
        <v>6673</v>
      </c>
    </row>
    <row r="4933" spans="1:8" x14ac:dyDescent="0.3">
      <c r="A4933">
        <v>4945</v>
      </c>
      <c r="B4933">
        <v>4946</v>
      </c>
      <c r="C4933">
        <v>305</v>
      </c>
      <c r="D4933" t="s">
        <v>6674</v>
      </c>
      <c r="E4933">
        <v>3</v>
      </c>
      <c r="F4933" t="s">
        <v>6674</v>
      </c>
      <c r="G4933" t="s">
        <v>6675</v>
      </c>
      <c r="H4933" t="s">
        <v>29</v>
      </c>
    </row>
    <row r="4934" spans="1:8" x14ac:dyDescent="0.3">
      <c r="A4934">
        <v>4946</v>
      </c>
      <c r="B4934">
        <v>4947</v>
      </c>
      <c r="C4934">
        <v>305</v>
      </c>
      <c r="D4934" t="s">
        <v>6676</v>
      </c>
      <c r="E4934">
        <v>5</v>
      </c>
      <c r="F4934" t="s">
        <v>6676</v>
      </c>
      <c r="G4934" t="s">
        <v>6677</v>
      </c>
      <c r="H4934" t="s">
        <v>6678</v>
      </c>
    </row>
    <row r="4935" spans="1:8" x14ac:dyDescent="0.3">
      <c r="A4935">
        <v>4947</v>
      </c>
      <c r="B4935">
        <v>4948</v>
      </c>
      <c r="C4935">
        <v>305</v>
      </c>
      <c r="D4935" t="s">
        <v>6679</v>
      </c>
      <c r="E4935">
        <v>3</v>
      </c>
      <c r="F4935" t="s">
        <v>6679</v>
      </c>
      <c r="G4935" t="s">
        <v>6680</v>
      </c>
      <c r="H4935" t="s">
        <v>6681</v>
      </c>
    </row>
    <row r="4936" spans="1:8" x14ac:dyDescent="0.3">
      <c r="A4936">
        <v>4948</v>
      </c>
      <c r="B4936">
        <v>4949</v>
      </c>
      <c r="C4936">
        <v>305</v>
      </c>
      <c r="D4936" t="s">
        <v>6682</v>
      </c>
      <c r="E4936">
        <v>5</v>
      </c>
      <c r="F4936" t="s">
        <v>6682</v>
      </c>
      <c r="G4936" t="s">
        <v>6683</v>
      </c>
    </row>
    <row r="4937" spans="1:8" x14ac:dyDescent="0.3">
      <c r="A4937">
        <v>4949</v>
      </c>
      <c r="B4937">
        <v>4950</v>
      </c>
      <c r="C4937">
        <v>305</v>
      </c>
      <c r="D4937" t="s">
        <v>6684</v>
      </c>
      <c r="E4937">
        <v>4</v>
      </c>
      <c r="F4937" t="s">
        <v>6684</v>
      </c>
      <c r="G4937" t="s">
        <v>6685</v>
      </c>
      <c r="H4937" t="s">
        <v>4802</v>
      </c>
    </row>
    <row r="4938" spans="1:8" x14ac:dyDescent="0.3">
      <c r="A4938">
        <v>4950</v>
      </c>
      <c r="B4938">
        <v>4951</v>
      </c>
      <c r="C4938">
        <v>307</v>
      </c>
      <c r="D4938" t="s">
        <v>6686</v>
      </c>
      <c r="E4938">
        <v>4</v>
      </c>
      <c r="F4938" t="s">
        <v>6686</v>
      </c>
      <c r="G4938" t="s">
        <v>6686</v>
      </c>
      <c r="H4938" t="s">
        <v>433</v>
      </c>
    </row>
    <row r="4939" spans="1:8" x14ac:dyDescent="0.3">
      <c r="A4939">
        <v>4951</v>
      </c>
      <c r="B4939">
        <v>4952</v>
      </c>
      <c r="C4939">
        <v>307</v>
      </c>
      <c r="D4939" t="s">
        <v>6687</v>
      </c>
      <c r="E4939">
        <v>5</v>
      </c>
      <c r="F4939" t="s">
        <v>6687</v>
      </c>
      <c r="G4939" t="s">
        <v>6688</v>
      </c>
      <c r="H4939" t="s">
        <v>17</v>
      </c>
    </row>
    <row r="4940" spans="1:8" x14ac:dyDescent="0.3">
      <c r="A4940">
        <v>4952</v>
      </c>
      <c r="B4940">
        <v>4953</v>
      </c>
      <c r="C4940">
        <v>307</v>
      </c>
      <c r="D4940" t="s">
        <v>6689</v>
      </c>
      <c r="E4940">
        <v>2</v>
      </c>
      <c r="F4940" t="s">
        <v>6689</v>
      </c>
      <c r="G4940" t="s">
        <v>6690</v>
      </c>
      <c r="H4940" t="s">
        <v>261</v>
      </c>
    </row>
    <row r="4941" spans="1:8" x14ac:dyDescent="0.3">
      <c r="A4941">
        <v>4953</v>
      </c>
      <c r="B4941">
        <v>4954</v>
      </c>
      <c r="C4941">
        <v>307</v>
      </c>
      <c r="D4941" t="s">
        <v>6691</v>
      </c>
      <c r="E4941">
        <v>4</v>
      </c>
      <c r="F4941" t="s">
        <v>6691</v>
      </c>
      <c r="G4941" t="s">
        <v>6692</v>
      </c>
      <c r="H4941" t="s">
        <v>805</v>
      </c>
    </row>
    <row r="4942" spans="1:8" x14ac:dyDescent="0.3">
      <c r="A4942">
        <v>4954</v>
      </c>
      <c r="B4942">
        <v>4955</v>
      </c>
      <c r="C4942">
        <v>307</v>
      </c>
      <c r="D4942" t="e">
        <f>- employee development is taken seriously - promotions are NOT based on seniority - generous compensation if you stick around - industry leading product that keeps getting better - nice work environment - good hearted people</f>
        <v>#NAME?</v>
      </c>
      <c r="E4942">
        <v>2</v>
      </c>
      <c r="F4942" t="e">
        <f>- employee development is taken seriously - promotions are NOT based on seniority - generous compensation if you stick around - industry leading product that keeps getting better - nice work environment - good hearted people</f>
        <v>#NAME?</v>
      </c>
      <c r="G4942" t="s">
        <v>6693</v>
      </c>
      <c r="H4942" t="s">
        <v>6694</v>
      </c>
    </row>
    <row r="4943" spans="1:8" x14ac:dyDescent="0.3">
      <c r="A4943">
        <v>4955</v>
      </c>
      <c r="B4943">
        <v>4956</v>
      </c>
      <c r="C4943">
        <v>307</v>
      </c>
      <c r="D4943" t="s">
        <v>6695</v>
      </c>
      <c r="E4943">
        <v>3</v>
      </c>
      <c r="F4943" t="s">
        <v>6695</v>
      </c>
      <c r="G4943" t="s">
        <v>6696</v>
      </c>
    </row>
    <row r="4944" spans="1:8" x14ac:dyDescent="0.3">
      <c r="A4944">
        <v>4956</v>
      </c>
      <c r="B4944">
        <v>4957</v>
      </c>
      <c r="C4944">
        <v>307</v>
      </c>
      <c r="D4944" t="s">
        <v>6697</v>
      </c>
      <c r="E4944">
        <v>5</v>
      </c>
      <c r="F4944" t="s">
        <v>6697</v>
      </c>
      <c r="G4944" t="s">
        <v>6698</v>
      </c>
    </row>
    <row r="4945" spans="1:8" x14ac:dyDescent="0.3">
      <c r="A4945">
        <v>4957</v>
      </c>
      <c r="B4945">
        <v>4958</v>
      </c>
      <c r="C4945">
        <v>307</v>
      </c>
      <c r="D4945" t="s">
        <v>6699</v>
      </c>
      <c r="E4945">
        <v>3</v>
      </c>
      <c r="F4945" t="s">
        <v>6699</v>
      </c>
      <c r="G4945" t="s">
        <v>6700</v>
      </c>
      <c r="H4945" t="s">
        <v>6701</v>
      </c>
    </row>
    <row r="4946" spans="1:8" x14ac:dyDescent="0.3">
      <c r="A4946">
        <v>4958</v>
      </c>
      <c r="B4946">
        <v>4959</v>
      </c>
      <c r="C4946">
        <v>307</v>
      </c>
      <c r="D4946" t="s">
        <v>6702</v>
      </c>
      <c r="E4946">
        <v>5</v>
      </c>
      <c r="F4946" t="s">
        <v>6702</v>
      </c>
      <c r="G4946" t="s">
        <v>6703</v>
      </c>
      <c r="H4946" t="s">
        <v>6704</v>
      </c>
    </row>
    <row r="4947" spans="1:8" x14ac:dyDescent="0.3">
      <c r="A4947">
        <v>4959</v>
      </c>
      <c r="B4947">
        <v>4960</v>
      </c>
      <c r="C4947">
        <v>307</v>
      </c>
      <c r="D4947" t="s">
        <v>6705</v>
      </c>
      <c r="E4947">
        <v>4</v>
      </c>
      <c r="F4947" t="s">
        <v>6705</v>
      </c>
      <c r="G4947" t="s">
        <v>6706</v>
      </c>
      <c r="H4947" t="s">
        <v>6707</v>
      </c>
    </row>
    <row r="4948" spans="1:8" x14ac:dyDescent="0.3">
      <c r="A4948">
        <v>4960</v>
      </c>
      <c r="B4948">
        <v>4961</v>
      </c>
      <c r="C4948">
        <v>308</v>
      </c>
      <c r="D4948" t="s">
        <v>6708</v>
      </c>
      <c r="E4948">
        <v>4</v>
      </c>
      <c r="F4948" t="s">
        <v>6708</v>
      </c>
      <c r="G4948" t="s">
        <v>6709</v>
      </c>
      <c r="H4948" t="s">
        <v>217</v>
      </c>
    </row>
    <row r="4949" spans="1:8" x14ac:dyDescent="0.3">
      <c r="A4949">
        <v>4961</v>
      </c>
      <c r="B4949">
        <v>4962</v>
      </c>
      <c r="C4949">
        <v>308</v>
      </c>
      <c r="D4949" t="s">
        <v>6710</v>
      </c>
      <c r="E4949">
        <v>5</v>
      </c>
      <c r="F4949" t="s">
        <v>6710</v>
      </c>
      <c r="G4949" t="s">
        <v>6711</v>
      </c>
    </row>
    <row r="4950" spans="1:8" x14ac:dyDescent="0.3">
      <c r="A4950">
        <v>4962</v>
      </c>
      <c r="B4950">
        <v>4963</v>
      </c>
      <c r="C4950">
        <v>308</v>
      </c>
      <c r="D4950" t="s">
        <v>6712</v>
      </c>
      <c r="E4950">
        <v>2</v>
      </c>
      <c r="F4950" t="s">
        <v>6712</v>
      </c>
      <c r="G4950" t="s">
        <v>6713</v>
      </c>
      <c r="H4950" t="s">
        <v>470</v>
      </c>
    </row>
    <row r="4951" spans="1:8" x14ac:dyDescent="0.3">
      <c r="A4951">
        <v>4963</v>
      </c>
      <c r="B4951">
        <v>4964</v>
      </c>
      <c r="C4951">
        <v>308</v>
      </c>
      <c r="D4951" t="s">
        <v>6714</v>
      </c>
      <c r="E4951">
        <v>4</v>
      </c>
      <c r="F4951" t="s">
        <v>6714</v>
      </c>
      <c r="G4951" t="s">
        <v>6715</v>
      </c>
      <c r="H4951" t="s">
        <v>6716</v>
      </c>
    </row>
    <row r="4952" spans="1:8" x14ac:dyDescent="0.3">
      <c r="A4952">
        <v>4964</v>
      </c>
      <c r="B4952">
        <v>4965</v>
      </c>
      <c r="C4952">
        <v>308</v>
      </c>
      <c r="D4952" t="s">
        <v>6717</v>
      </c>
      <c r="E4952">
        <v>2</v>
      </c>
      <c r="F4952" t="s">
        <v>6717</v>
      </c>
      <c r="G4952" t="s">
        <v>6718</v>
      </c>
      <c r="H4952" t="s">
        <v>9</v>
      </c>
    </row>
    <row r="4953" spans="1:8" x14ac:dyDescent="0.3">
      <c r="A4953">
        <v>4965</v>
      </c>
      <c r="B4953">
        <v>4966</v>
      </c>
      <c r="C4953">
        <v>308</v>
      </c>
      <c r="D4953" t="s">
        <v>6719</v>
      </c>
      <c r="E4953">
        <v>3</v>
      </c>
      <c r="F4953" t="s">
        <v>6720</v>
      </c>
      <c r="G4953" t="s">
        <v>6721</v>
      </c>
    </row>
    <row r="4954" spans="1:8" x14ac:dyDescent="0.3">
      <c r="A4954">
        <v>4966</v>
      </c>
      <c r="B4954">
        <v>4967</v>
      </c>
      <c r="C4954">
        <v>308</v>
      </c>
      <c r="D4954" t="s">
        <v>6722</v>
      </c>
      <c r="E4954">
        <v>5</v>
      </c>
      <c r="F4954" t="s">
        <v>6722</v>
      </c>
      <c r="G4954" t="s">
        <v>6723</v>
      </c>
    </row>
    <row r="4955" spans="1:8" x14ac:dyDescent="0.3">
      <c r="A4955">
        <v>4967</v>
      </c>
      <c r="B4955">
        <v>4968</v>
      </c>
      <c r="C4955">
        <v>308</v>
      </c>
      <c r="D4955" t="s">
        <v>6724</v>
      </c>
      <c r="E4955">
        <v>3</v>
      </c>
      <c r="F4955" t="s">
        <v>6724</v>
      </c>
      <c r="G4955" t="s">
        <v>6725</v>
      </c>
      <c r="H4955" t="s">
        <v>29</v>
      </c>
    </row>
    <row r="4956" spans="1:8" x14ac:dyDescent="0.3">
      <c r="A4956">
        <v>4968</v>
      </c>
      <c r="B4956">
        <v>4969</v>
      </c>
      <c r="C4956">
        <v>308</v>
      </c>
      <c r="D4956" t="e">
        <f>- nice office with Many Fish tanks - free snacks in pantry - always hiring - willing to hire people with little or NOT experience - work with Smart people - free evening finance training course offered by Bloomberg university - Excellent summe</f>
        <v>#NAME?</v>
      </c>
      <c r="E4956">
        <v>5</v>
      </c>
      <c r="F4956" t="e">
        <f>- nice office with Many Fish tanks - free snacks in pantry - always hiring - willing to hire people with little or NOT experience - work with Smart people - free evening finance training course offered by Bloomberg university - Excellent summe</f>
        <v>#NAME?</v>
      </c>
      <c r="G4956" t="s">
        <v>6726</v>
      </c>
      <c r="H4956" t="s">
        <v>6727</v>
      </c>
    </row>
    <row r="4957" spans="1:8" x14ac:dyDescent="0.3">
      <c r="A4957">
        <v>4969</v>
      </c>
      <c r="B4957">
        <v>4970</v>
      </c>
      <c r="C4957">
        <v>308</v>
      </c>
      <c r="D4957" t="s">
        <v>6728</v>
      </c>
      <c r="E4957">
        <v>4</v>
      </c>
      <c r="F4957" t="s">
        <v>6728</v>
      </c>
      <c r="G4957" t="s">
        <v>6729</v>
      </c>
    </row>
    <row r="4958" spans="1:8" x14ac:dyDescent="0.3">
      <c r="A4958">
        <v>4970</v>
      </c>
      <c r="B4958">
        <v>4971</v>
      </c>
      <c r="C4958">
        <v>309</v>
      </c>
      <c r="D4958" t="s">
        <v>6728</v>
      </c>
      <c r="E4958">
        <v>4</v>
      </c>
      <c r="F4958" t="s">
        <v>6728</v>
      </c>
      <c r="G4958" t="s">
        <v>6729</v>
      </c>
    </row>
    <row r="4959" spans="1:8" x14ac:dyDescent="0.3">
      <c r="A4959">
        <v>4971</v>
      </c>
      <c r="B4959">
        <v>4972</v>
      </c>
      <c r="C4959">
        <v>309</v>
      </c>
      <c r="D4959" t="e">
        <f>-Great salary for graduating students -benefits package is the top in the industry -learn a lot about the financial markets</f>
        <v>#NAME?</v>
      </c>
      <c r="E4959">
        <v>5</v>
      </c>
      <c r="F4959" t="e">
        <f>-Great salary for graduating students -benefits package is the top in the industry -learn a lot about the financial markets</f>
        <v>#NAME?</v>
      </c>
      <c r="G4959" t="s">
        <v>6730</v>
      </c>
      <c r="H4959" t="s">
        <v>660</v>
      </c>
    </row>
    <row r="4960" spans="1:8" x14ac:dyDescent="0.3">
      <c r="A4960">
        <v>4972</v>
      </c>
      <c r="B4960">
        <v>4973</v>
      </c>
      <c r="C4960">
        <v>309</v>
      </c>
      <c r="D4960" t="s">
        <v>6731</v>
      </c>
      <c r="E4960">
        <v>2</v>
      </c>
      <c r="F4960" t="s">
        <v>6731</v>
      </c>
      <c r="G4960" t="s">
        <v>6732</v>
      </c>
    </row>
    <row r="4961" spans="1:8" x14ac:dyDescent="0.3">
      <c r="A4961">
        <v>4973</v>
      </c>
      <c r="B4961">
        <v>4974</v>
      </c>
      <c r="C4961">
        <v>309</v>
      </c>
      <c r="D4961" t="s">
        <v>6733</v>
      </c>
      <c r="E4961">
        <v>4</v>
      </c>
      <c r="F4961" t="s">
        <v>6733</v>
      </c>
      <c r="G4961" t="s">
        <v>6734</v>
      </c>
      <c r="H4961" t="s">
        <v>6735</v>
      </c>
    </row>
    <row r="4962" spans="1:8" x14ac:dyDescent="0.3">
      <c r="A4962">
        <v>4974</v>
      </c>
      <c r="B4962">
        <v>4975</v>
      </c>
      <c r="C4962">
        <v>309</v>
      </c>
      <c r="D4962" t="s">
        <v>6736</v>
      </c>
      <c r="E4962">
        <v>2</v>
      </c>
      <c r="F4962" t="s">
        <v>6736</v>
      </c>
      <c r="G4962" t="s">
        <v>6737</v>
      </c>
      <c r="H4962" t="s">
        <v>174</v>
      </c>
    </row>
    <row r="4963" spans="1:8" x14ac:dyDescent="0.3">
      <c r="A4963">
        <v>4975</v>
      </c>
      <c r="B4963">
        <v>4976</v>
      </c>
      <c r="C4963">
        <v>309</v>
      </c>
      <c r="D4963" t="s">
        <v>6738</v>
      </c>
      <c r="E4963">
        <v>3</v>
      </c>
      <c r="F4963" t="s">
        <v>6738</v>
      </c>
      <c r="G4963" t="s">
        <v>6739</v>
      </c>
      <c r="H4963" t="s">
        <v>6740</v>
      </c>
    </row>
    <row r="4964" spans="1:8" x14ac:dyDescent="0.3">
      <c r="A4964">
        <v>4976</v>
      </c>
      <c r="B4964">
        <v>4977</v>
      </c>
      <c r="C4964">
        <v>309</v>
      </c>
      <c r="D4964" t="s">
        <v>6741</v>
      </c>
      <c r="E4964">
        <v>5</v>
      </c>
      <c r="F4964" t="s">
        <v>6741</v>
      </c>
      <c r="G4964" t="s">
        <v>6741</v>
      </c>
      <c r="H4964" t="s">
        <v>6742</v>
      </c>
    </row>
    <row r="4965" spans="1:8" x14ac:dyDescent="0.3">
      <c r="A4965">
        <v>4977</v>
      </c>
      <c r="B4965">
        <v>4978</v>
      </c>
      <c r="C4965">
        <v>309</v>
      </c>
      <c r="D4965" t="s">
        <v>6743</v>
      </c>
      <c r="E4965">
        <v>3</v>
      </c>
      <c r="F4965" t="s">
        <v>6743</v>
      </c>
      <c r="G4965" t="s">
        <v>6744</v>
      </c>
      <c r="H4965" t="s">
        <v>121</v>
      </c>
    </row>
    <row r="4966" spans="1:8" x14ac:dyDescent="0.3">
      <c r="A4966">
        <v>4978</v>
      </c>
      <c r="B4966">
        <v>4979</v>
      </c>
      <c r="C4966">
        <v>309</v>
      </c>
      <c r="D4966" t="s">
        <v>6745</v>
      </c>
      <c r="E4966">
        <v>5</v>
      </c>
      <c r="F4966" t="s">
        <v>6745</v>
      </c>
      <c r="G4966" t="s">
        <v>6746</v>
      </c>
      <c r="H4966" t="s">
        <v>6747</v>
      </c>
    </row>
    <row r="4967" spans="1:8" x14ac:dyDescent="0.3">
      <c r="A4967">
        <v>4979</v>
      </c>
      <c r="B4967">
        <v>4980</v>
      </c>
      <c r="C4967">
        <v>309</v>
      </c>
      <c r="D4967" t="s">
        <v>6748</v>
      </c>
      <c r="E4967">
        <v>4</v>
      </c>
      <c r="F4967" t="s">
        <v>6748</v>
      </c>
      <c r="G4967" t="s">
        <v>6749</v>
      </c>
      <c r="H4967" t="s">
        <v>134</v>
      </c>
    </row>
    <row r="4968" spans="1:8" x14ac:dyDescent="0.3">
      <c r="A4968">
        <v>4980</v>
      </c>
      <c r="B4968">
        <v>4981</v>
      </c>
      <c r="C4968">
        <v>310</v>
      </c>
      <c r="D4968" t="s">
        <v>6750</v>
      </c>
      <c r="E4968">
        <v>4</v>
      </c>
      <c r="F4968" t="s">
        <v>6750</v>
      </c>
      <c r="G4968" t="s">
        <v>6751</v>
      </c>
      <c r="H4968" t="s">
        <v>6752</v>
      </c>
    </row>
    <row r="4969" spans="1:8" x14ac:dyDescent="0.3">
      <c r="A4969">
        <v>4981</v>
      </c>
      <c r="B4969">
        <v>4982</v>
      </c>
      <c r="C4969">
        <v>310</v>
      </c>
      <c r="D4969" t="s">
        <v>6753</v>
      </c>
      <c r="E4969">
        <v>5</v>
      </c>
      <c r="F4969" t="s">
        <v>6753</v>
      </c>
      <c r="G4969" t="s">
        <v>6754</v>
      </c>
    </row>
    <row r="4970" spans="1:8" x14ac:dyDescent="0.3">
      <c r="A4970">
        <v>4982</v>
      </c>
      <c r="B4970">
        <v>4983</v>
      </c>
      <c r="C4970">
        <v>310</v>
      </c>
      <c r="D4970" t="s">
        <v>6755</v>
      </c>
      <c r="E4970">
        <v>2</v>
      </c>
      <c r="F4970" t="s">
        <v>6755</v>
      </c>
      <c r="G4970" t="s">
        <v>6756</v>
      </c>
    </row>
    <row r="4971" spans="1:8" x14ac:dyDescent="0.3">
      <c r="A4971">
        <v>4983</v>
      </c>
      <c r="B4971">
        <v>4984</v>
      </c>
      <c r="C4971">
        <v>310</v>
      </c>
      <c r="D4971" t="s">
        <v>6757</v>
      </c>
      <c r="E4971">
        <v>4</v>
      </c>
      <c r="F4971" t="s">
        <v>6757</v>
      </c>
      <c r="G4971" t="s">
        <v>6758</v>
      </c>
      <c r="H4971" t="s">
        <v>20</v>
      </c>
    </row>
    <row r="4972" spans="1:8" x14ac:dyDescent="0.3">
      <c r="A4972">
        <v>4984</v>
      </c>
      <c r="B4972">
        <v>4985</v>
      </c>
      <c r="C4972">
        <v>310</v>
      </c>
      <c r="D4972" t="s">
        <v>6759</v>
      </c>
      <c r="E4972">
        <v>2</v>
      </c>
      <c r="F4972" t="s">
        <v>6759</v>
      </c>
      <c r="G4972" t="s">
        <v>6760</v>
      </c>
      <c r="H4972" t="s">
        <v>805</v>
      </c>
    </row>
    <row r="4973" spans="1:8" x14ac:dyDescent="0.3">
      <c r="A4973">
        <v>4985</v>
      </c>
      <c r="B4973">
        <v>4986</v>
      </c>
      <c r="C4973">
        <v>310</v>
      </c>
      <c r="D4973" t="s">
        <v>6761</v>
      </c>
      <c r="E4973">
        <v>3</v>
      </c>
      <c r="F4973" t="s">
        <v>6761</v>
      </c>
      <c r="G4973" t="s">
        <v>6762</v>
      </c>
    </row>
    <row r="4974" spans="1:8" x14ac:dyDescent="0.3">
      <c r="A4974">
        <v>4986</v>
      </c>
      <c r="B4974">
        <v>4987</v>
      </c>
      <c r="C4974">
        <v>310</v>
      </c>
      <c r="D4974" t="s">
        <v>6763</v>
      </c>
      <c r="E4974">
        <v>5</v>
      </c>
      <c r="F4974" t="s">
        <v>6763</v>
      </c>
      <c r="G4974" t="s">
        <v>6764</v>
      </c>
      <c r="H4974" t="s">
        <v>325</v>
      </c>
    </row>
    <row r="4975" spans="1:8" x14ac:dyDescent="0.3">
      <c r="A4975">
        <v>4987</v>
      </c>
      <c r="B4975">
        <v>4988</v>
      </c>
      <c r="C4975">
        <v>310</v>
      </c>
      <c r="D4975" t="e">
        <f>-surrounded by bright Colleagues -a Beautiful building to work in -a Great place to socialize and network -Trendy things are usually going on</f>
        <v>#NAME?</v>
      </c>
      <c r="E4975">
        <v>3</v>
      </c>
      <c r="F4975" t="e">
        <f>-surrounded by bright Colleagues -a Beautiful building to work in -a Great place to socialize and network -Trendy things are usually going on</f>
        <v>#NAME?</v>
      </c>
      <c r="G4975" t="s">
        <v>6765</v>
      </c>
      <c r="H4975" t="s">
        <v>433</v>
      </c>
    </row>
    <row r="4976" spans="1:8" x14ac:dyDescent="0.3">
      <c r="A4976">
        <v>4988</v>
      </c>
      <c r="B4976">
        <v>4989</v>
      </c>
      <c r="C4976">
        <v>310</v>
      </c>
      <c r="D4976" t="s">
        <v>6766</v>
      </c>
      <c r="E4976">
        <v>5</v>
      </c>
      <c r="F4976" t="s">
        <v>6766</v>
      </c>
      <c r="G4976" t="s">
        <v>6767</v>
      </c>
      <c r="H4976" t="s">
        <v>6768</v>
      </c>
    </row>
    <row r="4977" spans="1:8" x14ac:dyDescent="0.3">
      <c r="A4977">
        <v>4989</v>
      </c>
      <c r="B4977">
        <v>4990</v>
      </c>
      <c r="C4977">
        <v>310</v>
      </c>
      <c r="D4977" t="s">
        <v>6769</v>
      </c>
      <c r="E4977">
        <v>4</v>
      </c>
      <c r="F4977" t="s">
        <v>6769</v>
      </c>
      <c r="G4977" t="s">
        <v>6770</v>
      </c>
      <c r="H4977" t="s">
        <v>217</v>
      </c>
    </row>
    <row r="4978" spans="1:8" x14ac:dyDescent="0.3">
      <c r="A4978">
        <v>4990</v>
      </c>
      <c r="B4978">
        <v>4991</v>
      </c>
      <c r="C4978">
        <v>312</v>
      </c>
      <c r="D4978" t="s">
        <v>6771</v>
      </c>
      <c r="E4978">
        <v>4</v>
      </c>
      <c r="F4978" t="s">
        <v>6771</v>
      </c>
      <c r="G4978" t="s">
        <v>6772</v>
      </c>
      <c r="H4978" t="s">
        <v>6773</v>
      </c>
    </row>
    <row r="4979" spans="1:8" x14ac:dyDescent="0.3">
      <c r="A4979">
        <v>4991</v>
      </c>
      <c r="B4979">
        <v>4992</v>
      </c>
      <c r="C4979">
        <v>312</v>
      </c>
      <c r="D4979" t="s">
        <v>6774</v>
      </c>
      <c r="E4979">
        <v>5</v>
      </c>
      <c r="F4979" t="s">
        <v>6774</v>
      </c>
      <c r="G4979" t="s">
        <v>6775</v>
      </c>
      <c r="H4979" t="s">
        <v>3552</v>
      </c>
    </row>
    <row r="4980" spans="1:8" x14ac:dyDescent="0.3">
      <c r="A4980">
        <v>4992</v>
      </c>
      <c r="B4980">
        <v>4993</v>
      </c>
      <c r="C4980">
        <v>312</v>
      </c>
      <c r="D4980" t="s">
        <v>6776</v>
      </c>
      <c r="E4980">
        <v>2</v>
      </c>
      <c r="F4980" t="s">
        <v>6776</v>
      </c>
      <c r="G4980" t="s">
        <v>6777</v>
      </c>
      <c r="H4980" t="s">
        <v>41</v>
      </c>
    </row>
    <row r="4981" spans="1:8" x14ac:dyDescent="0.3">
      <c r="A4981">
        <v>4993</v>
      </c>
      <c r="B4981">
        <v>4994</v>
      </c>
      <c r="C4981">
        <v>312</v>
      </c>
      <c r="D4981" t="s">
        <v>6778</v>
      </c>
      <c r="E4981">
        <v>4</v>
      </c>
      <c r="F4981" t="s">
        <v>6778</v>
      </c>
      <c r="G4981" t="s">
        <v>6779</v>
      </c>
      <c r="H4981" t="s">
        <v>6780</v>
      </c>
    </row>
    <row r="4982" spans="1:8" x14ac:dyDescent="0.3">
      <c r="A4982">
        <v>4994</v>
      </c>
      <c r="B4982">
        <v>4995</v>
      </c>
      <c r="C4982">
        <v>312</v>
      </c>
      <c r="D4982" t="s">
        <v>6781</v>
      </c>
      <c r="E4982">
        <v>2</v>
      </c>
      <c r="F4982" t="s">
        <v>6781</v>
      </c>
      <c r="G4982" t="s">
        <v>6782</v>
      </c>
      <c r="H4982" t="s">
        <v>6783</v>
      </c>
    </row>
    <row r="4983" spans="1:8" x14ac:dyDescent="0.3">
      <c r="A4983">
        <v>4995</v>
      </c>
      <c r="B4983">
        <v>4996</v>
      </c>
      <c r="C4983">
        <v>312</v>
      </c>
      <c r="D4983" t="s">
        <v>6784</v>
      </c>
      <c r="E4983">
        <v>3</v>
      </c>
      <c r="F4983" t="s">
        <v>6785</v>
      </c>
      <c r="G4983" t="s">
        <v>6786</v>
      </c>
      <c r="H4983" t="s">
        <v>394</v>
      </c>
    </row>
    <row r="4984" spans="1:8" x14ac:dyDescent="0.3">
      <c r="A4984">
        <v>4996</v>
      </c>
      <c r="B4984">
        <v>4997</v>
      </c>
      <c r="C4984">
        <v>312</v>
      </c>
      <c r="D4984" t="s">
        <v>6787</v>
      </c>
      <c r="E4984">
        <v>5</v>
      </c>
      <c r="F4984" t="s">
        <v>6787</v>
      </c>
      <c r="G4984" t="s">
        <v>6788</v>
      </c>
      <c r="H4984" t="s">
        <v>299</v>
      </c>
    </row>
    <row r="4985" spans="1:8" x14ac:dyDescent="0.3">
      <c r="A4985">
        <v>4997</v>
      </c>
      <c r="B4985">
        <v>4998</v>
      </c>
      <c r="C4985">
        <v>312</v>
      </c>
      <c r="D4985" t="s">
        <v>4558</v>
      </c>
      <c r="E4985">
        <v>3</v>
      </c>
      <c r="F4985" t="s">
        <v>4558</v>
      </c>
      <c r="G4985" t="s">
        <v>4558</v>
      </c>
      <c r="H4985" t="s">
        <v>814</v>
      </c>
    </row>
    <row r="4986" spans="1:8" x14ac:dyDescent="0.3">
      <c r="A4986">
        <v>4998</v>
      </c>
      <c r="B4986">
        <v>4999</v>
      </c>
      <c r="C4986">
        <v>312</v>
      </c>
      <c r="D4986" t="s">
        <v>6789</v>
      </c>
      <c r="E4986">
        <v>5</v>
      </c>
      <c r="F4986" t="s">
        <v>6789</v>
      </c>
      <c r="G4986" t="s">
        <v>6790</v>
      </c>
      <c r="H4986" t="s">
        <v>394</v>
      </c>
    </row>
    <row r="4987" spans="1:8" x14ac:dyDescent="0.3">
      <c r="A4987">
        <v>4999</v>
      </c>
      <c r="B4987">
        <v>5000</v>
      </c>
      <c r="C4987">
        <v>312</v>
      </c>
      <c r="D4987" t="s">
        <v>6791</v>
      </c>
      <c r="E4987">
        <v>4</v>
      </c>
      <c r="F4987" t="s">
        <v>6791</v>
      </c>
      <c r="G4987" t="s">
        <v>6791</v>
      </c>
      <c r="H4987" t="s">
        <v>814</v>
      </c>
    </row>
    <row r="4988" spans="1:8" x14ac:dyDescent="0.3">
      <c r="A4988">
        <v>5000</v>
      </c>
      <c r="B4988">
        <v>5001</v>
      </c>
      <c r="C4988">
        <v>313</v>
      </c>
      <c r="D4988" t="s">
        <v>6792</v>
      </c>
      <c r="E4988">
        <v>4</v>
      </c>
      <c r="F4988" t="s">
        <v>6792</v>
      </c>
      <c r="G4988" t="s">
        <v>6792</v>
      </c>
    </row>
    <row r="4989" spans="1:8" x14ac:dyDescent="0.3">
      <c r="A4989">
        <v>5001</v>
      </c>
      <c r="B4989">
        <v>5002</v>
      </c>
      <c r="C4989">
        <v>313</v>
      </c>
      <c r="D4989" t="s">
        <v>6793</v>
      </c>
      <c r="E4989">
        <v>5</v>
      </c>
      <c r="F4989" t="s">
        <v>6793</v>
      </c>
      <c r="G4989" t="s">
        <v>6794</v>
      </c>
      <c r="H4989" t="s">
        <v>89</v>
      </c>
    </row>
    <row r="4990" spans="1:8" x14ac:dyDescent="0.3">
      <c r="A4990">
        <v>5002</v>
      </c>
      <c r="B4990">
        <v>5003</v>
      </c>
      <c r="C4990">
        <v>313</v>
      </c>
      <c r="D4990" t="s">
        <v>6795</v>
      </c>
      <c r="E4990">
        <v>2</v>
      </c>
      <c r="F4990" t="s">
        <v>6795</v>
      </c>
      <c r="G4990" t="s">
        <v>6796</v>
      </c>
      <c r="H4990" t="s">
        <v>29</v>
      </c>
    </row>
    <row r="4991" spans="1:8" x14ac:dyDescent="0.3">
      <c r="A4991">
        <v>5003</v>
      </c>
      <c r="B4991">
        <v>5004</v>
      </c>
      <c r="C4991">
        <v>313</v>
      </c>
      <c r="D4991" t="s">
        <v>6797</v>
      </c>
      <c r="E4991">
        <v>4</v>
      </c>
      <c r="F4991" t="s">
        <v>6797</v>
      </c>
      <c r="G4991" t="s">
        <v>6798</v>
      </c>
      <c r="H4991" t="s">
        <v>299</v>
      </c>
    </row>
    <row r="4992" spans="1:8" x14ac:dyDescent="0.3">
      <c r="A4992">
        <v>5004</v>
      </c>
      <c r="B4992">
        <v>5005</v>
      </c>
      <c r="C4992">
        <v>313</v>
      </c>
      <c r="D4992" t="s">
        <v>6799</v>
      </c>
      <c r="E4992">
        <v>2</v>
      </c>
      <c r="F4992" t="s">
        <v>6799</v>
      </c>
      <c r="G4992" t="s">
        <v>6800</v>
      </c>
      <c r="H4992" t="s">
        <v>1171</v>
      </c>
    </row>
    <row r="4993" spans="1:8" x14ac:dyDescent="0.3">
      <c r="A4993">
        <v>5005</v>
      </c>
      <c r="B4993">
        <v>5006</v>
      </c>
      <c r="C4993">
        <v>313</v>
      </c>
      <c r="D4993" t="s">
        <v>6801</v>
      </c>
      <c r="E4993">
        <v>3</v>
      </c>
      <c r="F4993" t="s">
        <v>6802</v>
      </c>
      <c r="G4993" t="s">
        <v>6803</v>
      </c>
      <c r="H4993" t="s">
        <v>6804</v>
      </c>
    </row>
    <row r="4994" spans="1:8" x14ac:dyDescent="0.3">
      <c r="A4994">
        <v>5006</v>
      </c>
      <c r="B4994">
        <v>5007</v>
      </c>
      <c r="C4994">
        <v>313</v>
      </c>
      <c r="D4994" t="s">
        <v>6805</v>
      </c>
      <c r="E4994">
        <v>5</v>
      </c>
      <c r="F4994" t="s">
        <v>6805</v>
      </c>
      <c r="G4994" t="s">
        <v>6806</v>
      </c>
      <c r="H4994" t="s">
        <v>6807</v>
      </c>
    </row>
    <row r="4995" spans="1:8" x14ac:dyDescent="0.3">
      <c r="A4995">
        <v>5007</v>
      </c>
      <c r="B4995">
        <v>5008</v>
      </c>
      <c r="C4995">
        <v>313</v>
      </c>
      <c r="D4995" t="s">
        <v>6808</v>
      </c>
      <c r="E4995">
        <v>3</v>
      </c>
      <c r="F4995" t="s">
        <v>6808</v>
      </c>
      <c r="G4995" t="s">
        <v>6809</v>
      </c>
      <c r="H4995" t="s">
        <v>6810</v>
      </c>
    </row>
    <row r="4996" spans="1:8" x14ac:dyDescent="0.3">
      <c r="A4996">
        <v>5008</v>
      </c>
      <c r="B4996">
        <v>5009</v>
      </c>
      <c r="C4996">
        <v>313</v>
      </c>
      <c r="D4996" t="s">
        <v>6811</v>
      </c>
      <c r="E4996">
        <v>5</v>
      </c>
      <c r="F4996" t="s">
        <v>6811</v>
      </c>
      <c r="G4996" t="s">
        <v>6812</v>
      </c>
      <c r="H4996" t="s">
        <v>6813</v>
      </c>
    </row>
    <row r="4997" spans="1:8" x14ac:dyDescent="0.3">
      <c r="A4997">
        <v>5009</v>
      </c>
      <c r="B4997">
        <v>5010</v>
      </c>
      <c r="C4997">
        <v>313</v>
      </c>
      <c r="D4997" t="s">
        <v>6814</v>
      </c>
      <c r="E4997">
        <v>4</v>
      </c>
      <c r="F4997" t="s">
        <v>6814</v>
      </c>
      <c r="G4997" t="s">
        <v>6815</v>
      </c>
      <c r="H4997" t="s">
        <v>4890</v>
      </c>
    </row>
    <row r="4998" spans="1:8" x14ac:dyDescent="0.3">
      <c r="A4998">
        <v>5010</v>
      </c>
      <c r="B4998">
        <v>5011</v>
      </c>
      <c r="C4998">
        <v>314</v>
      </c>
      <c r="D4998" t="s">
        <v>6816</v>
      </c>
      <c r="E4998">
        <v>4</v>
      </c>
      <c r="F4998" t="s">
        <v>6816</v>
      </c>
      <c r="G4998" t="s">
        <v>6817</v>
      </c>
      <c r="H4998" t="s">
        <v>6818</v>
      </c>
    </row>
    <row r="4999" spans="1:8" x14ac:dyDescent="0.3">
      <c r="A4999">
        <v>5011</v>
      </c>
      <c r="B4999">
        <v>5012</v>
      </c>
      <c r="C4999">
        <v>314</v>
      </c>
      <c r="D4999" t="e">
        <f>- free snacks/breakfast/fruits/drinks - Decent pay</f>
        <v>#NAME?</v>
      </c>
      <c r="E4999">
        <v>5</v>
      </c>
      <c r="F4999" t="e">
        <f>- free snacks/breakfast/fruits/drinks - Decent pay</f>
        <v>#NAME?</v>
      </c>
      <c r="G4999" t="s">
        <v>6819</v>
      </c>
      <c r="H4999" t="s">
        <v>317</v>
      </c>
    </row>
    <row r="5000" spans="1:8" x14ac:dyDescent="0.3">
      <c r="A5000">
        <v>5012</v>
      </c>
      <c r="B5000">
        <v>5013</v>
      </c>
      <c r="C5000">
        <v>314</v>
      </c>
      <c r="D5000" t="s">
        <v>6820</v>
      </c>
      <c r="E5000">
        <v>2</v>
      </c>
      <c r="F5000" t="s">
        <v>6820</v>
      </c>
      <c r="G5000" t="s">
        <v>6821</v>
      </c>
      <c r="H5000" t="s">
        <v>6822</v>
      </c>
    </row>
    <row r="5001" spans="1:8" x14ac:dyDescent="0.3">
      <c r="A5001">
        <v>5013</v>
      </c>
      <c r="B5001">
        <v>5014</v>
      </c>
      <c r="C5001">
        <v>314</v>
      </c>
      <c r="D5001" t="s">
        <v>6823</v>
      </c>
      <c r="E5001">
        <v>4</v>
      </c>
      <c r="F5001" t="s">
        <v>6823</v>
      </c>
      <c r="G5001" t="s">
        <v>6824</v>
      </c>
      <c r="H5001" t="s">
        <v>4845</v>
      </c>
    </row>
    <row r="5002" spans="1:8" x14ac:dyDescent="0.3">
      <c r="A5002">
        <v>5014</v>
      </c>
      <c r="B5002">
        <v>5015</v>
      </c>
      <c r="C5002">
        <v>314</v>
      </c>
      <c r="D5002" t="s">
        <v>6825</v>
      </c>
      <c r="E5002">
        <v>2</v>
      </c>
      <c r="F5002" t="s">
        <v>6825</v>
      </c>
      <c r="G5002" t="s">
        <v>6825</v>
      </c>
    </row>
    <row r="5003" spans="1:8" x14ac:dyDescent="0.3">
      <c r="A5003">
        <v>5015</v>
      </c>
      <c r="B5003">
        <v>5016</v>
      </c>
      <c r="C5003">
        <v>314</v>
      </c>
      <c r="D5003" t="s">
        <v>6826</v>
      </c>
      <c r="E5003">
        <v>3</v>
      </c>
      <c r="F5003" t="s">
        <v>6827</v>
      </c>
      <c r="G5003" t="s">
        <v>6828</v>
      </c>
      <c r="H5003" t="s">
        <v>6829</v>
      </c>
    </row>
    <row r="5004" spans="1:8" x14ac:dyDescent="0.3">
      <c r="A5004">
        <v>5016</v>
      </c>
      <c r="B5004">
        <v>5017</v>
      </c>
      <c r="C5004">
        <v>314</v>
      </c>
      <c r="D5004" t="s">
        <v>6830</v>
      </c>
      <c r="E5004">
        <v>5</v>
      </c>
      <c r="F5004" t="s">
        <v>6830</v>
      </c>
      <c r="G5004" t="s">
        <v>6831</v>
      </c>
      <c r="H5004" t="s">
        <v>6832</v>
      </c>
    </row>
    <row r="5005" spans="1:8" x14ac:dyDescent="0.3">
      <c r="A5005">
        <v>5017</v>
      </c>
      <c r="B5005">
        <v>5018</v>
      </c>
      <c r="C5005">
        <v>314</v>
      </c>
      <c r="D5005" t="s">
        <v>6833</v>
      </c>
      <c r="E5005">
        <v>3</v>
      </c>
      <c r="F5005" t="s">
        <v>6833</v>
      </c>
      <c r="G5005" t="s">
        <v>6834</v>
      </c>
      <c r="H5005" t="s">
        <v>2194</v>
      </c>
    </row>
    <row r="5006" spans="1:8" x14ac:dyDescent="0.3">
      <c r="A5006">
        <v>5018</v>
      </c>
      <c r="B5006">
        <v>5019</v>
      </c>
      <c r="C5006">
        <v>314</v>
      </c>
      <c r="D5006" t="s">
        <v>6835</v>
      </c>
      <c r="E5006">
        <v>5</v>
      </c>
      <c r="F5006" t="s">
        <v>6835</v>
      </c>
      <c r="G5006" t="s">
        <v>6836</v>
      </c>
      <c r="H5006" t="s">
        <v>497</v>
      </c>
    </row>
    <row r="5007" spans="1:8" x14ac:dyDescent="0.3">
      <c r="A5007">
        <v>5019</v>
      </c>
      <c r="B5007">
        <v>5020</v>
      </c>
      <c r="C5007">
        <v>314</v>
      </c>
      <c r="D5007" t="s">
        <v>6837</v>
      </c>
      <c r="E5007">
        <v>4</v>
      </c>
      <c r="F5007" t="s">
        <v>6837</v>
      </c>
      <c r="G5007" t="s">
        <v>6838</v>
      </c>
      <c r="H5007" t="s">
        <v>217</v>
      </c>
    </row>
    <row r="5008" spans="1:8" x14ac:dyDescent="0.3">
      <c r="A5008">
        <v>5020</v>
      </c>
      <c r="B5008">
        <v>5021</v>
      </c>
      <c r="C5008">
        <v>315</v>
      </c>
      <c r="D5008" t="s">
        <v>6837</v>
      </c>
      <c r="E5008">
        <v>4</v>
      </c>
      <c r="F5008" t="s">
        <v>6837</v>
      </c>
      <c r="G5008" t="s">
        <v>6838</v>
      </c>
      <c r="H5008" t="s">
        <v>217</v>
      </c>
    </row>
    <row r="5009" spans="1:8" x14ac:dyDescent="0.3">
      <c r="A5009">
        <v>5021</v>
      </c>
      <c r="B5009">
        <v>5022</v>
      </c>
      <c r="C5009">
        <v>315</v>
      </c>
      <c r="D5009" t="s">
        <v>6839</v>
      </c>
      <c r="E5009">
        <v>5</v>
      </c>
      <c r="F5009" t="s">
        <v>6839</v>
      </c>
      <c r="G5009" t="s">
        <v>6840</v>
      </c>
      <c r="H5009" t="s">
        <v>5138</v>
      </c>
    </row>
    <row r="5010" spans="1:8" x14ac:dyDescent="0.3">
      <c r="A5010">
        <v>5022</v>
      </c>
      <c r="B5010">
        <v>5023</v>
      </c>
      <c r="C5010">
        <v>315</v>
      </c>
      <c r="D5010" t="s">
        <v>6841</v>
      </c>
      <c r="E5010">
        <v>2</v>
      </c>
      <c r="F5010" t="s">
        <v>6841</v>
      </c>
      <c r="G5010" t="s">
        <v>6842</v>
      </c>
      <c r="H5010" t="s">
        <v>5097</v>
      </c>
    </row>
    <row r="5011" spans="1:8" x14ac:dyDescent="0.3">
      <c r="A5011">
        <v>5023</v>
      </c>
      <c r="B5011">
        <v>5024</v>
      </c>
      <c r="C5011">
        <v>315</v>
      </c>
      <c r="D5011" t="s">
        <v>6843</v>
      </c>
      <c r="E5011">
        <v>4</v>
      </c>
      <c r="F5011" t="s">
        <v>6843</v>
      </c>
      <c r="G5011" t="s">
        <v>6843</v>
      </c>
      <c r="H5011" t="s">
        <v>6844</v>
      </c>
    </row>
    <row r="5012" spans="1:8" x14ac:dyDescent="0.3">
      <c r="A5012">
        <v>5024</v>
      </c>
      <c r="B5012">
        <v>5025</v>
      </c>
      <c r="C5012">
        <v>315</v>
      </c>
      <c r="D5012" t="s">
        <v>6845</v>
      </c>
      <c r="E5012">
        <v>2</v>
      </c>
      <c r="F5012" t="s">
        <v>6845</v>
      </c>
      <c r="G5012" t="s">
        <v>6846</v>
      </c>
      <c r="H5012" t="s">
        <v>20</v>
      </c>
    </row>
    <row r="5013" spans="1:8" x14ac:dyDescent="0.3">
      <c r="A5013">
        <v>5025</v>
      </c>
      <c r="B5013">
        <v>5026</v>
      </c>
      <c r="C5013">
        <v>315</v>
      </c>
      <c r="D5013" t="s">
        <v>6847</v>
      </c>
      <c r="E5013">
        <v>3</v>
      </c>
      <c r="F5013" t="s">
        <v>6847</v>
      </c>
      <c r="G5013" t="s">
        <v>6848</v>
      </c>
      <c r="H5013" t="s">
        <v>20</v>
      </c>
    </row>
    <row r="5014" spans="1:8" x14ac:dyDescent="0.3">
      <c r="A5014">
        <v>5026</v>
      </c>
      <c r="B5014">
        <v>5027</v>
      </c>
      <c r="C5014">
        <v>315</v>
      </c>
      <c r="D5014" t="s">
        <v>6849</v>
      </c>
      <c r="E5014">
        <v>5</v>
      </c>
      <c r="F5014" t="s">
        <v>6849</v>
      </c>
      <c r="G5014" t="s">
        <v>6850</v>
      </c>
      <c r="H5014" t="s">
        <v>299</v>
      </c>
    </row>
    <row r="5015" spans="1:8" x14ac:dyDescent="0.3">
      <c r="A5015">
        <v>5027</v>
      </c>
      <c r="B5015">
        <v>5028</v>
      </c>
      <c r="C5015">
        <v>315</v>
      </c>
      <c r="D5015" t="s">
        <v>6851</v>
      </c>
      <c r="E5015">
        <v>3</v>
      </c>
      <c r="F5015" t="s">
        <v>6851</v>
      </c>
      <c r="G5015" t="s">
        <v>6852</v>
      </c>
    </row>
    <row r="5016" spans="1:8" x14ac:dyDescent="0.3">
      <c r="A5016">
        <v>5028</v>
      </c>
      <c r="B5016">
        <v>5029</v>
      </c>
      <c r="C5016">
        <v>315</v>
      </c>
      <c r="D5016" t="s">
        <v>6853</v>
      </c>
      <c r="E5016">
        <v>5</v>
      </c>
      <c r="F5016" t="s">
        <v>6853</v>
      </c>
      <c r="G5016" t="s">
        <v>6854</v>
      </c>
      <c r="H5016" t="s">
        <v>317</v>
      </c>
    </row>
    <row r="5017" spans="1:8" x14ac:dyDescent="0.3">
      <c r="A5017">
        <v>5029</v>
      </c>
      <c r="B5017">
        <v>5030</v>
      </c>
      <c r="C5017">
        <v>315</v>
      </c>
      <c r="D5017" t="s">
        <v>6855</v>
      </c>
      <c r="E5017">
        <v>4</v>
      </c>
      <c r="F5017" t="s">
        <v>6856</v>
      </c>
      <c r="G5017" t="s">
        <v>6857</v>
      </c>
      <c r="H5017" t="s">
        <v>6858</v>
      </c>
    </row>
    <row r="5018" spans="1:8" x14ac:dyDescent="0.3">
      <c r="A5018">
        <v>5030</v>
      </c>
      <c r="B5018">
        <v>5031</v>
      </c>
      <c r="C5018">
        <v>316</v>
      </c>
      <c r="D5018" t="s">
        <v>6859</v>
      </c>
      <c r="E5018">
        <v>4</v>
      </c>
      <c r="F5018" t="s">
        <v>6859</v>
      </c>
      <c r="G5018" t="s">
        <v>6860</v>
      </c>
      <c r="H5018" t="s">
        <v>2333</v>
      </c>
    </row>
    <row r="5019" spans="1:8" x14ac:dyDescent="0.3">
      <c r="A5019">
        <v>5031</v>
      </c>
      <c r="B5019">
        <v>5032</v>
      </c>
      <c r="C5019">
        <v>316</v>
      </c>
      <c r="D5019" t="s">
        <v>6861</v>
      </c>
      <c r="E5019">
        <v>5</v>
      </c>
      <c r="F5019" t="s">
        <v>6861</v>
      </c>
      <c r="G5019" t="s">
        <v>6862</v>
      </c>
    </row>
    <row r="5020" spans="1:8" x14ac:dyDescent="0.3">
      <c r="A5020">
        <v>5032</v>
      </c>
      <c r="B5020">
        <v>5033</v>
      </c>
      <c r="C5020">
        <v>316</v>
      </c>
      <c r="D5020" t="s">
        <v>6863</v>
      </c>
      <c r="E5020">
        <v>2</v>
      </c>
      <c r="F5020" t="s">
        <v>6863</v>
      </c>
      <c r="G5020" t="s">
        <v>6864</v>
      </c>
      <c r="H5020" t="s">
        <v>17</v>
      </c>
    </row>
    <row r="5021" spans="1:8" x14ac:dyDescent="0.3">
      <c r="A5021">
        <v>5033</v>
      </c>
      <c r="B5021">
        <v>5034</v>
      </c>
      <c r="C5021">
        <v>316</v>
      </c>
      <c r="D5021" t="s">
        <v>6865</v>
      </c>
      <c r="E5021">
        <v>4</v>
      </c>
      <c r="F5021" t="s">
        <v>6865</v>
      </c>
      <c r="G5021" t="s">
        <v>6866</v>
      </c>
    </row>
    <row r="5022" spans="1:8" x14ac:dyDescent="0.3">
      <c r="A5022">
        <v>5034</v>
      </c>
      <c r="B5022">
        <v>5035</v>
      </c>
      <c r="C5022">
        <v>316</v>
      </c>
      <c r="D5022" t="s">
        <v>6867</v>
      </c>
      <c r="E5022">
        <v>2</v>
      </c>
      <c r="F5022" t="s">
        <v>6867</v>
      </c>
      <c r="G5022" t="s">
        <v>6868</v>
      </c>
      <c r="H5022" t="s">
        <v>6869</v>
      </c>
    </row>
    <row r="5023" spans="1:8" x14ac:dyDescent="0.3">
      <c r="A5023">
        <v>5035</v>
      </c>
      <c r="B5023">
        <v>5036</v>
      </c>
      <c r="C5023">
        <v>316</v>
      </c>
      <c r="D5023" t="s">
        <v>6870</v>
      </c>
      <c r="E5023">
        <v>3</v>
      </c>
      <c r="F5023" t="s">
        <v>6870</v>
      </c>
      <c r="G5023" t="s">
        <v>6870</v>
      </c>
      <c r="H5023" t="s">
        <v>6871</v>
      </c>
    </row>
    <row r="5024" spans="1:8" x14ac:dyDescent="0.3">
      <c r="A5024">
        <v>5036</v>
      </c>
      <c r="B5024">
        <v>5037</v>
      </c>
      <c r="C5024">
        <v>316</v>
      </c>
      <c r="D5024" t="s">
        <v>6872</v>
      </c>
      <c r="E5024">
        <v>5</v>
      </c>
      <c r="F5024" t="s">
        <v>6872</v>
      </c>
      <c r="G5024" t="s">
        <v>6873</v>
      </c>
      <c r="H5024" t="s">
        <v>41</v>
      </c>
    </row>
    <row r="5025" spans="1:8" x14ac:dyDescent="0.3">
      <c r="A5025">
        <v>5037</v>
      </c>
      <c r="B5025">
        <v>5038</v>
      </c>
      <c r="C5025">
        <v>316</v>
      </c>
      <c r="D5025" t="s">
        <v>6874</v>
      </c>
      <c r="E5025">
        <v>3</v>
      </c>
      <c r="F5025" t="s">
        <v>6874</v>
      </c>
      <c r="G5025" t="s">
        <v>6875</v>
      </c>
      <c r="H5025" t="s">
        <v>6876</v>
      </c>
    </row>
    <row r="5026" spans="1:8" x14ac:dyDescent="0.3">
      <c r="A5026">
        <v>5038</v>
      </c>
      <c r="B5026">
        <v>5039</v>
      </c>
      <c r="C5026">
        <v>316</v>
      </c>
      <c r="D5026" t="s">
        <v>6877</v>
      </c>
      <c r="E5026">
        <v>5</v>
      </c>
      <c r="F5026" t="s">
        <v>6877</v>
      </c>
      <c r="G5026" t="s">
        <v>6878</v>
      </c>
    </row>
    <row r="5027" spans="1:8" x14ac:dyDescent="0.3">
      <c r="A5027">
        <v>5039</v>
      </c>
      <c r="B5027">
        <v>5040</v>
      </c>
      <c r="C5027">
        <v>316</v>
      </c>
      <c r="D5027" t="s">
        <v>6879</v>
      </c>
      <c r="E5027">
        <v>4</v>
      </c>
      <c r="F5027" t="s">
        <v>6879</v>
      </c>
      <c r="G5027" t="s">
        <v>6880</v>
      </c>
      <c r="H5027" t="s">
        <v>41</v>
      </c>
    </row>
    <row r="5028" spans="1:8" x14ac:dyDescent="0.3">
      <c r="A5028">
        <v>5040</v>
      </c>
      <c r="B5028">
        <v>5041</v>
      </c>
      <c r="C5028">
        <v>317</v>
      </c>
      <c r="D5028" t="s">
        <v>6881</v>
      </c>
      <c r="E5028">
        <v>4</v>
      </c>
      <c r="F5028" t="s">
        <v>6881</v>
      </c>
      <c r="G5028" t="s">
        <v>6881</v>
      </c>
      <c r="H5028" t="s">
        <v>17</v>
      </c>
    </row>
    <row r="5029" spans="1:8" x14ac:dyDescent="0.3">
      <c r="A5029">
        <v>5041</v>
      </c>
      <c r="B5029">
        <v>5042</v>
      </c>
      <c r="C5029">
        <v>317</v>
      </c>
      <c r="D5029" t="s">
        <v>6882</v>
      </c>
      <c r="E5029">
        <v>5</v>
      </c>
      <c r="F5029" t="s">
        <v>6882</v>
      </c>
      <c r="G5029" t="s">
        <v>6883</v>
      </c>
      <c r="H5029" t="s">
        <v>805</v>
      </c>
    </row>
    <row r="5030" spans="1:8" x14ac:dyDescent="0.3">
      <c r="A5030">
        <v>5042</v>
      </c>
      <c r="B5030">
        <v>5043</v>
      </c>
      <c r="C5030">
        <v>317</v>
      </c>
      <c r="D5030" t="s">
        <v>6884</v>
      </c>
      <c r="E5030">
        <v>2</v>
      </c>
      <c r="F5030" t="s">
        <v>6884</v>
      </c>
      <c r="G5030" t="s">
        <v>6885</v>
      </c>
    </row>
    <row r="5031" spans="1:8" x14ac:dyDescent="0.3">
      <c r="A5031">
        <v>5043</v>
      </c>
      <c r="B5031">
        <v>5044</v>
      </c>
      <c r="C5031">
        <v>317</v>
      </c>
      <c r="D5031" t="s">
        <v>6886</v>
      </c>
      <c r="E5031">
        <v>4</v>
      </c>
      <c r="F5031" t="s">
        <v>6886</v>
      </c>
      <c r="G5031" t="s">
        <v>6887</v>
      </c>
      <c r="H5031" t="s">
        <v>564</v>
      </c>
    </row>
    <row r="5032" spans="1:8" x14ac:dyDescent="0.3">
      <c r="A5032">
        <v>5044</v>
      </c>
      <c r="B5032">
        <v>5045</v>
      </c>
      <c r="C5032">
        <v>317</v>
      </c>
      <c r="D5032" t="s">
        <v>6888</v>
      </c>
      <c r="E5032">
        <v>2</v>
      </c>
      <c r="F5032" t="s">
        <v>6888</v>
      </c>
      <c r="G5032" t="s">
        <v>6889</v>
      </c>
      <c r="H5032" t="s">
        <v>41</v>
      </c>
    </row>
    <row r="5033" spans="1:8" x14ac:dyDescent="0.3">
      <c r="A5033">
        <v>5045</v>
      </c>
      <c r="B5033">
        <v>5046</v>
      </c>
      <c r="C5033">
        <v>317</v>
      </c>
      <c r="D5033" t="s">
        <v>6890</v>
      </c>
      <c r="E5033">
        <v>3</v>
      </c>
      <c r="F5033" t="s">
        <v>6890</v>
      </c>
      <c r="G5033" t="s">
        <v>6891</v>
      </c>
      <c r="H5033" t="s">
        <v>17</v>
      </c>
    </row>
    <row r="5034" spans="1:8" x14ac:dyDescent="0.3">
      <c r="A5034">
        <v>5046</v>
      </c>
      <c r="B5034">
        <v>5047</v>
      </c>
      <c r="C5034">
        <v>317</v>
      </c>
      <c r="D5034" t="s">
        <v>6892</v>
      </c>
      <c r="E5034">
        <v>5</v>
      </c>
      <c r="F5034" t="s">
        <v>6892</v>
      </c>
      <c r="G5034" t="s">
        <v>6893</v>
      </c>
    </row>
    <row r="5035" spans="1:8" x14ac:dyDescent="0.3">
      <c r="A5035">
        <v>5047</v>
      </c>
      <c r="B5035">
        <v>5048</v>
      </c>
      <c r="C5035">
        <v>317</v>
      </c>
      <c r="D5035" t="s">
        <v>6894</v>
      </c>
      <c r="E5035">
        <v>3</v>
      </c>
      <c r="F5035" t="s">
        <v>6894</v>
      </c>
      <c r="G5035" t="s">
        <v>6895</v>
      </c>
    </row>
    <row r="5036" spans="1:8" x14ac:dyDescent="0.3">
      <c r="A5036">
        <v>5048</v>
      </c>
      <c r="B5036">
        <v>5049</v>
      </c>
      <c r="C5036">
        <v>317</v>
      </c>
      <c r="D5036" t="s">
        <v>6896</v>
      </c>
      <c r="E5036">
        <v>5</v>
      </c>
      <c r="F5036" t="s">
        <v>6896</v>
      </c>
      <c r="G5036" t="s">
        <v>6897</v>
      </c>
      <c r="H5036" t="s">
        <v>17</v>
      </c>
    </row>
    <row r="5037" spans="1:8" x14ac:dyDescent="0.3">
      <c r="A5037">
        <v>5049</v>
      </c>
      <c r="B5037">
        <v>5050</v>
      </c>
      <c r="C5037">
        <v>317</v>
      </c>
      <c r="D5037" t="s">
        <v>6898</v>
      </c>
      <c r="E5037">
        <v>4</v>
      </c>
      <c r="F5037" t="s">
        <v>6898</v>
      </c>
      <c r="G5037" t="s">
        <v>6898</v>
      </c>
      <c r="H5037" t="s">
        <v>6899</v>
      </c>
    </row>
    <row r="5038" spans="1:8" x14ac:dyDescent="0.3">
      <c r="A5038">
        <v>5050</v>
      </c>
      <c r="B5038">
        <v>5051</v>
      </c>
      <c r="C5038">
        <v>318</v>
      </c>
      <c r="D5038" t="s">
        <v>6898</v>
      </c>
      <c r="E5038">
        <v>4</v>
      </c>
      <c r="F5038" t="s">
        <v>6898</v>
      </c>
      <c r="G5038" t="s">
        <v>6898</v>
      </c>
      <c r="H5038" t="s">
        <v>6899</v>
      </c>
    </row>
    <row r="5039" spans="1:8" x14ac:dyDescent="0.3">
      <c r="A5039">
        <v>5051</v>
      </c>
      <c r="B5039">
        <v>5052</v>
      </c>
      <c r="C5039">
        <v>318</v>
      </c>
      <c r="D5039" t="s">
        <v>6900</v>
      </c>
      <c r="E5039">
        <v>5</v>
      </c>
      <c r="F5039" t="s">
        <v>6900</v>
      </c>
      <c r="G5039" t="s">
        <v>6901</v>
      </c>
      <c r="H5039" t="s">
        <v>146</v>
      </c>
    </row>
    <row r="5040" spans="1:8" x14ac:dyDescent="0.3">
      <c r="A5040">
        <v>5052</v>
      </c>
      <c r="B5040">
        <v>5053</v>
      </c>
      <c r="C5040">
        <v>318</v>
      </c>
      <c r="D5040" t="s">
        <v>6902</v>
      </c>
      <c r="E5040">
        <v>2</v>
      </c>
      <c r="F5040" t="s">
        <v>6902</v>
      </c>
      <c r="G5040" t="s">
        <v>6903</v>
      </c>
      <c r="H5040" t="s">
        <v>17</v>
      </c>
    </row>
    <row r="5041" spans="1:8" x14ac:dyDescent="0.3">
      <c r="A5041">
        <v>5053</v>
      </c>
      <c r="B5041">
        <v>5054</v>
      </c>
      <c r="C5041">
        <v>318</v>
      </c>
      <c r="D5041" t="s">
        <v>6904</v>
      </c>
      <c r="E5041">
        <v>4</v>
      </c>
      <c r="F5041" t="s">
        <v>6904</v>
      </c>
      <c r="G5041" t="s">
        <v>6905</v>
      </c>
      <c r="H5041" t="s">
        <v>6906</v>
      </c>
    </row>
    <row r="5042" spans="1:8" x14ac:dyDescent="0.3">
      <c r="A5042">
        <v>5054</v>
      </c>
      <c r="B5042">
        <v>5055</v>
      </c>
      <c r="C5042">
        <v>318</v>
      </c>
      <c r="D5042" t="s">
        <v>6907</v>
      </c>
      <c r="E5042">
        <v>2</v>
      </c>
      <c r="F5042" t="s">
        <v>6907</v>
      </c>
      <c r="G5042" t="s">
        <v>6908</v>
      </c>
    </row>
    <row r="5043" spans="1:8" x14ac:dyDescent="0.3">
      <c r="A5043">
        <v>5055</v>
      </c>
      <c r="B5043">
        <v>5056</v>
      </c>
      <c r="C5043">
        <v>318</v>
      </c>
      <c r="D5043" t="s">
        <v>6909</v>
      </c>
      <c r="E5043">
        <v>3</v>
      </c>
      <c r="F5043" t="s">
        <v>6909</v>
      </c>
      <c r="G5043" t="s">
        <v>6910</v>
      </c>
      <c r="H5043" t="s">
        <v>1149</v>
      </c>
    </row>
    <row r="5044" spans="1:8" x14ac:dyDescent="0.3">
      <c r="A5044">
        <v>5056</v>
      </c>
      <c r="B5044">
        <v>5057</v>
      </c>
      <c r="C5044">
        <v>318</v>
      </c>
      <c r="D5044" t="s">
        <v>6911</v>
      </c>
      <c r="E5044">
        <v>5</v>
      </c>
      <c r="F5044" t="s">
        <v>6911</v>
      </c>
      <c r="G5044" t="s">
        <v>6912</v>
      </c>
      <c r="H5044" t="s">
        <v>25</v>
      </c>
    </row>
    <row r="5045" spans="1:8" x14ac:dyDescent="0.3">
      <c r="A5045">
        <v>5057</v>
      </c>
      <c r="B5045">
        <v>5058</v>
      </c>
      <c r="C5045">
        <v>318</v>
      </c>
      <c r="D5045" t="s">
        <v>6913</v>
      </c>
      <c r="E5045">
        <v>3</v>
      </c>
      <c r="F5045" t="s">
        <v>6913</v>
      </c>
      <c r="G5045" t="s">
        <v>6914</v>
      </c>
      <c r="H5045" t="s">
        <v>6915</v>
      </c>
    </row>
    <row r="5046" spans="1:8" x14ac:dyDescent="0.3">
      <c r="A5046">
        <v>5058</v>
      </c>
      <c r="B5046">
        <v>5059</v>
      </c>
      <c r="C5046">
        <v>318</v>
      </c>
      <c r="D5046" t="s">
        <v>6916</v>
      </c>
      <c r="E5046">
        <v>5</v>
      </c>
      <c r="F5046" t="s">
        <v>6916</v>
      </c>
      <c r="G5046" t="s">
        <v>6917</v>
      </c>
      <c r="H5046" t="s">
        <v>6918</v>
      </c>
    </row>
    <row r="5047" spans="1:8" x14ac:dyDescent="0.3">
      <c r="A5047">
        <v>5059</v>
      </c>
      <c r="B5047">
        <v>5060</v>
      </c>
      <c r="C5047">
        <v>318</v>
      </c>
      <c r="D5047" t="s">
        <v>6919</v>
      </c>
      <c r="E5047">
        <v>4</v>
      </c>
      <c r="F5047" t="s">
        <v>6919</v>
      </c>
      <c r="G5047" t="s">
        <v>6920</v>
      </c>
      <c r="H5047" t="s">
        <v>1448</v>
      </c>
    </row>
    <row r="5048" spans="1:8" x14ac:dyDescent="0.3">
      <c r="A5048">
        <v>5060</v>
      </c>
      <c r="B5048">
        <v>5061</v>
      </c>
      <c r="C5048">
        <v>319</v>
      </c>
      <c r="D5048" t="s">
        <v>6921</v>
      </c>
      <c r="E5048">
        <v>4</v>
      </c>
      <c r="F5048" t="s">
        <v>6921</v>
      </c>
      <c r="G5048" t="s">
        <v>6922</v>
      </c>
      <c r="H5048" t="s">
        <v>6923</v>
      </c>
    </row>
    <row r="5049" spans="1:8" x14ac:dyDescent="0.3">
      <c r="A5049">
        <v>5061</v>
      </c>
      <c r="B5049">
        <v>5062</v>
      </c>
      <c r="C5049">
        <v>319</v>
      </c>
      <c r="D5049" t="s">
        <v>6924</v>
      </c>
      <c r="E5049">
        <v>5</v>
      </c>
      <c r="F5049" t="s">
        <v>6924</v>
      </c>
      <c r="G5049" t="s">
        <v>6925</v>
      </c>
      <c r="H5049" t="s">
        <v>317</v>
      </c>
    </row>
    <row r="5050" spans="1:8" x14ac:dyDescent="0.3">
      <c r="A5050">
        <v>5062</v>
      </c>
      <c r="B5050">
        <v>5063</v>
      </c>
      <c r="C5050">
        <v>319</v>
      </c>
      <c r="D5050" t="s">
        <v>6926</v>
      </c>
      <c r="E5050">
        <v>2</v>
      </c>
      <c r="F5050" t="s">
        <v>6926</v>
      </c>
      <c r="G5050" t="s">
        <v>6926</v>
      </c>
      <c r="H5050" t="s">
        <v>1003</v>
      </c>
    </row>
    <row r="5051" spans="1:8" x14ac:dyDescent="0.3">
      <c r="A5051">
        <v>5063</v>
      </c>
      <c r="B5051">
        <v>5064</v>
      </c>
      <c r="C5051">
        <v>319</v>
      </c>
      <c r="D5051" t="s">
        <v>6927</v>
      </c>
      <c r="E5051">
        <v>4</v>
      </c>
      <c r="F5051" t="s">
        <v>6927</v>
      </c>
      <c r="G5051" t="s">
        <v>6928</v>
      </c>
    </row>
    <row r="5052" spans="1:8" x14ac:dyDescent="0.3">
      <c r="A5052">
        <v>5064</v>
      </c>
      <c r="B5052">
        <v>5065</v>
      </c>
      <c r="C5052">
        <v>319</v>
      </c>
      <c r="D5052" t="s">
        <v>6929</v>
      </c>
      <c r="E5052">
        <v>2</v>
      </c>
      <c r="F5052" t="s">
        <v>6929</v>
      </c>
      <c r="G5052" t="s">
        <v>6930</v>
      </c>
      <c r="H5052" t="s">
        <v>6931</v>
      </c>
    </row>
    <row r="5053" spans="1:8" x14ac:dyDescent="0.3">
      <c r="A5053">
        <v>5065</v>
      </c>
      <c r="B5053">
        <v>5066</v>
      </c>
      <c r="C5053">
        <v>319</v>
      </c>
      <c r="D5053" t="s">
        <v>6932</v>
      </c>
      <c r="E5053">
        <v>3</v>
      </c>
      <c r="F5053" t="s">
        <v>6932</v>
      </c>
      <c r="G5053" t="s">
        <v>6933</v>
      </c>
      <c r="H5053" t="s">
        <v>299</v>
      </c>
    </row>
    <row r="5054" spans="1:8" x14ac:dyDescent="0.3">
      <c r="A5054">
        <v>5066</v>
      </c>
      <c r="B5054">
        <v>5067</v>
      </c>
      <c r="C5054">
        <v>319</v>
      </c>
      <c r="D5054" t="s">
        <v>6934</v>
      </c>
      <c r="E5054">
        <v>5</v>
      </c>
      <c r="F5054" t="s">
        <v>6934</v>
      </c>
      <c r="G5054" t="s">
        <v>6935</v>
      </c>
      <c r="H5054" t="s">
        <v>59</v>
      </c>
    </row>
    <row r="5055" spans="1:8" x14ac:dyDescent="0.3">
      <c r="A5055">
        <v>5067</v>
      </c>
      <c r="B5055">
        <v>5068</v>
      </c>
      <c r="C5055">
        <v>319</v>
      </c>
      <c r="D5055" t="s">
        <v>6936</v>
      </c>
      <c r="E5055">
        <v>3</v>
      </c>
      <c r="F5055" t="s">
        <v>6936</v>
      </c>
      <c r="G5055" t="s">
        <v>6937</v>
      </c>
      <c r="H5055" t="s">
        <v>6938</v>
      </c>
    </row>
    <row r="5056" spans="1:8" x14ac:dyDescent="0.3">
      <c r="A5056">
        <v>5068</v>
      </c>
      <c r="B5056">
        <v>5069</v>
      </c>
      <c r="C5056">
        <v>319</v>
      </c>
      <c r="D5056" t="s">
        <v>6939</v>
      </c>
      <c r="E5056">
        <v>5</v>
      </c>
      <c r="F5056" t="s">
        <v>6939</v>
      </c>
      <c r="G5056" t="s">
        <v>6940</v>
      </c>
      <c r="H5056" t="s">
        <v>6941</v>
      </c>
    </row>
    <row r="5057" spans="1:8" x14ac:dyDescent="0.3">
      <c r="A5057">
        <v>5069</v>
      </c>
      <c r="B5057">
        <v>5070</v>
      </c>
      <c r="C5057">
        <v>319</v>
      </c>
      <c r="D5057" t="s">
        <v>6942</v>
      </c>
      <c r="E5057">
        <v>4</v>
      </c>
      <c r="F5057" t="s">
        <v>6942</v>
      </c>
      <c r="G5057" t="s">
        <v>6943</v>
      </c>
      <c r="H5057" t="s">
        <v>1548</v>
      </c>
    </row>
    <row r="5058" spans="1:8" x14ac:dyDescent="0.3">
      <c r="A5058">
        <v>5070</v>
      </c>
      <c r="B5058">
        <v>5071</v>
      </c>
      <c r="C5058">
        <v>320</v>
      </c>
      <c r="D5058" t="s">
        <v>6944</v>
      </c>
      <c r="E5058">
        <v>4</v>
      </c>
      <c r="F5058" t="s">
        <v>6944</v>
      </c>
      <c r="G5058" t="s">
        <v>6945</v>
      </c>
    </row>
    <row r="5059" spans="1:8" x14ac:dyDescent="0.3">
      <c r="A5059">
        <v>5071</v>
      </c>
      <c r="B5059">
        <v>5072</v>
      </c>
      <c r="C5059">
        <v>320</v>
      </c>
      <c r="D5059" t="s">
        <v>6946</v>
      </c>
      <c r="E5059">
        <v>5</v>
      </c>
      <c r="F5059" t="s">
        <v>6946</v>
      </c>
      <c r="G5059" t="s">
        <v>6947</v>
      </c>
      <c r="H5059" t="s">
        <v>564</v>
      </c>
    </row>
    <row r="5060" spans="1:8" x14ac:dyDescent="0.3">
      <c r="A5060">
        <v>5072</v>
      </c>
      <c r="B5060">
        <v>5073</v>
      </c>
      <c r="C5060">
        <v>320</v>
      </c>
      <c r="D5060" t="s">
        <v>6948</v>
      </c>
      <c r="E5060">
        <v>2</v>
      </c>
      <c r="F5060" t="s">
        <v>6948</v>
      </c>
      <c r="G5060" t="s">
        <v>6949</v>
      </c>
      <c r="H5060" t="s">
        <v>6950</v>
      </c>
    </row>
    <row r="5061" spans="1:8" x14ac:dyDescent="0.3">
      <c r="A5061">
        <v>5073</v>
      </c>
      <c r="B5061">
        <v>5074</v>
      </c>
      <c r="C5061">
        <v>320</v>
      </c>
      <c r="D5061" t="s">
        <v>6951</v>
      </c>
      <c r="E5061">
        <v>4</v>
      </c>
      <c r="F5061" t="s">
        <v>6952</v>
      </c>
      <c r="G5061" t="s">
        <v>6953</v>
      </c>
      <c r="H5061" t="s">
        <v>1789</v>
      </c>
    </row>
    <row r="5062" spans="1:8" x14ac:dyDescent="0.3">
      <c r="A5062">
        <v>5074</v>
      </c>
      <c r="B5062">
        <v>5075</v>
      </c>
      <c r="C5062">
        <v>320</v>
      </c>
      <c r="D5062" t="s">
        <v>6954</v>
      </c>
      <c r="E5062">
        <v>2</v>
      </c>
      <c r="F5062" t="s">
        <v>6954</v>
      </c>
      <c r="G5062" t="s">
        <v>6955</v>
      </c>
      <c r="H5062" t="s">
        <v>1095</v>
      </c>
    </row>
    <row r="5063" spans="1:8" x14ac:dyDescent="0.3">
      <c r="A5063">
        <v>5075</v>
      </c>
      <c r="B5063">
        <v>5076</v>
      </c>
      <c r="C5063">
        <v>320</v>
      </c>
      <c r="D5063" t="s">
        <v>6956</v>
      </c>
      <c r="E5063">
        <v>3</v>
      </c>
      <c r="F5063" t="s">
        <v>6956</v>
      </c>
      <c r="G5063" t="s">
        <v>6957</v>
      </c>
      <c r="H5063" t="s">
        <v>6958</v>
      </c>
    </row>
    <row r="5064" spans="1:8" x14ac:dyDescent="0.3">
      <c r="A5064">
        <v>5076</v>
      </c>
      <c r="B5064">
        <v>5077</v>
      </c>
      <c r="C5064">
        <v>320</v>
      </c>
      <c r="D5064" t="e">
        <f>- high pay and good Benefits. - the building is modern and beautiful. - fruit and snacks (also a bad thing, too)</f>
        <v>#NAME?</v>
      </c>
      <c r="E5064">
        <v>5</v>
      </c>
      <c r="F5064" t="e">
        <f>- high pay and good Benefits. - the building is modern and beautiful. - fruit and snacks (also a bad thing, too)</f>
        <v>#NAME?</v>
      </c>
      <c r="G5064" t="s">
        <v>6959</v>
      </c>
      <c r="H5064" t="s">
        <v>1731</v>
      </c>
    </row>
    <row r="5065" spans="1:8" x14ac:dyDescent="0.3">
      <c r="A5065">
        <v>5077</v>
      </c>
      <c r="B5065">
        <v>5078</v>
      </c>
      <c r="C5065">
        <v>320</v>
      </c>
      <c r="D5065" t="s">
        <v>6960</v>
      </c>
      <c r="E5065">
        <v>3</v>
      </c>
      <c r="F5065" t="s">
        <v>6961</v>
      </c>
      <c r="G5065" t="s">
        <v>6962</v>
      </c>
      <c r="H5065" t="s">
        <v>3189</v>
      </c>
    </row>
    <row r="5066" spans="1:8" x14ac:dyDescent="0.3">
      <c r="A5066">
        <v>5078</v>
      </c>
      <c r="B5066">
        <v>5079</v>
      </c>
      <c r="C5066">
        <v>320</v>
      </c>
      <c r="D5066" t="s">
        <v>6963</v>
      </c>
      <c r="E5066">
        <v>5</v>
      </c>
      <c r="F5066" t="s">
        <v>6963</v>
      </c>
      <c r="G5066" t="s">
        <v>6964</v>
      </c>
      <c r="H5066" t="s">
        <v>6965</v>
      </c>
    </row>
    <row r="5067" spans="1:8" x14ac:dyDescent="0.3">
      <c r="A5067">
        <v>5079</v>
      </c>
      <c r="B5067">
        <v>5080</v>
      </c>
      <c r="C5067">
        <v>320</v>
      </c>
      <c r="D5067" t="s">
        <v>6966</v>
      </c>
      <c r="E5067">
        <v>4</v>
      </c>
      <c r="F5067" t="s">
        <v>6966</v>
      </c>
      <c r="G5067" t="s">
        <v>6967</v>
      </c>
      <c r="H5067" t="s">
        <v>89</v>
      </c>
    </row>
    <row r="5068" spans="1:8" x14ac:dyDescent="0.3">
      <c r="A5068">
        <v>5080</v>
      </c>
      <c r="B5068">
        <v>5081</v>
      </c>
      <c r="C5068">
        <v>321</v>
      </c>
      <c r="D5068" t="s">
        <v>6968</v>
      </c>
      <c r="E5068">
        <v>4</v>
      </c>
      <c r="F5068" t="s">
        <v>6969</v>
      </c>
      <c r="G5068" t="s">
        <v>6970</v>
      </c>
    </row>
    <row r="5069" spans="1:8" x14ac:dyDescent="0.3">
      <c r="A5069">
        <v>5081</v>
      </c>
      <c r="B5069">
        <v>5082</v>
      </c>
      <c r="C5069">
        <v>321</v>
      </c>
      <c r="D5069" t="s">
        <v>6971</v>
      </c>
      <c r="E5069">
        <v>5</v>
      </c>
      <c r="F5069" t="s">
        <v>6972</v>
      </c>
      <c r="G5069" t="s">
        <v>6973</v>
      </c>
      <c r="H5069" t="s">
        <v>4729</v>
      </c>
    </row>
    <row r="5070" spans="1:8" x14ac:dyDescent="0.3">
      <c r="A5070">
        <v>5082</v>
      </c>
      <c r="B5070">
        <v>5083</v>
      </c>
      <c r="C5070">
        <v>321</v>
      </c>
      <c r="D5070" t="s">
        <v>6974</v>
      </c>
      <c r="E5070">
        <v>2</v>
      </c>
      <c r="F5070" t="s">
        <v>6974</v>
      </c>
      <c r="G5070" t="s">
        <v>6975</v>
      </c>
      <c r="H5070" t="s">
        <v>594</v>
      </c>
    </row>
    <row r="5071" spans="1:8" x14ac:dyDescent="0.3">
      <c r="A5071">
        <v>5083</v>
      </c>
      <c r="B5071">
        <v>5084</v>
      </c>
      <c r="C5071">
        <v>321</v>
      </c>
      <c r="D5071" t="s">
        <v>6976</v>
      </c>
      <c r="E5071">
        <v>4</v>
      </c>
      <c r="F5071" t="s">
        <v>6976</v>
      </c>
      <c r="G5071" t="s">
        <v>6977</v>
      </c>
      <c r="H5071" t="s">
        <v>1149</v>
      </c>
    </row>
    <row r="5072" spans="1:8" x14ac:dyDescent="0.3">
      <c r="A5072">
        <v>5084</v>
      </c>
      <c r="B5072">
        <v>5085</v>
      </c>
      <c r="C5072">
        <v>321</v>
      </c>
      <c r="D5072" t="s">
        <v>6978</v>
      </c>
      <c r="E5072">
        <v>2</v>
      </c>
      <c r="F5072" t="s">
        <v>6978</v>
      </c>
      <c r="G5072" t="s">
        <v>6979</v>
      </c>
      <c r="H5072" t="s">
        <v>25</v>
      </c>
    </row>
    <row r="5073" spans="1:8" x14ac:dyDescent="0.3">
      <c r="A5073">
        <v>5085</v>
      </c>
      <c r="B5073">
        <v>5086</v>
      </c>
      <c r="C5073">
        <v>321</v>
      </c>
      <c r="D5073" t="s">
        <v>6980</v>
      </c>
      <c r="E5073">
        <v>3</v>
      </c>
      <c r="F5073" t="s">
        <v>6980</v>
      </c>
      <c r="G5073" t="s">
        <v>6981</v>
      </c>
      <c r="H5073" t="s">
        <v>317</v>
      </c>
    </row>
    <row r="5074" spans="1:8" x14ac:dyDescent="0.3">
      <c r="A5074">
        <v>5086</v>
      </c>
      <c r="B5074">
        <v>5087</v>
      </c>
      <c r="C5074">
        <v>321</v>
      </c>
      <c r="D5074" t="s">
        <v>6982</v>
      </c>
      <c r="E5074">
        <v>5</v>
      </c>
      <c r="F5074" t="s">
        <v>6982</v>
      </c>
      <c r="G5074" t="s">
        <v>6983</v>
      </c>
      <c r="H5074" t="s">
        <v>34</v>
      </c>
    </row>
    <row r="5075" spans="1:8" x14ac:dyDescent="0.3">
      <c r="A5075">
        <v>5087</v>
      </c>
      <c r="B5075">
        <v>5088</v>
      </c>
      <c r="C5075">
        <v>321</v>
      </c>
      <c r="D5075" t="s">
        <v>6984</v>
      </c>
      <c r="E5075">
        <v>3</v>
      </c>
      <c r="F5075" t="s">
        <v>6984</v>
      </c>
      <c r="G5075" t="s">
        <v>6985</v>
      </c>
      <c r="H5075" t="s">
        <v>1297</v>
      </c>
    </row>
    <row r="5076" spans="1:8" x14ac:dyDescent="0.3">
      <c r="A5076">
        <v>5088</v>
      </c>
      <c r="B5076">
        <v>5089</v>
      </c>
      <c r="C5076">
        <v>321</v>
      </c>
      <c r="D5076" t="s">
        <v>6986</v>
      </c>
      <c r="E5076">
        <v>5</v>
      </c>
      <c r="F5076" t="s">
        <v>6986</v>
      </c>
      <c r="G5076" t="s">
        <v>6987</v>
      </c>
    </row>
    <row r="5077" spans="1:8" x14ac:dyDescent="0.3">
      <c r="A5077">
        <v>5089</v>
      </c>
      <c r="B5077">
        <v>5090</v>
      </c>
      <c r="C5077">
        <v>321</v>
      </c>
      <c r="D5077" t="s">
        <v>6988</v>
      </c>
      <c r="E5077">
        <v>4</v>
      </c>
      <c r="F5077" t="s">
        <v>6988</v>
      </c>
      <c r="G5077" t="s">
        <v>6989</v>
      </c>
      <c r="H5077" t="s">
        <v>4890</v>
      </c>
    </row>
    <row r="5078" spans="1:8" x14ac:dyDescent="0.3">
      <c r="A5078">
        <v>5090</v>
      </c>
      <c r="B5078">
        <v>5091</v>
      </c>
      <c r="C5078">
        <v>322</v>
      </c>
      <c r="D5078" t="s">
        <v>6990</v>
      </c>
      <c r="E5078">
        <v>4</v>
      </c>
      <c r="F5078" t="s">
        <v>6990</v>
      </c>
      <c r="G5078" t="s">
        <v>6991</v>
      </c>
      <c r="H5078" t="s">
        <v>264</v>
      </c>
    </row>
    <row r="5079" spans="1:8" x14ac:dyDescent="0.3">
      <c r="A5079">
        <v>5091</v>
      </c>
      <c r="B5079">
        <v>5092</v>
      </c>
      <c r="C5079">
        <v>322</v>
      </c>
      <c r="D5079" t="s">
        <v>6992</v>
      </c>
      <c r="E5079">
        <v>5</v>
      </c>
      <c r="F5079" t="s">
        <v>6992</v>
      </c>
      <c r="G5079" t="s">
        <v>6993</v>
      </c>
      <c r="H5079" t="s">
        <v>261</v>
      </c>
    </row>
    <row r="5080" spans="1:8" x14ac:dyDescent="0.3">
      <c r="A5080">
        <v>5092</v>
      </c>
      <c r="B5080">
        <v>5093</v>
      </c>
      <c r="C5080">
        <v>322</v>
      </c>
      <c r="D5080" t="s">
        <v>6994</v>
      </c>
      <c r="E5080">
        <v>2</v>
      </c>
      <c r="F5080" t="s">
        <v>6994</v>
      </c>
      <c r="G5080" t="s">
        <v>6995</v>
      </c>
      <c r="H5080" t="s">
        <v>1756</v>
      </c>
    </row>
    <row r="5081" spans="1:8" x14ac:dyDescent="0.3">
      <c r="A5081">
        <v>5093</v>
      </c>
      <c r="B5081">
        <v>5094</v>
      </c>
      <c r="C5081">
        <v>322</v>
      </c>
      <c r="D5081" t="s">
        <v>6996</v>
      </c>
      <c r="E5081">
        <v>4</v>
      </c>
      <c r="F5081" t="s">
        <v>6996</v>
      </c>
      <c r="G5081" t="s">
        <v>6997</v>
      </c>
      <c r="H5081" t="s">
        <v>6998</v>
      </c>
    </row>
    <row r="5082" spans="1:8" x14ac:dyDescent="0.3">
      <c r="A5082">
        <v>5094</v>
      </c>
      <c r="B5082">
        <v>5095</v>
      </c>
      <c r="C5082">
        <v>322</v>
      </c>
      <c r="D5082" t="s">
        <v>6999</v>
      </c>
      <c r="E5082">
        <v>2</v>
      </c>
      <c r="F5082" t="s">
        <v>6999</v>
      </c>
      <c r="G5082" t="s">
        <v>7000</v>
      </c>
      <c r="H5082" t="s">
        <v>7001</v>
      </c>
    </row>
    <row r="5083" spans="1:8" x14ac:dyDescent="0.3">
      <c r="A5083">
        <v>5095</v>
      </c>
      <c r="B5083">
        <v>5096</v>
      </c>
      <c r="C5083">
        <v>322</v>
      </c>
      <c r="D5083" t="s">
        <v>7002</v>
      </c>
      <c r="E5083">
        <v>3</v>
      </c>
      <c r="F5083" t="s">
        <v>7002</v>
      </c>
      <c r="G5083" t="s">
        <v>7003</v>
      </c>
      <c r="H5083" t="s">
        <v>5075</v>
      </c>
    </row>
    <row r="5084" spans="1:8" x14ac:dyDescent="0.3">
      <c r="A5084">
        <v>5096</v>
      </c>
      <c r="B5084">
        <v>5097</v>
      </c>
      <c r="C5084">
        <v>322</v>
      </c>
      <c r="D5084" t="s">
        <v>7004</v>
      </c>
      <c r="E5084">
        <v>5</v>
      </c>
      <c r="F5084" t="s">
        <v>7004</v>
      </c>
      <c r="G5084" t="s">
        <v>7005</v>
      </c>
      <c r="H5084" t="s">
        <v>7006</v>
      </c>
    </row>
    <row r="5085" spans="1:8" x14ac:dyDescent="0.3">
      <c r="A5085">
        <v>5097</v>
      </c>
      <c r="B5085">
        <v>5098</v>
      </c>
      <c r="C5085">
        <v>322</v>
      </c>
      <c r="D5085" t="s">
        <v>7007</v>
      </c>
      <c r="E5085">
        <v>3</v>
      </c>
      <c r="F5085" t="s">
        <v>7007</v>
      </c>
      <c r="G5085" t="s">
        <v>7008</v>
      </c>
      <c r="H5085" t="s">
        <v>322</v>
      </c>
    </row>
    <row r="5086" spans="1:8" x14ac:dyDescent="0.3">
      <c r="A5086">
        <v>5098</v>
      </c>
      <c r="B5086">
        <v>5099</v>
      </c>
      <c r="C5086">
        <v>322</v>
      </c>
      <c r="D5086" t="s">
        <v>7009</v>
      </c>
      <c r="E5086">
        <v>5</v>
      </c>
      <c r="F5086" t="s">
        <v>7009</v>
      </c>
      <c r="G5086" t="s">
        <v>7010</v>
      </c>
      <c r="H5086" t="s">
        <v>6527</v>
      </c>
    </row>
    <row r="5087" spans="1:8" x14ac:dyDescent="0.3">
      <c r="A5087">
        <v>5099</v>
      </c>
      <c r="B5087">
        <v>5100</v>
      </c>
      <c r="C5087">
        <v>322</v>
      </c>
      <c r="D5087" t="s">
        <v>7011</v>
      </c>
      <c r="E5087">
        <v>4</v>
      </c>
      <c r="F5087" t="s">
        <v>7011</v>
      </c>
      <c r="G5087" t="s">
        <v>7012</v>
      </c>
      <c r="H5087" t="s">
        <v>7013</v>
      </c>
    </row>
    <row r="5088" spans="1:8" x14ac:dyDescent="0.3">
      <c r="A5088">
        <v>5100</v>
      </c>
      <c r="B5088">
        <v>5101</v>
      </c>
      <c r="C5088">
        <v>323</v>
      </c>
      <c r="D5088" t="s">
        <v>7014</v>
      </c>
      <c r="E5088">
        <v>4</v>
      </c>
      <c r="F5088" t="s">
        <v>7014</v>
      </c>
      <c r="G5088" t="s">
        <v>7015</v>
      </c>
    </row>
    <row r="5089" spans="1:8" x14ac:dyDescent="0.3">
      <c r="A5089">
        <v>5101</v>
      </c>
      <c r="B5089">
        <v>5102</v>
      </c>
      <c r="C5089">
        <v>323</v>
      </c>
      <c r="D5089" t="s">
        <v>7016</v>
      </c>
      <c r="E5089">
        <v>5</v>
      </c>
      <c r="F5089" t="s">
        <v>7016</v>
      </c>
      <c r="G5089" t="s">
        <v>7017</v>
      </c>
      <c r="H5089" t="s">
        <v>2712</v>
      </c>
    </row>
    <row r="5090" spans="1:8" x14ac:dyDescent="0.3">
      <c r="A5090">
        <v>5102</v>
      </c>
      <c r="B5090">
        <v>5103</v>
      </c>
      <c r="C5090">
        <v>323</v>
      </c>
      <c r="D5090" t="s">
        <v>7018</v>
      </c>
      <c r="E5090">
        <v>2</v>
      </c>
      <c r="F5090" t="s">
        <v>7018</v>
      </c>
      <c r="G5090" t="s">
        <v>7019</v>
      </c>
      <c r="H5090" t="s">
        <v>217</v>
      </c>
    </row>
    <row r="5091" spans="1:8" x14ac:dyDescent="0.3">
      <c r="A5091">
        <v>5103</v>
      </c>
      <c r="B5091">
        <v>5104</v>
      </c>
      <c r="C5091">
        <v>323</v>
      </c>
      <c r="D5091" t="s">
        <v>7020</v>
      </c>
      <c r="E5091">
        <v>4</v>
      </c>
      <c r="F5091" t="s">
        <v>7020</v>
      </c>
      <c r="G5091" t="s">
        <v>7021</v>
      </c>
      <c r="H5091" t="s">
        <v>7022</v>
      </c>
    </row>
    <row r="5092" spans="1:8" x14ac:dyDescent="0.3">
      <c r="A5092">
        <v>5104</v>
      </c>
      <c r="B5092">
        <v>5105</v>
      </c>
      <c r="C5092">
        <v>323</v>
      </c>
      <c r="D5092" t="s">
        <v>7023</v>
      </c>
      <c r="E5092">
        <v>2</v>
      </c>
      <c r="F5092" t="s">
        <v>7023</v>
      </c>
      <c r="G5092" t="s">
        <v>7024</v>
      </c>
      <c r="H5092" t="s">
        <v>7025</v>
      </c>
    </row>
    <row r="5093" spans="1:8" x14ac:dyDescent="0.3">
      <c r="A5093">
        <v>5105</v>
      </c>
      <c r="B5093">
        <v>5106</v>
      </c>
      <c r="C5093">
        <v>323</v>
      </c>
      <c r="D5093" t="s">
        <v>7026</v>
      </c>
      <c r="E5093">
        <v>3</v>
      </c>
      <c r="F5093" t="s">
        <v>7026</v>
      </c>
      <c r="G5093" t="s">
        <v>7027</v>
      </c>
      <c r="H5093" t="s">
        <v>29</v>
      </c>
    </row>
    <row r="5094" spans="1:8" x14ac:dyDescent="0.3">
      <c r="A5094">
        <v>5106</v>
      </c>
      <c r="B5094">
        <v>5107</v>
      </c>
      <c r="C5094">
        <v>323</v>
      </c>
      <c r="D5094" t="s">
        <v>7028</v>
      </c>
      <c r="E5094">
        <v>5</v>
      </c>
      <c r="F5094" t="s">
        <v>7028</v>
      </c>
      <c r="G5094" t="s">
        <v>7029</v>
      </c>
    </row>
    <row r="5095" spans="1:8" x14ac:dyDescent="0.3">
      <c r="A5095">
        <v>5107</v>
      </c>
      <c r="B5095">
        <v>5108</v>
      </c>
      <c r="C5095">
        <v>323</v>
      </c>
      <c r="D5095" t="s">
        <v>7030</v>
      </c>
      <c r="E5095">
        <v>3</v>
      </c>
      <c r="F5095" t="s">
        <v>7030</v>
      </c>
      <c r="G5095" t="s">
        <v>7031</v>
      </c>
      <c r="H5095" t="s">
        <v>118</v>
      </c>
    </row>
    <row r="5096" spans="1:8" x14ac:dyDescent="0.3">
      <c r="A5096">
        <v>5108</v>
      </c>
      <c r="B5096">
        <v>5109</v>
      </c>
      <c r="C5096">
        <v>323</v>
      </c>
      <c r="D5096" t="s">
        <v>7032</v>
      </c>
      <c r="E5096">
        <v>5</v>
      </c>
      <c r="F5096" t="s">
        <v>7032</v>
      </c>
      <c r="G5096" t="s">
        <v>7033</v>
      </c>
      <c r="H5096" t="s">
        <v>7034</v>
      </c>
    </row>
    <row r="5097" spans="1:8" x14ac:dyDescent="0.3">
      <c r="A5097">
        <v>5109</v>
      </c>
      <c r="B5097">
        <v>5110</v>
      </c>
      <c r="C5097">
        <v>323</v>
      </c>
      <c r="D5097" t="s">
        <v>7035</v>
      </c>
      <c r="E5097">
        <v>4</v>
      </c>
      <c r="F5097" t="s">
        <v>7035</v>
      </c>
      <c r="G5097" t="s">
        <v>7036</v>
      </c>
    </row>
    <row r="5098" spans="1:8" x14ac:dyDescent="0.3">
      <c r="A5098">
        <v>5110</v>
      </c>
      <c r="B5098">
        <v>5111</v>
      </c>
      <c r="C5098">
        <v>324</v>
      </c>
      <c r="D5098" t="s">
        <v>7035</v>
      </c>
      <c r="E5098">
        <v>4</v>
      </c>
      <c r="F5098" t="s">
        <v>7035</v>
      </c>
      <c r="G5098" t="s">
        <v>7036</v>
      </c>
    </row>
    <row r="5099" spans="1:8" x14ac:dyDescent="0.3">
      <c r="A5099">
        <v>5111</v>
      </c>
      <c r="B5099">
        <v>5112</v>
      </c>
      <c r="C5099">
        <v>324</v>
      </c>
      <c r="D5099" t="s">
        <v>7037</v>
      </c>
      <c r="E5099">
        <v>5</v>
      </c>
      <c r="F5099" t="s">
        <v>7037</v>
      </c>
      <c r="G5099" t="s">
        <v>7038</v>
      </c>
      <c r="H5099" t="s">
        <v>7039</v>
      </c>
    </row>
    <row r="5100" spans="1:8" x14ac:dyDescent="0.3">
      <c r="A5100">
        <v>5112</v>
      </c>
      <c r="B5100">
        <v>5113</v>
      </c>
      <c r="C5100">
        <v>324</v>
      </c>
      <c r="D5100" t="s">
        <v>7040</v>
      </c>
      <c r="E5100">
        <v>2</v>
      </c>
      <c r="F5100" t="s">
        <v>7040</v>
      </c>
      <c r="G5100" t="s">
        <v>7041</v>
      </c>
      <c r="H5100" t="s">
        <v>1905</v>
      </c>
    </row>
    <row r="5101" spans="1:8" x14ac:dyDescent="0.3">
      <c r="A5101">
        <v>5113</v>
      </c>
      <c r="B5101">
        <v>5114</v>
      </c>
      <c r="C5101">
        <v>324</v>
      </c>
      <c r="D5101" t="s">
        <v>7042</v>
      </c>
      <c r="E5101">
        <v>4</v>
      </c>
      <c r="F5101" t="s">
        <v>7043</v>
      </c>
      <c r="G5101" t="s">
        <v>7044</v>
      </c>
      <c r="H5101" t="s">
        <v>7045</v>
      </c>
    </row>
    <row r="5102" spans="1:8" x14ac:dyDescent="0.3">
      <c r="A5102">
        <v>5114</v>
      </c>
      <c r="B5102">
        <v>5115</v>
      </c>
      <c r="C5102">
        <v>324</v>
      </c>
      <c r="D5102" t="s">
        <v>7046</v>
      </c>
      <c r="E5102">
        <v>2</v>
      </c>
      <c r="F5102" t="e">
        <f>- Many entry level positions - good chance of moving on from GCUS - pantry is like a - - you get to learn from really Smart people</f>
        <v>#NAME?</v>
      </c>
      <c r="G5102" t="s">
        <v>7047</v>
      </c>
      <c r="H5102" t="s">
        <v>71</v>
      </c>
    </row>
    <row r="5103" spans="1:8" x14ac:dyDescent="0.3">
      <c r="A5103">
        <v>5115</v>
      </c>
      <c r="B5103">
        <v>5116</v>
      </c>
      <c r="C5103">
        <v>324</v>
      </c>
      <c r="D5103" t="s">
        <v>7048</v>
      </c>
      <c r="E5103">
        <v>3</v>
      </c>
      <c r="F5103" t="s">
        <v>7048</v>
      </c>
      <c r="G5103" t="s">
        <v>7049</v>
      </c>
    </row>
    <row r="5104" spans="1:8" x14ac:dyDescent="0.3">
      <c r="A5104">
        <v>5116</v>
      </c>
      <c r="B5104">
        <v>5117</v>
      </c>
      <c r="C5104">
        <v>324</v>
      </c>
      <c r="D5104" t="s">
        <v>7050</v>
      </c>
      <c r="E5104">
        <v>5</v>
      </c>
      <c r="F5104" t="s">
        <v>7050</v>
      </c>
      <c r="G5104" t="s">
        <v>7051</v>
      </c>
      <c r="H5104" t="s">
        <v>7052</v>
      </c>
    </row>
    <row r="5105" spans="1:8" x14ac:dyDescent="0.3">
      <c r="A5105">
        <v>5117</v>
      </c>
      <c r="B5105">
        <v>5118</v>
      </c>
      <c r="C5105">
        <v>324</v>
      </c>
      <c r="D5105" t="e">
        <f>- free Food in the cafeteria - nice office building - looks good on your CV - some exposure to finance - benefits are okay</f>
        <v>#NAME?</v>
      </c>
      <c r="E5105">
        <v>3</v>
      </c>
      <c r="F5105" t="e">
        <f>- free Food in the cafeteria - nice office building - looks good on your CV - some exposure to finance - benefits are okay</f>
        <v>#NAME?</v>
      </c>
      <c r="G5105" t="s">
        <v>7053</v>
      </c>
      <c r="H5105" t="s">
        <v>4890</v>
      </c>
    </row>
    <row r="5106" spans="1:8" x14ac:dyDescent="0.3">
      <c r="A5106">
        <v>5118</v>
      </c>
      <c r="B5106">
        <v>5119</v>
      </c>
      <c r="C5106">
        <v>324</v>
      </c>
      <c r="D5106" t="s">
        <v>7054</v>
      </c>
      <c r="E5106">
        <v>5</v>
      </c>
      <c r="F5106" t="s">
        <v>7054</v>
      </c>
      <c r="G5106" t="s">
        <v>7055</v>
      </c>
      <c r="H5106" t="s">
        <v>7056</v>
      </c>
    </row>
    <row r="5107" spans="1:8" x14ac:dyDescent="0.3">
      <c r="A5107">
        <v>5119</v>
      </c>
      <c r="B5107">
        <v>5120</v>
      </c>
      <c r="C5107">
        <v>324</v>
      </c>
      <c r="D5107" t="s">
        <v>7057</v>
      </c>
      <c r="E5107">
        <v>4</v>
      </c>
      <c r="F5107" t="s">
        <v>7057</v>
      </c>
      <c r="G5107" t="s">
        <v>7058</v>
      </c>
      <c r="H5107" t="s">
        <v>5774</v>
      </c>
    </row>
    <row r="5108" spans="1:8" x14ac:dyDescent="0.3">
      <c r="A5108">
        <v>5120</v>
      </c>
      <c r="B5108">
        <v>5121</v>
      </c>
      <c r="C5108">
        <v>325</v>
      </c>
      <c r="D5108" t="s">
        <v>7059</v>
      </c>
      <c r="E5108">
        <v>4</v>
      </c>
      <c r="F5108" t="s">
        <v>7059</v>
      </c>
      <c r="G5108" t="s">
        <v>7060</v>
      </c>
    </row>
    <row r="5109" spans="1:8" x14ac:dyDescent="0.3">
      <c r="A5109">
        <v>5121</v>
      </c>
      <c r="B5109">
        <v>5122</v>
      </c>
      <c r="C5109">
        <v>325</v>
      </c>
      <c r="D5109" t="e">
        <f>- sane working hours and good work life balance - Dynamic environment - a Meritocracy in terms of promotions and compensation - cooperative Colleagues willing to share Knowledge - Sense of professionalism and transparency</f>
        <v>#NAME?</v>
      </c>
      <c r="E5109">
        <v>5</v>
      </c>
      <c r="F5109" t="e">
        <f>- sane working hours and good work life balance - Dynamic environment - a Meritocracy in terms of promotions and compensation - cooperative Colleagues willing to share Knowledge - Sense of professionalism and transparency</f>
        <v>#NAME?</v>
      </c>
      <c r="G5109" t="s">
        <v>7061</v>
      </c>
      <c r="H5109" t="s">
        <v>7062</v>
      </c>
    </row>
    <row r="5110" spans="1:8" x14ac:dyDescent="0.3">
      <c r="A5110">
        <v>5122</v>
      </c>
      <c r="B5110">
        <v>5123</v>
      </c>
      <c r="C5110">
        <v>325</v>
      </c>
      <c r="D5110" t="s">
        <v>7063</v>
      </c>
      <c r="E5110">
        <v>2</v>
      </c>
      <c r="F5110" t="s">
        <v>7063</v>
      </c>
      <c r="G5110" t="s">
        <v>7064</v>
      </c>
      <c r="H5110" t="s">
        <v>2024</v>
      </c>
    </row>
    <row r="5111" spans="1:8" x14ac:dyDescent="0.3">
      <c r="A5111">
        <v>5123</v>
      </c>
      <c r="B5111">
        <v>5124</v>
      </c>
      <c r="C5111">
        <v>325</v>
      </c>
      <c r="D5111" t="s">
        <v>7065</v>
      </c>
      <c r="E5111">
        <v>4</v>
      </c>
      <c r="F5111" t="s">
        <v>7065</v>
      </c>
      <c r="G5111" t="s">
        <v>7066</v>
      </c>
      <c r="H5111" t="s">
        <v>5568</v>
      </c>
    </row>
    <row r="5112" spans="1:8" x14ac:dyDescent="0.3">
      <c r="A5112">
        <v>5124</v>
      </c>
      <c r="B5112">
        <v>5125</v>
      </c>
      <c r="C5112">
        <v>325</v>
      </c>
      <c r="D5112" t="s">
        <v>7067</v>
      </c>
      <c r="E5112">
        <v>2</v>
      </c>
      <c r="F5112" t="s">
        <v>7067</v>
      </c>
      <c r="G5112" t="s">
        <v>7068</v>
      </c>
    </row>
    <row r="5113" spans="1:8" x14ac:dyDescent="0.3">
      <c r="A5113">
        <v>5125</v>
      </c>
      <c r="B5113">
        <v>5126</v>
      </c>
      <c r="C5113">
        <v>325</v>
      </c>
      <c r="D5113" t="s">
        <v>7069</v>
      </c>
      <c r="E5113">
        <v>3</v>
      </c>
      <c r="F5113" t="s">
        <v>7069</v>
      </c>
      <c r="G5113" t="s">
        <v>7070</v>
      </c>
      <c r="H5113" t="s">
        <v>64</v>
      </c>
    </row>
    <row r="5114" spans="1:8" x14ac:dyDescent="0.3">
      <c r="A5114">
        <v>5126</v>
      </c>
      <c r="B5114">
        <v>5127</v>
      </c>
      <c r="C5114">
        <v>325</v>
      </c>
      <c r="D5114" t="s">
        <v>7071</v>
      </c>
      <c r="E5114">
        <v>5</v>
      </c>
      <c r="F5114" t="s">
        <v>7071</v>
      </c>
      <c r="G5114" t="s">
        <v>7072</v>
      </c>
      <c r="H5114" t="s">
        <v>7073</v>
      </c>
    </row>
    <row r="5115" spans="1:8" x14ac:dyDescent="0.3">
      <c r="A5115">
        <v>5127</v>
      </c>
      <c r="B5115">
        <v>5128</v>
      </c>
      <c r="C5115">
        <v>325</v>
      </c>
      <c r="D5115" t="s">
        <v>7074</v>
      </c>
      <c r="E5115">
        <v>3</v>
      </c>
      <c r="F5115" t="s">
        <v>7074</v>
      </c>
      <c r="G5115" t="s">
        <v>7075</v>
      </c>
      <c r="H5115" t="s">
        <v>1905</v>
      </c>
    </row>
    <row r="5116" spans="1:8" x14ac:dyDescent="0.3">
      <c r="A5116">
        <v>5128</v>
      </c>
      <c r="B5116">
        <v>5129</v>
      </c>
      <c r="C5116">
        <v>325</v>
      </c>
      <c r="D5116" t="s">
        <v>7076</v>
      </c>
      <c r="E5116">
        <v>5</v>
      </c>
      <c r="F5116" t="s">
        <v>7076</v>
      </c>
      <c r="G5116" t="s">
        <v>7077</v>
      </c>
    </row>
    <row r="5117" spans="1:8" x14ac:dyDescent="0.3">
      <c r="A5117">
        <v>5129</v>
      </c>
      <c r="B5117">
        <v>5130</v>
      </c>
      <c r="C5117">
        <v>325</v>
      </c>
      <c r="D5117" t="s">
        <v>7078</v>
      </c>
      <c r="E5117">
        <v>4</v>
      </c>
      <c r="F5117" t="s">
        <v>7078</v>
      </c>
      <c r="G5117" t="s">
        <v>7079</v>
      </c>
      <c r="H5117" t="s">
        <v>25</v>
      </c>
    </row>
    <row r="5118" spans="1:8" x14ac:dyDescent="0.3">
      <c r="A5118">
        <v>5130</v>
      </c>
      <c r="B5118">
        <v>5131</v>
      </c>
      <c r="C5118">
        <v>326</v>
      </c>
      <c r="D5118" t="s">
        <v>7078</v>
      </c>
      <c r="E5118">
        <v>4</v>
      </c>
      <c r="F5118" t="s">
        <v>7078</v>
      </c>
      <c r="G5118" t="s">
        <v>7079</v>
      </c>
      <c r="H5118" t="s">
        <v>25</v>
      </c>
    </row>
    <row r="5119" spans="1:8" x14ac:dyDescent="0.3">
      <c r="A5119">
        <v>5131</v>
      </c>
      <c r="B5119">
        <v>5132</v>
      </c>
      <c r="C5119">
        <v>326</v>
      </c>
      <c r="D5119" t="s">
        <v>7080</v>
      </c>
      <c r="E5119">
        <v>5</v>
      </c>
      <c r="F5119" t="s">
        <v>7080</v>
      </c>
      <c r="G5119" t="s">
        <v>7081</v>
      </c>
      <c r="H5119" t="s">
        <v>7082</v>
      </c>
    </row>
    <row r="5120" spans="1:8" x14ac:dyDescent="0.3">
      <c r="A5120">
        <v>5132</v>
      </c>
      <c r="B5120">
        <v>5133</v>
      </c>
      <c r="C5120">
        <v>326</v>
      </c>
      <c r="D5120" t="s">
        <v>7083</v>
      </c>
      <c r="E5120">
        <v>2</v>
      </c>
      <c r="F5120" t="s">
        <v>7083</v>
      </c>
      <c r="G5120" t="s">
        <v>7084</v>
      </c>
      <c r="H5120" t="s">
        <v>118</v>
      </c>
    </row>
    <row r="5121" spans="1:8" x14ac:dyDescent="0.3">
      <c r="A5121">
        <v>5133</v>
      </c>
      <c r="B5121">
        <v>5134</v>
      </c>
      <c r="C5121">
        <v>326</v>
      </c>
      <c r="D5121" t="s">
        <v>7085</v>
      </c>
      <c r="E5121">
        <v>4</v>
      </c>
      <c r="F5121" t="s">
        <v>7086</v>
      </c>
      <c r="G5121" t="s">
        <v>7087</v>
      </c>
      <c r="H5121" t="s">
        <v>317</v>
      </c>
    </row>
    <row r="5122" spans="1:8" x14ac:dyDescent="0.3">
      <c r="A5122">
        <v>5134</v>
      </c>
      <c r="B5122">
        <v>5135</v>
      </c>
      <c r="C5122">
        <v>326</v>
      </c>
      <c r="D5122" t="s">
        <v>7088</v>
      </c>
      <c r="E5122">
        <v>2</v>
      </c>
      <c r="F5122" t="s">
        <v>7088</v>
      </c>
      <c r="G5122" t="s">
        <v>7089</v>
      </c>
      <c r="H5122" t="s">
        <v>41</v>
      </c>
    </row>
    <row r="5123" spans="1:8" x14ac:dyDescent="0.3">
      <c r="A5123">
        <v>5135</v>
      </c>
      <c r="B5123">
        <v>5136</v>
      </c>
      <c r="C5123">
        <v>326</v>
      </c>
      <c r="D5123" t="s">
        <v>7090</v>
      </c>
      <c r="E5123">
        <v>3</v>
      </c>
      <c r="F5123" t="s">
        <v>7090</v>
      </c>
      <c r="G5123" t="s">
        <v>7091</v>
      </c>
      <c r="H5123" t="s">
        <v>71</v>
      </c>
    </row>
    <row r="5124" spans="1:8" x14ac:dyDescent="0.3">
      <c r="A5124">
        <v>5136</v>
      </c>
      <c r="B5124">
        <v>5137</v>
      </c>
      <c r="C5124">
        <v>326</v>
      </c>
      <c r="D5124" t="s">
        <v>7092</v>
      </c>
      <c r="E5124">
        <v>5</v>
      </c>
      <c r="F5124" t="s">
        <v>7092</v>
      </c>
      <c r="G5124" t="s">
        <v>7093</v>
      </c>
      <c r="H5124" t="s">
        <v>29</v>
      </c>
    </row>
    <row r="5125" spans="1:8" x14ac:dyDescent="0.3">
      <c r="A5125">
        <v>5137</v>
      </c>
      <c r="B5125">
        <v>5138</v>
      </c>
      <c r="C5125">
        <v>326</v>
      </c>
      <c r="D5125" t="s">
        <v>7094</v>
      </c>
      <c r="E5125">
        <v>3</v>
      </c>
      <c r="F5125" t="s">
        <v>7094</v>
      </c>
      <c r="G5125" t="s">
        <v>7095</v>
      </c>
      <c r="H5125" t="s">
        <v>317</v>
      </c>
    </row>
    <row r="5126" spans="1:8" x14ac:dyDescent="0.3">
      <c r="A5126">
        <v>5138</v>
      </c>
      <c r="B5126">
        <v>5139</v>
      </c>
      <c r="C5126">
        <v>326</v>
      </c>
      <c r="D5126" t="s">
        <v>7096</v>
      </c>
      <c r="E5126">
        <v>5</v>
      </c>
      <c r="F5126" t="s">
        <v>7096</v>
      </c>
      <c r="G5126" t="s">
        <v>7097</v>
      </c>
      <c r="H5126" t="s">
        <v>217</v>
      </c>
    </row>
    <row r="5127" spans="1:8" x14ac:dyDescent="0.3">
      <c r="A5127">
        <v>5139</v>
      </c>
      <c r="B5127">
        <v>5140</v>
      </c>
      <c r="C5127">
        <v>326</v>
      </c>
      <c r="D5127" t="e">
        <f>- Lively and young employees - Dynamic company that encourages you to work hard - Goals are handed down directly from management</f>
        <v>#NAME?</v>
      </c>
      <c r="E5127">
        <v>4</v>
      </c>
      <c r="F5127" t="e">
        <f>- Lively and young employees - Dynamic company that encourages you to work hard - Goals are handed down directly from management</f>
        <v>#NAME?</v>
      </c>
      <c r="G5127" t="s">
        <v>7098</v>
      </c>
      <c r="H5127" t="s">
        <v>4797</v>
      </c>
    </row>
    <row r="5128" spans="1:8" x14ac:dyDescent="0.3">
      <c r="A5128">
        <v>5140</v>
      </c>
      <c r="B5128">
        <v>5141</v>
      </c>
      <c r="C5128">
        <v>328</v>
      </c>
      <c r="D5128" t="s">
        <v>7099</v>
      </c>
      <c r="E5128">
        <v>4</v>
      </c>
      <c r="F5128" t="s">
        <v>7099</v>
      </c>
      <c r="G5128" t="s">
        <v>7100</v>
      </c>
      <c r="H5128" t="s">
        <v>7101</v>
      </c>
    </row>
    <row r="5129" spans="1:8" x14ac:dyDescent="0.3">
      <c r="A5129">
        <v>5141</v>
      </c>
      <c r="B5129">
        <v>5142</v>
      </c>
      <c r="C5129">
        <v>328</v>
      </c>
      <c r="D5129" t="s">
        <v>7102</v>
      </c>
      <c r="E5129">
        <v>5</v>
      </c>
      <c r="F5129" t="s">
        <v>7102</v>
      </c>
      <c r="G5129" t="s">
        <v>7103</v>
      </c>
      <c r="H5129" t="s">
        <v>29</v>
      </c>
    </row>
    <row r="5130" spans="1:8" x14ac:dyDescent="0.3">
      <c r="A5130">
        <v>5142</v>
      </c>
      <c r="B5130">
        <v>5143</v>
      </c>
      <c r="C5130">
        <v>328</v>
      </c>
      <c r="D5130" t="s">
        <v>7104</v>
      </c>
      <c r="E5130">
        <v>2</v>
      </c>
      <c r="F5130" t="s">
        <v>7104</v>
      </c>
      <c r="G5130" t="s">
        <v>7105</v>
      </c>
      <c r="H5130" t="s">
        <v>261</v>
      </c>
    </row>
    <row r="5131" spans="1:8" x14ac:dyDescent="0.3">
      <c r="A5131">
        <v>5143</v>
      </c>
      <c r="B5131">
        <v>5144</v>
      </c>
      <c r="C5131">
        <v>328</v>
      </c>
      <c r="D5131" t="s">
        <v>7106</v>
      </c>
      <c r="E5131">
        <v>4</v>
      </c>
      <c r="F5131" t="s">
        <v>7106</v>
      </c>
      <c r="G5131" t="s">
        <v>7107</v>
      </c>
      <c r="H5131" t="s">
        <v>299</v>
      </c>
    </row>
    <row r="5132" spans="1:8" x14ac:dyDescent="0.3">
      <c r="A5132">
        <v>5144</v>
      </c>
      <c r="B5132">
        <v>5145</v>
      </c>
      <c r="C5132">
        <v>328</v>
      </c>
      <c r="D5132" t="s">
        <v>7108</v>
      </c>
      <c r="E5132">
        <v>2</v>
      </c>
      <c r="F5132" t="s">
        <v>7108</v>
      </c>
      <c r="G5132" t="s">
        <v>7109</v>
      </c>
      <c r="H5132" t="s">
        <v>167</v>
      </c>
    </row>
    <row r="5133" spans="1:8" x14ac:dyDescent="0.3">
      <c r="A5133">
        <v>5145</v>
      </c>
      <c r="B5133">
        <v>5146</v>
      </c>
      <c r="C5133">
        <v>328</v>
      </c>
      <c r="D5133" t="s">
        <v>7110</v>
      </c>
      <c r="E5133">
        <v>3</v>
      </c>
      <c r="F5133" t="s">
        <v>7110</v>
      </c>
      <c r="G5133" t="s">
        <v>7111</v>
      </c>
    </row>
    <row r="5134" spans="1:8" x14ac:dyDescent="0.3">
      <c r="A5134">
        <v>5146</v>
      </c>
      <c r="B5134">
        <v>5147</v>
      </c>
      <c r="C5134">
        <v>328</v>
      </c>
      <c r="D5134" t="s">
        <v>7112</v>
      </c>
      <c r="E5134">
        <v>5</v>
      </c>
      <c r="F5134" t="s">
        <v>7113</v>
      </c>
      <c r="G5134" t="s">
        <v>7114</v>
      </c>
      <c r="H5134" t="s">
        <v>6028</v>
      </c>
    </row>
    <row r="5135" spans="1:8" x14ac:dyDescent="0.3">
      <c r="A5135">
        <v>5147</v>
      </c>
      <c r="B5135">
        <v>5148</v>
      </c>
      <c r="C5135">
        <v>328</v>
      </c>
      <c r="D5135" t="s">
        <v>7115</v>
      </c>
      <c r="E5135">
        <v>3</v>
      </c>
      <c r="F5135" t="s">
        <v>7115</v>
      </c>
      <c r="G5135" t="s">
        <v>7116</v>
      </c>
    </row>
    <row r="5136" spans="1:8" x14ac:dyDescent="0.3">
      <c r="A5136">
        <v>5148</v>
      </c>
      <c r="B5136">
        <v>5149</v>
      </c>
      <c r="C5136">
        <v>328</v>
      </c>
      <c r="D5136" t="s">
        <v>7117</v>
      </c>
      <c r="E5136">
        <v>5</v>
      </c>
      <c r="F5136" t="s">
        <v>7117</v>
      </c>
      <c r="G5136" t="s">
        <v>7118</v>
      </c>
    </row>
    <row r="5137" spans="1:8" x14ac:dyDescent="0.3">
      <c r="A5137">
        <v>5149</v>
      </c>
      <c r="B5137">
        <v>5150</v>
      </c>
      <c r="C5137">
        <v>328</v>
      </c>
      <c r="D5137" t="s">
        <v>7119</v>
      </c>
      <c r="E5137">
        <v>4</v>
      </c>
      <c r="F5137" t="s">
        <v>7119</v>
      </c>
      <c r="G5137" t="s">
        <v>7120</v>
      </c>
    </row>
    <row r="5138" spans="1:8" x14ac:dyDescent="0.3">
      <c r="A5138">
        <v>5150</v>
      </c>
      <c r="B5138">
        <v>5151</v>
      </c>
      <c r="C5138">
        <v>329</v>
      </c>
      <c r="D5138" t="s">
        <v>7121</v>
      </c>
      <c r="E5138">
        <v>4</v>
      </c>
      <c r="F5138" t="s">
        <v>7122</v>
      </c>
      <c r="G5138" t="s">
        <v>7123</v>
      </c>
      <c r="H5138" t="s">
        <v>4081</v>
      </c>
    </row>
    <row r="5139" spans="1:8" x14ac:dyDescent="0.3">
      <c r="A5139">
        <v>5151</v>
      </c>
      <c r="B5139">
        <v>5152</v>
      </c>
      <c r="C5139">
        <v>329</v>
      </c>
      <c r="D5139" t="e">
        <f>- Decent benefits - good compensation - market leader - Stable job - no layoffs</f>
        <v>#NAME?</v>
      </c>
      <c r="E5139">
        <v>5</v>
      </c>
      <c r="F5139" t="e">
        <f>- Decent benefits - good compensation - market leader - Stable job - no layoffs</f>
        <v>#NAME?</v>
      </c>
      <c r="G5139" t="s">
        <v>7124</v>
      </c>
      <c r="H5139" t="s">
        <v>380</v>
      </c>
    </row>
    <row r="5140" spans="1:8" x14ac:dyDescent="0.3">
      <c r="A5140">
        <v>5152</v>
      </c>
      <c r="B5140">
        <v>5153</v>
      </c>
      <c r="C5140">
        <v>329</v>
      </c>
      <c r="D5140" t="s">
        <v>7125</v>
      </c>
      <c r="E5140">
        <v>2</v>
      </c>
      <c r="F5140" t="s">
        <v>7126</v>
      </c>
      <c r="G5140" t="s">
        <v>7127</v>
      </c>
      <c r="H5140" t="s">
        <v>470</v>
      </c>
    </row>
    <row r="5141" spans="1:8" x14ac:dyDescent="0.3">
      <c r="A5141">
        <v>5153</v>
      </c>
      <c r="B5141">
        <v>5154</v>
      </c>
      <c r="C5141">
        <v>329</v>
      </c>
      <c r="D5141" t="s">
        <v>7128</v>
      </c>
      <c r="E5141">
        <v>4</v>
      </c>
      <c r="F5141" t="s">
        <v>7128</v>
      </c>
      <c r="G5141" t="s">
        <v>7129</v>
      </c>
      <c r="H5141" t="s">
        <v>17</v>
      </c>
    </row>
    <row r="5142" spans="1:8" x14ac:dyDescent="0.3">
      <c r="A5142">
        <v>5154</v>
      </c>
      <c r="B5142">
        <v>5155</v>
      </c>
      <c r="C5142">
        <v>329</v>
      </c>
      <c r="D5142" t="s">
        <v>7130</v>
      </c>
      <c r="E5142">
        <v>2</v>
      </c>
      <c r="F5142" t="s">
        <v>7130</v>
      </c>
      <c r="G5142" t="s">
        <v>7131</v>
      </c>
    </row>
    <row r="5143" spans="1:8" x14ac:dyDescent="0.3">
      <c r="A5143">
        <v>5155</v>
      </c>
      <c r="B5143">
        <v>5156</v>
      </c>
      <c r="C5143">
        <v>329</v>
      </c>
      <c r="D5143" t="s">
        <v>7132</v>
      </c>
      <c r="E5143">
        <v>3</v>
      </c>
      <c r="F5143" t="s">
        <v>7132</v>
      </c>
      <c r="G5143" t="s">
        <v>7133</v>
      </c>
    </row>
    <row r="5144" spans="1:8" x14ac:dyDescent="0.3">
      <c r="A5144">
        <v>5156</v>
      </c>
      <c r="B5144">
        <v>5157</v>
      </c>
      <c r="C5144">
        <v>329</v>
      </c>
      <c r="D5144" t="s">
        <v>7134</v>
      </c>
      <c r="E5144">
        <v>5</v>
      </c>
      <c r="F5144" t="s">
        <v>7134</v>
      </c>
      <c r="G5144" t="s">
        <v>7135</v>
      </c>
      <c r="H5144" t="s">
        <v>64</v>
      </c>
    </row>
    <row r="5145" spans="1:8" x14ac:dyDescent="0.3">
      <c r="A5145">
        <v>5157</v>
      </c>
      <c r="B5145">
        <v>5158</v>
      </c>
      <c r="C5145">
        <v>329</v>
      </c>
      <c r="D5145" t="s">
        <v>7136</v>
      </c>
      <c r="E5145">
        <v>3</v>
      </c>
      <c r="F5145" t="s">
        <v>7136</v>
      </c>
      <c r="G5145" t="s">
        <v>7137</v>
      </c>
    </row>
    <row r="5146" spans="1:8" x14ac:dyDescent="0.3">
      <c r="A5146">
        <v>5158</v>
      </c>
      <c r="B5146">
        <v>5159</v>
      </c>
      <c r="C5146">
        <v>329</v>
      </c>
      <c r="D5146" t="e">
        <f>- Great benefits - good compensation - Casual work environment - market leader - good place to coast your career if you just want a Stable job - no layoffs...yet</f>
        <v>#NAME?</v>
      </c>
      <c r="E5146">
        <v>5</v>
      </c>
      <c r="F5146" t="e">
        <f>- Great benefits - good compensation - Casual work environment - market leader - good place to coast your career if you just want a Stable job - no layoffs...yet</f>
        <v>#NAME?</v>
      </c>
      <c r="G5146" t="s">
        <v>7138</v>
      </c>
      <c r="H5146" t="s">
        <v>7139</v>
      </c>
    </row>
    <row r="5147" spans="1:8" x14ac:dyDescent="0.3">
      <c r="A5147">
        <v>5159</v>
      </c>
      <c r="B5147">
        <v>5160</v>
      </c>
      <c r="C5147">
        <v>329</v>
      </c>
      <c r="D5147" t="s">
        <v>7140</v>
      </c>
      <c r="E5147">
        <v>4</v>
      </c>
      <c r="F5147" t="s">
        <v>7140</v>
      </c>
      <c r="G5147" t="s">
        <v>7141</v>
      </c>
    </row>
    <row r="5148" spans="1:8" x14ac:dyDescent="0.3">
      <c r="A5148">
        <v>5160</v>
      </c>
      <c r="B5148">
        <v>5161</v>
      </c>
      <c r="C5148">
        <v>330</v>
      </c>
      <c r="D5148" t="s">
        <v>7142</v>
      </c>
      <c r="E5148">
        <v>4</v>
      </c>
      <c r="F5148" t="s">
        <v>7142</v>
      </c>
      <c r="G5148" t="s">
        <v>7143</v>
      </c>
    </row>
    <row r="5149" spans="1:8" x14ac:dyDescent="0.3">
      <c r="A5149">
        <v>5161</v>
      </c>
      <c r="B5149">
        <v>5162</v>
      </c>
      <c r="C5149">
        <v>330</v>
      </c>
      <c r="D5149" t="s">
        <v>7144</v>
      </c>
      <c r="E5149">
        <v>5</v>
      </c>
      <c r="F5149" t="s">
        <v>7144</v>
      </c>
      <c r="G5149" t="s">
        <v>7145</v>
      </c>
      <c r="H5149" t="s">
        <v>245</v>
      </c>
    </row>
    <row r="5150" spans="1:8" x14ac:dyDescent="0.3">
      <c r="A5150">
        <v>5162</v>
      </c>
      <c r="B5150">
        <v>5163</v>
      </c>
      <c r="C5150">
        <v>330</v>
      </c>
      <c r="D5150" t="s">
        <v>7146</v>
      </c>
      <c r="E5150">
        <v>2</v>
      </c>
      <c r="F5150" t="s">
        <v>7146</v>
      </c>
      <c r="G5150" t="s">
        <v>7147</v>
      </c>
      <c r="H5150" t="s">
        <v>3546</v>
      </c>
    </row>
    <row r="5151" spans="1:8" x14ac:dyDescent="0.3">
      <c r="A5151">
        <v>5163</v>
      </c>
      <c r="B5151">
        <v>5164</v>
      </c>
      <c r="C5151">
        <v>330</v>
      </c>
      <c r="D5151" t="s">
        <v>7148</v>
      </c>
      <c r="E5151">
        <v>4</v>
      </c>
      <c r="F5151" t="s">
        <v>7149</v>
      </c>
      <c r="G5151" t="s">
        <v>7150</v>
      </c>
      <c r="H5151" t="s">
        <v>7151</v>
      </c>
    </row>
    <row r="5152" spans="1:8" x14ac:dyDescent="0.3">
      <c r="A5152">
        <v>5164</v>
      </c>
      <c r="B5152">
        <v>5165</v>
      </c>
      <c r="C5152">
        <v>330</v>
      </c>
      <c r="D5152" t="s">
        <v>7152</v>
      </c>
      <c r="E5152">
        <v>2</v>
      </c>
      <c r="F5152" t="s">
        <v>7153</v>
      </c>
      <c r="G5152" t="s">
        <v>7154</v>
      </c>
    </row>
    <row r="5153" spans="1:8" x14ac:dyDescent="0.3">
      <c r="A5153">
        <v>5165</v>
      </c>
      <c r="B5153">
        <v>5166</v>
      </c>
      <c r="C5153">
        <v>330</v>
      </c>
      <c r="D5153" t="s">
        <v>7155</v>
      </c>
      <c r="E5153">
        <v>3</v>
      </c>
      <c r="F5153" t="s">
        <v>7155</v>
      </c>
      <c r="G5153" t="s">
        <v>7156</v>
      </c>
      <c r="H5153" t="s">
        <v>139</v>
      </c>
    </row>
    <row r="5154" spans="1:8" x14ac:dyDescent="0.3">
      <c r="A5154">
        <v>5166</v>
      </c>
      <c r="B5154">
        <v>5167</v>
      </c>
      <c r="C5154">
        <v>330</v>
      </c>
      <c r="D5154" t="s">
        <v>7157</v>
      </c>
      <c r="E5154">
        <v>5</v>
      </c>
      <c r="F5154" t="s">
        <v>7157</v>
      </c>
      <c r="G5154" t="s">
        <v>7158</v>
      </c>
      <c r="H5154" t="s">
        <v>7159</v>
      </c>
    </row>
    <row r="5155" spans="1:8" x14ac:dyDescent="0.3">
      <c r="A5155">
        <v>5167</v>
      </c>
      <c r="B5155">
        <v>5168</v>
      </c>
      <c r="C5155">
        <v>330</v>
      </c>
      <c r="D5155" t="s">
        <v>7160</v>
      </c>
      <c r="E5155">
        <v>3</v>
      </c>
      <c r="F5155" t="s">
        <v>7160</v>
      </c>
      <c r="G5155" t="s">
        <v>7161</v>
      </c>
      <c r="H5155" t="s">
        <v>4259</v>
      </c>
    </row>
    <row r="5156" spans="1:8" x14ac:dyDescent="0.3">
      <c r="A5156">
        <v>5168</v>
      </c>
      <c r="B5156">
        <v>5169</v>
      </c>
      <c r="C5156">
        <v>330</v>
      </c>
      <c r="D5156" t="e">
        <f>- Excellent health and vacation Benefits. - Solid exposure to the financial markets. - More responsibility is quickly entrusted to those willing to undertake it.. - free snacks - offices are located in almost every major financial district in the</f>
        <v>#NAME?</v>
      </c>
      <c r="E5156">
        <v>5</v>
      </c>
      <c r="F5156" t="e">
        <f>- Excellent health and vacation Benefits. - Solid exposure to the financial markets. - More responsibility is quickly entrusted to those willing to undertake it.. - free snacks - offices are located in almost every major financial district in the</f>
        <v>#NAME?</v>
      </c>
      <c r="G5156" t="s">
        <v>7162</v>
      </c>
      <c r="H5156" t="s">
        <v>7163</v>
      </c>
    </row>
    <row r="5157" spans="1:8" x14ac:dyDescent="0.3">
      <c r="A5157">
        <v>5169</v>
      </c>
      <c r="B5157">
        <v>5170</v>
      </c>
      <c r="C5157">
        <v>330</v>
      </c>
      <c r="D5157" t="s">
        <v>7164</v>
      </c>
      <c r="E5157">
        <v>4</v>
      </c>
      <c r="F5157" t="s">
        <v>7164</v>
      </c>
      <c r="G5157" t="s">
        <v>7165</v>
      </c>
      <c r="H5157" t="s">
        <v>17</v>
      </c>
    </row>
    <row r="5158" spans="1:8" x14ac:dyDescent="0.3">
      <c r="A5158">
        <v>5170</v>
      </c>
      <c r="B5158">
        <v>5171</v>
      </c>
      <c r="C5158">
        <v>331</v>
      </c>
      <c r="D5158" t="s">
        <v>7166</v>
      </c>
      <c r="E5158">
        <v>4</v>
      </c>
      <c r="F5158" t="s">
        <v>7166</v>
      </c>
      <c r="G5158" t="s">
        <v>7167</v>
      </c>
      <c r="H5158" t="s">
        <v>7168</v>
      </c>
    </row>
    <row r="5159" spans="1:8" x14ac:dyDescent="0.3">
      <c r="A5159">
        <v>5171</v>
      </c>
      <c r="B5159">
        <v>5172</v>
      </c>
      <c r="C5159">
        <v>331</v>
      </c>
      <c r="D5159" t="s">
        <v>7169</v>
      </c>
      <c r="E5159">
        <v>5</v>
      </c>
      <c r="F5159" t="s">
        <v>7169</v>
      </c>
      <c r="G5159" t="s">
        <v>7170</v>
      </c>
      <c r="H5159" t="s">
        <v>7171</v>
      </c>
    </row>
    <row r="5160" spans="1:8" x14ac:dyDescent="0.3">
      <c r="A5160">
        <v>5172</v>
      </c>
      <c r="B5160">
        <v>5173</v>
      </c>
      <c r="C5160">
        <v>331</v>
      </c>
      <c r="D5160" t="s">
        <v>7172</v>
      </c>
      <c r="E5160">
        <v>2</v>
      </c>
      <c r="F5160" t="s">
        <v>7172</v>
      </c>
      <c r="G5160" t="s">
        <v>7173</v>
      </c>
      <c r="H5160" t="s">
        <v>2367</v>
      </c>
    </row>
    <row r="5161" spans="1:8" x14ac:dyDescent="0.3">
      <c r="A5161">
        <v>5173</v>
      </c>
      <c r="B5161">
        <v>5174</v>
      </c>
      <c r="C5161">
        <v>331</v>
      </c>
      <c r="D5161" t="s">
        <v>7174</v>
      </c>
      <c r="E5161">
        <v>4</v>
      </c>
      <c r="F5161" t="s">
        <v>7174</v>
      </c>
      <c r="G5161" t="s">
        <v>7175</v>
      </c>
      <c r="H5161" t="s">
        <v>4822</v>
      </c>
    </row>
    <row r="5162" spans="1:8" x14ac:dyDescent="0.3">
      <c r="A5162">
        <v>5174</v>
      </c>
      <c r="B5162">
        <v>5175</v>
      </c>
      <c r="C5162">
        <v>331</v>
      </c>
      <c r="D5162" t="s">
        <v>7176</v>
      </c>
      <c r="E5162">
        <v>2</v>
      </c>
      <c r="F5162" t="s">
        <v>7176</v>
      </c>
      <c r="G5162" t="s">
        <v>7177</v>
      </c>
      <c r="H5162" t="s">
        <v>29</v>
      </c>
    </row>
    <row r="5163" spans="1:8" x14ac:dyDescent="0.3">
      <c r="A5163">
        <v>5175</v>
      </c>
      <c r="B5163">
        <v>5176</v>
      </c>
      <c r="C5163">
        <v>331</v>
      </c>
      <c r="D5163" t="s">
        <v>7178</v>
      </c>
      <c r="E5163">
        <v>3</v>
      </c>
      <c r="F5163" t="s">
        <v>7178</v>
      </c>
      <c r="G5163" t="s">
        <v>7179</v>
      </c>
      <c r="H5163" t="s">
        <v>217</v>
      </c>
    </row>
    <row r="5164" spans="1:8" x14ac:dyDescent="0.3">
      <c r="A5164">
        <v>5176</v>
      </c>
      <c r="B5164">
        <v>5177</v>
      </c>
      <c r="C5164">
        <v>331</v>
      </c>
      <c r="D5164" t="s">
        <v>7180</v>
      </c>
      <c r="E5164">
        <v>5</v>
      </c>
      <c r="F5164" t="s">
        <v>7180</v>
      </c>
      <c r="G5164" t="s">
        <v>7181</v>
      </c>
      <c r="H5164" t="s">
        <v>2403</v>
      </c>
    </row>
    <row r="5165" spans="1:8" x14ac:dyDescent="0.3">
      <c r="A5165">
        <v>5177</v>
      </c>
      <c r="B5165">
        <v>5178</v>
      </c>
      <c r="C5165">
        <v>331</v>
      </c>
      <c r="D5165" t="s">
        <v>7182</v>
      </c>
      <c r="E5165">
        <v>3</v>
      </c>
      <c r="F5165" t="s">
        <v>7182</v>
      </c>
      <c r="G5165" t="s">
        <v>7183</v>
      </c>
      <c r="H5165" t="s">
        <v>2194</v>
      </c>
    </row>
    <row r="5166" spans="1:8" x14ac:dyDescent="0.3">
      <c r="A5166">
        <v>5178</v>
      </c>
      <c r="B5166">
        <v>5179</v>
      </c>
      <c r="C5166">
        <v>331</v>
      </c>
      <c r="D5166" t="s">
        <v>7184</v>
      </c>
      <c r="E5166">
        <v>5</v>
      </c>
      <c r="F5166" t="s">
        <v>7184</v>
      </c>
      <c r="G5166" t="s">
        <v>7185</v>
      </c>
      <c r="H5166" t="s">
        <v>380</v>
      </c>
    </row>
    <row r="5167" spans="1:8" x14ac:dyDescent="0.3">
      <c r="A5167">
        <v>5179</v>
      </c>
      <c r="B5167">
        <v>5180</v>
      </c>
      <c r="C5167">
        <v>331</v>
      </c>
      <c r="D5167" t="s">
        <v>7186</v>
      </c>
      <c r="E5167">
        <v>4</v>
      </c>
      <c r="F5167" t="s">
        <v>7186</v>
      </c>
      <c r="G5167" t="s">
        <v>7186</v>
      </c>
      <c r="H5167" t="s">
        <v>1812</v>
      </c>
    </row>
    <row r="5168" spans="1:8" x14ac:dyDescent="0.3">
      <c r="A5168">
        <v>5180</v>
      </c>
      <c r="B5168">
        <v>5181</v>
      </c>
      <c r="C5168">
        <v>332</v>
      </c>
      <c r="D5168" t="s">
        <v>7187</v>
      </c>
      <c r="E5168">
        <v>4</v>
      </c>
      <c r="F5168" t="s">
        <v>7188</v>
      </c>
      <c r="G5168" t="s">
        <v>7189</v>
      </c>
      <c r="H5168" t="s">
        <v>7190</v>
      </c>
    </row>
    <row r="5169" spans="1:8" x14ac:dyDescent="0.3">
      <c r="A5169">
        <v>5181</v>
      </c>
      <c r="B5169">
        <v>5182</v>
      </c>
      <c r="C5169">
        <v>332</v>
      </c>
      <c r="D5169" t="s">
        <v>7191</v>
      </c>
      <c r="E5169">
        <v>5</v>
      </c>
      <c r="F5169" t="s">
        <v>7191</v>
      </c>
      <c r="G5169" t="s">
        <v>7192</v>
      </c>
    </row>
    <row r="5170" spans="1:8" x14ac:dyDescent="0.3">
      <c r="A5170">
        <v>5182</v>
      </c>
      <c r="B5170">
        <v>5183</v>
      </c>
      <c r="C5170">
        <v>332</v>
      </c>
      <c r="D5170" t="s">
        <v>7193</v>
      </c>
      <c r="E5170">
        <v>2</v>
      </c>
      <c r="F5170" t="s">
        <v>7193</v>
      </c>
      <c r="G5170" t="s">
        <v>7194</v>
      </c>
      <c r="H5170" t="s">
        <v>7195</v>
      </c>
    </row>
    <row r="5171" spans="1:8" x14ac:dyDescent="0.3">
      <c r="A5171">
        <v>5183</v>
      </c>
      <c r="B5171">
        <v>5184</v>
      </c>
      <c r="C5171">
        <v>332</v>
      </c>
      <c r="D5171" t="s">
        <v>7196</v>
      </c>
      <c r="E5171">
        <v>4</v>
      </c>
      <c r="F5171" t="s">
        <v>7196</v>
      </c>
      <c r="G5171" t="s">
        <v>7197</v>
      </c>
    </row>
    <row r="5172" spans="1:8" x14ac:dyDescent="0.3">
      <c r="A5172">
        <v>5184</v>
      </c>
      <c r="B5172">
        <v>5185</v>
      </c>
      <c r="C5172">
        <v>332</v>
      </c>
      <c r="D5172" t="s">
        <v>7198</v>
      </c>
      <c r="E5172">
        <v>2</v>
      </c>
      <c r="F5172" t="s">
        <v>7198</v>
      </c>
      <c r="G5172" t="s">
        <v>7199</v>
      </c>
      <c r="H5172" t="s">
        <v>1909</v>
      </c>
    </row>
    <row r="5173" spans="1:8" x14ac:dyDescent="0.3">
      <c r="A5173">
        <v>5185</v>
      </c>
      <c r="B5173">
        <v>5186</v>
      </c>
      <c r="C5173">
        <v>332</v>
      </c>
      <c r="D5173" t="s">
        <v>7200</v>
      </c>
      <c r="E5173">
        <v>3</v>
      </c>
      <c r="F5173" t="s">
        <v>7200</v>
      </c>
      <c r="G5173" t="s">
        <v>7201</v>
      </c>
      <c r="H5173" t="s">
        <v>3321</v>
      </c>
    </row>
    <row r="5174" spans="1:8" x14ac:dyDescent="0.3">
      <c r="A5174">
        <v>5186</v>
      </c>
      <c r="B5174">
        <v>5187</v>
      </c>
      <c r="C5174">
        <v>332</v>
      </c>
      <c r="D5174" t="s">
        <v>7202</v>
      </c>
      <c r="E5174">
        <v>5</v>
      </c>
      <c r="F5174" t="s">
        <v>7202</v>
      </c>
      <c r="G5174" t="s">
        <v>7203</v>
      </c>
      <c r="H5174" t="s">
        <v>1095</v>
      </c>
    </row>
    <row r="5175" spans="1:8" x14ac:dyDescent="0.3">
      <c r="A5175">
        <v>5187</v>
      </c>
      <c r="B5175">
        <v>5188</v>
      </c>
      <c r="C5175">
        <v>332</v>
      </c>
      <c r="D5175" t="s">
        <v>7204</v>
      </c>
      <c r="E5175">
        <v>3</v>
      </c>
      <c r="F5175" t="s">
        <v>7204</v>
      </c>
      <c r="G5175" t="s">
        <v>7205</v>
      </c>
      <c r="H5175" t="s">
        <v>876</v>
      </c>
    </row>
    <row r="5176" spans="1:8" x14ac:dyDescent="0.3">
      <c r="A5176">
        <v>5188</v>
      </c>
      <c r="B5176">
        <v>5189</v>
      </c>
      <c r="C5176">
        <v>332</v>
      </c>
      <c r="D5176" t="s">
        <v>7206</v>
      </c>
      <c r="E5176">
        <v>5</v>
      </c>
      <c r="F5176" t="s">
        <v>7206</v>
      </c>
      <c r="G5176" t="s">
        <v>7207</v>
      </c>
      <c r="H5176" t="s">
        <v>7208</v>
      </c>
    </row>
    <row r="5177" spans="1:8" x14ac:dyDescent="0.3">
      <c r="A5177">
        <v>5189</v>
      </c>
      <c r="B5177">
        <v>5190</v>
      </c>
      <c r="C5177">
        <v>332</v>
      </c>
      <c r="D5177" t="s">
        <v>7209</v>
      </c>
      <c r="E5177">
        <v>4</v>
      </c>
      <c r="F5177" t="s">
        <v>7209</v>
      </c>
      <c r="G5177" t="s">
        <v>7210</v>
      </c>
      <c r="H5177" t="s">
        <v>1308</v>
      </c>
    </row>
    <row r="5178" spans="1:8" x14ac:dyDescent="0.3">
      <c r="A5178">
        <v>5190</v>
      </c>
      <c r="B5178">
        <v>5191</v>
      </c>
      <c r="C5178">
        <v>333</v>
      </c>
      <c r="D5178" t="s">
        <v>7211</v>
      </c>
      <c r="E5178">
        <v>4</v>
      </c>
      <c r="F5178" t="s">
        <v>7211</v>
      </c>
      <c r="G5178" t="s">
        <v>7212</v>
      </c>
      <c r="H5178" t="s">
        <v>7213</v>
      </c>
    </row>
    <row r="5179" spans="1:8" x14ac:dyDescent="0.3">
      <c r="A5179">
        <v>5191</v>
      </c>
      <c r="B5179">
        <v>5192</v>
      </c>
      <c r="C5179">
        <v>333</v>
      </c>
      <c r="D5179" t="s">
        <v>7214</v>
      </c>
      <c r="E5179">
        <v>5</v>
      </c>
      <c r="F5179" t="s">
        <v>7214</v>
      </c>
      <c r="G5179" t="s">
        <v>7215</v>
      </c>
      <c r="H5179" t="s">
        <v>7216</v>
      </c>
    </row>
    <row r="5180" spans="1:8" x14ac:dyDescent="0.3">
      <c r="A5180">
        <v>5192</v>
      </c>
      <c r="B5180">
        <v>5193</v>
      </c>
      <c r="C5180">
        <v>333</v>
      </c>
      <c r="D5180" t="s">
        <v>7217</v>
      </c>
      <c r="E5180">
        <v>2</v>
      </c>
      <c r="F5180" t="s">
        <v>7217</v>
      </c>
      <c r="G5180" t="s">
        <v>7218</v>
      </c>
    </row>
    <row r="5181" spans="1:8" x14ac:dyDescent="0.3">
      <c r="A5181">
        <v>5193</v>
      </c>
      <c r="B5181">
        <v>5194</v>
      </c>
      <c r="C5181">
        <v>333</v>
      </c>
      <c r="D5181" t="s">
        <v>7160</v>
      </c>
      <c r="E5181">
        <v>4</v>
      </c>
      <c r="F5181" t="s">
        <v>7160</v>
      </c>
      <c r="G5181" t="s">
        <v>7161</v>
      </c>
      <c r="H5181" t="s">
        <v>4259</v>
      </c>
    </row>
    <row r="5182" spans="1:8" x14ac:dyDescent="0.3">
      <c r="A5182">
        <v>5194</v>
      </c>
      <c r="B5182">
        <v>5195</v>
      </c>
      <c r="C5182">
        <v>333</v>
      </c>
      <c r="D5182" t="s">
        <v>7219</v>
      </c>
      <c r="E5182">
        <v>2</v>
      </c>
      <c r="F5182" t="s">
        <v>7219</v>
      </c>
      <c r="G5182" t="s">
        <v>7220</v>
      </c>
      <c r="H5182" t="s">
        <v>183</v>
      </c>
    </row>
    <row r="5183" spans="1:8" x14ac:dyDescent="0.3">
      <c r="A5183">
        <v>5195</v>
      </c>
      <c r="B5183">
        <v>5196</v>
      </c>
      <c r="C5183">
        <v>333</v>
      </c>
      <c r="D5183" t="s">
        <v>7221</v>
      </c>
      <c r="E5183">
        <v>3</v>
      </c>
      <c r="F5183" t="s">
        <v>7221</v>
      </c>
      <c r="G5183" t="s">
        <v>7222</v>
      </c>
      <c r="H5183" t="s">
        <v>2868</v>
      </c>
    </row>
    <row r="5184" spans="1:8" x14ac:dyDescent="0.3">
      <c r="A5184">
        <v>5196</v>
      </c>
      <c r="B5184">
        <v>5197</v>
      </c>
      <c r="C5184">
        <v>333</v>
      </c>
      <c r="D5184" t="s">
        <v>7223</v>
      </c>
      <c r="E5184">
        <v>5</v>
      </c>
      <c r="F5184" t="s">
        <v>7223</v>
      </c>
      <c r="G5184" t="s">
        <v>7224</v>
      </c>
      <c r="H5184" t="s">
        <v>299</v>
      </c>
    </row>
    <row r="5185" spans="1:8" x14ac:dyDescent="0.3">
      <c r="A5185">
        <v>5197</v>
      </c>
      <c r="B5185">
        <v>5198</v>
      </c>
      <c r="C5185">
        <v>333</v>
      </c>
      <c r="D5185" t="s">
        <v>7225</v>
      </c>
      <c r="E5185">
        <v>3</v>
      </c>
      <c r="F5185" t="s">
        <v>7225</v>
      </c>
      <c r="G5185" t="s">
        <v>7226</v>
      </c>
      <c r="H5185" t="s">
        <v>4524</v>
      </c>
    </row>
    <row r="5186" spans="1:8" x14ac:dyDescent="0.3">
      <c r="A5186">
        <v>5198</v>
      </c>
      <c r="B5186">
        <v>5199</v>
      </c>
      <c r="C5186">
        <v>333</v>
      </c>
      <c r="D5186" t="s">
        <v>7227</v>
      </c>
      <c r="E5186">
        <v>5</v>
      </c>
      <c r="F5186" t="s">
        <v>7228</v>
      </c>
      <c r="G5186" t="s">
        <v>7229</v>
      </c>
      <c r="H5186" t="s">
        <v>7230</v>
      </c>
    </row>
    <row r="5187" spans="1:8" x14ac:dyDescent="0.3">
      <c r="A5187">
        <v>5199</v>
      </c>
      <c r="B5187">
        <v>5200</v>
      </c>
      <c r="C5187">
        <v>333</v>
      </c>
      <c r="D5187" t="s">
        <v>7231</v>
      </c>
      <c r="E5187">
        <v>4</v>
      </c>
      <c r="F5187" t="s">
        <v>7232</v>
      </c>
      <c r="G5187" t="s">
        <v>7233</v>
      </c>
      <c r="H5187" t="s">
        <v>7234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87"/>
  <sheetViews>
    <sheetView tabSelected="1" workbookViewId="0">
      <selection activeCell="A15" sqref="A15"/>
    </sheetView>
  </sheetViews>
  <sheetFormatPr defaultRowHeight="14.4" x14ac:dyDescent="0.3"/>
  <cols>
    <col min="1" max="1" width="129.44140625" customWidth="1"/>
    <col min="2" max="2" width="26.6640625" customWidth="1"/>
  </cols>
  <sheetData>
    <row r="1" spans="1:2" x14ac:dyDescent="0.3">
      <c r="A1" t="s">
        <v>4</v>
      </c>
      <c r="B1" t="s">
        <v>6</v>
      </c>
    </row>
    <row r="2" spans="1:2" x14ac:dyDescent="0.3">
      <c r="A2" t="s">
        <v>7</v>
      </c>
      <c r="B2" t="s">
        <v>9</v>
      </c>
    </row>
    <row r="3" spans="1:2" x14ac:dyDescent="0.3">
      <c r="A3" t="s">
        <v>10</v>
      </c>
      <c r="B3" t="s">
        <v>9</v>
      </c>
    </row>
    <row r="4" spans="1:2" x14ac:dyDescent="0.3">
      <c r="A4" t="s">
        <v>13</v>
      </c>
      <c r="B4" t="s">
        <v>15</v>
      </c>
    </row>
    <row r="5" spans="1:2" x14ac:dyDescent="0.3">
      <c r="A5" t="e">
        <v>#NAME?</v>
      </c>
      <c r="B5" t="s">
        <v>17</v>
      </c>
    </row>
    <row r="6" spans="1:2" x14ac:dyDescent="0.3">
      <c r="A6" t="s">
        <v>18</v>
      </c>
      <c r="B6" t="s">
        <v>20</v>
      </c>
    </row>
    <row r="7" spans="1:2" x14ac:dyDescent="0.3">
      <c r="A7" t="s">
        <v>21</v>
      </c>
    </row>
    <row r="8" spans="1:2" x14ac:dyDescent="0.3">
      <c r="A8" t="s">
        <v>23</v>
      </c>
      <c r="B8" t="s">
        <v>25</v>
      </c>
    </row>
    <row r="9" spans="1:2" x14ac:dyDescent="0.3">
      <c r="A9" t="s">
        <v>27</v>
      </c>
      <c r="B9" t="s">
        <v>29</v>
      </c>
    </row>
    <row r="10" spans="1:2" x14ac:dyDescent="0.3">
      <c r="A10" t="e">
        <v>#NAME?</v>
      </c>
      <c r="B10" t="s">
        <v>31</v>
      </c>
    </row>
    <row r="11" spans="1:2" x14ac:dyDescent="0.3">
      <c r="A11" t="s">
        <v>32</v>
      </c>
      <c r="B11" t="s">
        <v>34</v>
      </c>
    </row>
    <row r="12" spans="1:2" x14ac:dyDescent="0.3">
      <c r="A12" t="s">
        <v>35</v>
      </c>
    </row>
    <row r="13" spans="1:2" x14ac:dyDescent="0.3">
      <c r="A13" t="s">
        <v>37</v>
      </c>
    </row>
    <row r="14" spans="1:2" x14ac:dyDescent="0.3">
      <c r="A14" t="s">
        <v>39</v>
      </c>
      <c r="B14" t="s">
        <v>41</v>
      </c>
    </row>
    <row r="15" spans="1:2" x14ac:dyDescent="0.3">
      <c r="A15" t="s">
        <v>42</v>
      </c>
    </row>
    <row r="16" spans="1:2" x14ac:dyDescent="0.3">
      <c r="A16" t="s">
        <v>44</v>
      </c>
    </row>
    <row r="17" spans="1:2" x14ac:dyDescent="0.3">
      <c r="A17" t="s">
        <v>46</v>
      </c>
      <c r="B17" t="s">
        <v>47</v>
      </c>
    </row>
    <row r="18" spans="1:2" x14ac:dyDescent="0.3">
      <c r="A18" t="s">
        <v>48</v>
      </c>
      <c r="B18" t="s">
        <v>29</v>
      </c>
    </row>
    <row r="19" spans="1:2" x14ac:dyDescent="0.3">
      <c r="A19" t="e">
        <v>#NAME?</v>
      </c>
      <c r="B19" t="s">
        <v>51</v>
      </c>
    </row>
    <row r="20" spans="1:2" x14ac:dyDescent="0.3">
      <c r="A20" t="s">
        <v>52</v>
      </c>
      <c r="B20" t="s">
        <v>54</v>
      </c>
    </row>
    <row r="21" spans="1:2" x14ac:dyDescent="0.3">
      <c r="A21" t="s">
        <v>55</v>
      </c>
    </row>
    <row r="22" spans="1:2" x14ac:dyDescent="0.3">
      <c r="A22" t="s">
        <v>55</v>
      </c>
    </row>
    <row r="23" spans="1:2" x14ac:dyDescent="0.3">
      <c r="A23" t="s">
        <v>57</v>
      </c>
      <c r="B23" t="s">
        <v>59</v>
      </c>
    </row>
    <row r="24" spans="1:2" x14ac:dyDescent="0.3">
      <c r="A24" t="s">
        <v>60</v>
      </c>
    </row>
    <row r="25" spans="1:2" x14ac:dyDescent="0.3">
      <c r="A25" t="s">
        <v>62</v>
      </c>
      <c r="B25" t="s">
        <v>64</v>
      </c>
    </row>
    <row r="26" spans="1:2" x14ac:dyDescent="0.3">
      <c r="A26" t="s">
        <v>65</v>
      </c>
      <c r="B26" t="s">
        <v>29</v>
      </c>
    </row>
    <row r="27" spans="1:2" x14ac:dyDescent="0.3">
      <c r="A27" t="s">
        <v>67</v>
      </c>
    </row>
    <row r="28" spans="1:2" x14ac:dyDescent="0.3">
      <c r="A28" t="s">
        <v>69</v>
      </c>
      <c r="B28" t="s">
        <v>71</v>
      </c>
    </row>
    <row r="29" spans="1:2" x14ac:dyDescent="0.3">
      <c r="A29" t="s">
        <v>72</v>
      </c>
      <c r="B29" t="s">
        <v>34</v>
      </c>
    </row>
    <row r="30" spans="1:2" ht="28.8" x14ac:dyDescent="0.3">
      <c r="A30" s="1" t="s">
        <v>7235</v>
      </c>
    </row>
    <row r="31" spans="1:2" x14ac:dyDescent="0.3">
      <c r="A31" t="s">
        <v>76</v>
      </c>
    </row>
    <row r="32" spans="1:2" x14ac:dyDescent="0.3">
      <c r="A32" t="s">
        <v>78</v>
      </c>
      <c r="B32" t="s">
        <v>80</v>
      </c>
    </row>
    <row r="33" spans="1:2" x14ac:dyDescent="0.3">
      <c r="A33" t="s">
        <v>81</v>
      </c>
      <c r="B33" t="s">
        <v>83</v>
      </c>
    </row>
    <row r="34" spans="1:2" x14ac:dyDescent="0.3">
      <c r="A34" t="s">
        <v>84</v>
      </c>
      <c r="B34" t="s">
        <v>86</v>
      </c>
    </row>
    <row r="35" spans="1:2" x14ac:dyDescent="0.3">
      <c r="A35" t="s">
        <v>87</v>
      </c>
      <c r="B35" t="s">
        <v>89</v>
      </c>
    </row>
    <row r="36" spans="1:2" x14ac:dyDescent="0.3">
      <c r="A36" t="s">
        <v>90</v>
      </c>
    </row>
    <row r="37" spans="1:2" x14ac:dyDescent="0.3">
      <c r="A37" t="s">
        <v>92</v>
      </c>
    </row>
    <row r="38" spans="1:2" x14ac:dyDescent="0.3">
      <c r="A38" t="s">
        <v>94</v>
      </c>
      <c r="B38" t="s">
        <v>96</v>
      </c>
    </row>
    <row r="39" spans="1:2" x14ac:dyDescent="0.3">
      <c r="A39" t="s">
        <v>97</v>
      </c>
      <c r="B39" t="s">
        <v>98</v>
      </c>
    </row>
    <row r="40" spans="1:2" x14ac:dyDescent="0.3">
      <c r="A40" t="s">
        <v>99</v>
      </c>
      <c r="B40" t="s">
        <v>54</v>
      </c>
    </row>
    <row r="41" spans="1:2" x14ac:dyDescent="0.3">
      <c r="A41" t="s">
        <v>101</v>
      </c>
      <c r="B41" t="s">
        <v>20</v>
      </c>
    </row>
    <row r="42" spans="1:2" x14ac:dyDescent="0.3">
      <c r="A42" t="s">
        <v>102</v>
      </c>
    </row>
    <row r="43" spans="1:2" x14ac:dyDescent="0.3">
      <c r="A43" t="s">
        <v>104</v>
      </c>
      <c r="B43" t="s">
        <v>106</v>
      </c>
    </row>
    <row r="44" spans="1:2" x14ac:dyDescent="0.3">
      <c r="A44" t="s">
        <v>107</v>
      </c>
      <c r="B44" t="s">
        <v>109</v>
      </c>
    </row>
    <row r="45" spans="1:2" x14ac:dyDescent="0.3">
      <c r="A45" t="s">
        <v>110</v>
      </c>
    </row>
    <row r="46" spans="1:2" x14ac:dyDescent="0.3">
      <c r="A46" t="s">
        <v>112</v>
      </c>
    </row>
    <row r="47" spans="1:2" x14ac:dyDescent="0.3">
      <c r="A47" t="s">
        <v>114</v>
      </c>
    </row>
    <row r="48" spans="1:2" x14ac:dyDescent="0.3">
      <c r="A48" t="s">
        <v>116</v>
      </c>
      <c r="B48" t="s">
        <v>118</v>
      </c>
    </row>
    <row r="49" spans="1:2" x14ac:dyDescent="0.3">
      <c r="A49" t="s">
        <v>119</v>
      </c>
      <c r="B49" t="s">
        <v>121</v>
      </c>
    </row>
    <row r="50" spans="1:2" x14ac:dyDescent="0.3">
      <c r="A50" t="s">
        <v>122</v>
      </c>
    </row>
    <row r="51" spans="1:2" x14ac:dyDescent="0.3">
      <c r="A51" t="s">
        <v>124</v>
      </c>
      <c r="B51" t="s">
        <v>126</v>
      </c>
    </row>
    <row r="52" spans="1:2" x14ac:dyDescent="0.3">
      <c r="A52" t="s">
        <v>124</v>
      </c>
      <c r="B52" t="s">
        <v>126</v>
      </c>
    </row>
    <row r="53" spans="1:2" x14ac:dyDescent="0.3">
      <c r="A53" t="s">
        <v>127</v>
      </c>
      <c r="B53" t="s">
        <v>129</v>
      </c>
    </row>
    <row r="54" spans="1:2" x14ac:dyDescent="0.3">
      <c r="A54" t="s">
        <v>130</v>
      </c>
      <c r="B54" t="s">
        <v>9</v>
      </c>
    </row>
    <row r="55" spans="1:2" x14ac:dyDescent="0.3">
      <c r="A55" t="s">
        <v>132</v>
      </c>
      <c r="B55" t="s">
        <v>134</v>
      </c>
    </row>
    <row r="56" spans="1:2" x14ac:dyDescent="0.3">
      <c r="A56" t="s">
        <v>135</v>
      </c>
    </row>
    <row r="57" spans="1:2" x14ac:dyDescent="0.3">
      <c r="A57" t="s">
        <v>137</v>
      </c>
      <c r="B57" t="s">
        <v>139</v>
      </c>
    </row>
    <row r="58" spans="1:2" x14ac:dyDescent="0.3">
      <c r="A58" t="s">
        <v>140</v>
      </c>
    </row>
    <row r="59" spans="1:2" x14ac:dyDescent="0.3">
      <c r="A59" t="s">
        <v>142</v>
      </c>
    </row>
    <row r="60" spans="1:2" x14ac:dyDescent="0.3">
      <c r="A60" t="s">
        <v>144</v>
      </c>
      <c r="B60" t="s">
        <v>146</v>
      </c>
    </row>
    <row r="61" spans="1:2" x14ac:dyDescent="0.3">
      <c r="A61" t="s">
        <v>147</v>
      </c>
      <c r="B61" t="s">
        <v>149</v>
      </c>
    </row>
    <row r="62" spans="1:2" x14ac:dyDescent="0.3">
      <c r="A62" t="s">
        <v>150</v>
      </c>
      <c r="B62" t="s">
        <v>152</v>
      </c>
    </row>
    <row r="63" spans="1:2" x14ac:dyDescent="0.3">
      <c r="A63" t="s">
        <v>153</v>
      </c>
      <c r="B63" t="s">
        <v>155</v>
      </c>
    </row>
    <row r="64" spans="1:2" x14ac:dyDescent="0.3">
      <c r="A64" t="s">
        <v>156</v>
      </c>
    </row>
    <row r="65" spans="1:2" x14ac:dyDescent="0.3">
      <c r="A65" t="s">
        <v>158</v>
      </c>
      <c r="B65" t="s">
        <v>29</v>
      </c>
    </row>
    <row r="66" spans="1:2" x14ac:dyDescent="0.3">
      <c r="A66" t="s">
        <v>160</v>
      </c>
      <c r="B66" t="s">
        <v>162</v>
      </c>
    </row>
    <row r="67" spans="1:2" x14ac:dyDescent="0.3">
      <c r="A67" t="s">
        <v>163</v>
      </c>
    </row>
    <row r="68" spans="1:2" x14ac:dyDescent="0.3">
      <c r="A68" t="s">
        <v>165</v>
      </c>
      <c r="B68" t="s">
        <v>167</v>
      </c>
    </row>
    <row r="69" spans="1:2" x14ac:dyDescent="0.3">
      <c r="A69" t="s">
        <v>168</v>
      </c>
    </row>
    <row r="70" spans="1:2" x14ac:dyDescent="0.3">
      <c r="A70" t="s">
        <v>170</v>
      </c>
    </row>
    <row r="71" spans="1:2" x14ac:dyDescent="0.3">
      <c r="A71" t="s">
        <v>172</v>
      </c>
      <c r="B71" t="s">
        <v>174</v>
      </c>
    </row>
    <row r="72" spans="1:2" x14ac:dyDescent="0.3">
      <c r="A72" t="s">
        <v>175</v>
      </c>
      <c r="B72" t="s">
        <v>176</v>
      </c>
    </row>
    <row r="73" spans="1:2" x14ac:dyDescent="0.3">
      <c r="A73" t="s">
        <v>177</v>
      </c>
    </row>
    <row r="74" spans="1:2" x14ac:dyDescent="0.3">
      <c r="A74" t="s">
        <v>179</v>
      </c>
    </row>
    <row r="75" spans="1:2" x14ac:dyDescent="0.3">
      <c r="A75" t="s">
        <v>181</v>
      </c>
      <c r="B75" t="s">
        <v>183</v>
      </c>
    </row>
    <row r="76" spans="1:2" x14ac:dyDescent="0.3">
      <c r="A76" t="s">
        <v>184</v>
      </c>
    </row>
    <row r="77" spans="1:2" x14ac:dyDescent="0.3">
      <c r="A77" t="s">
        <v>186</v>
      </c>
    </row>
    <row r="78" spans="1:2" x14ac:dyDescent="0.3">
      <c r="A78" t="s">
        <v>188</v>
      </c>
    </row>
    <row r="79" spans="1:2" x14ac:dyDescent="0.3">
      <c r="A79" t="s">
        <v>190</v>
      </c>
    </row>
    <row r="80" spans="1:2" x14ac:dyDescent="0.3">
      <c r="A80" t="s">
        <v>192</v>
      </c>
      <c r="B80" t="s">
        <v>25</v>
      </c>
    </row>
    <row r="81" spans="1:2" x14ac:dyDescent="0.3">
      <c r="A81" t="s">
        <v>194</v>
      </c>
      <c r="B81" t="s">
        <v>29</v>
      </c>
    </row>
    <row r="82" spans="1:2" x14ac:dyDescent="0.3">
      <c r="A82" t="s">
        <v>196</v>
      </c>
      <c r="B82" t="s">
        <v>198</v>
      </c>
    </row>
    <row r="83" spans="1:2" x14ac:dyDescent="0.3">
      <c r="A83" t="s">
        <v>199</v>
      </c>
      <c r="B83" t="s">
        <v>17</v>
      </c>
    </row>
    <row r="84" spans="1:2" x14ac:dyDescent="0.3">
      <c r="A84" t="s">
        <v>201</v>
      </c>
      <c r="B84" t="s">
        <v>118</v>
      </c>
    </row>
    <row r="85" spans="1:2" x14ac:dyDescent="0.3">
      <c r="A85" t="s">
        <v>203</v>
      </c>
      <c r="B85" t="s">
        <v>174</v>
      </c>
    </row>
    <row r="86" spans="1:2" x14ac:dyDescent="0.3">
      <c r="A86" t="s">
        <v>205</v>
      </c>
      <c r="B86" t="s">
        <v>9</v>
      </c>
    </row>
    <row r="87" spans="1:2" x14ac:dyDescent="0.3">
      <c r="A87" t="s">
        <v>207</v>
      </c>
      <c r="B87" t="s">
        <v>41</v>
      </c>
    </row>
    <row r="88" spans="1:2" x14ac:dyDescent="0.3">
      <c r="A88" t="s">
        <v>209</v>
      </c>
    </row>
    <row r="89" spans="1:2" x14ac:dyDescent="0.3">
      <c r="A89" t="s">
        <v>211</v>
      </c>
      <c r="B89" t="s">
        <v>213</v>
      </c>
    </row>
    <row r="90" spans="1:2" x14ac:dyDescent="0.3">
      <c r="A90" t="e">
        <v>#NAME?</v>
      </c>
      <c r="B90" t="s">
        <v>109</v>
      </c>
    </row>
    <row r="91" spans="1:2" x14ac:dyDescent="0.3">
      <c r="A91" t="s">
        <v>215</v>
      </c>
      <c r="B91" t="s">
        <v>217</v>
      </c>
    </row>
    <row r="92" spans="1:2" x14ac:dyDescent="0.3">
      <c r="A92" t="s">
        <v>218</v>
      </c>
    </row>
    <row r="93" spans="1:2" x14ac:dyDescent="0.3">
      <c r="A93" t="s">
        <v>220</v>
      </c>
      <c r="B93" t="s">
        <v>217</v>
      </c>
    </row>
    <row r="94" spans="1:2" x14ac:dyDescent="0.3">
      <c r="A94" t="s">
        <v>222</v>
      </c>
    </row>
    <row r="95" spans="1:2" x14ac:dyDescent="0.3">
      <c r="A95" t="s">
        <v>225</v>
      </c>
      <c r="B95" t="s">
        <v>227</v>
      </c>
    </row>
    <row r="96" spans="1:2" x14ac:dyDescent="0.3">
      <c r="A96" t="s">
        <v>228</v>
      </c>
      <c r="B96" t="s">
        <v>25</v>
      </c>
    </row>
    <row r="97" spans="1:2" x14ac:dyDescent="0.3">
      <c r="A97" t="s">
        <v>230</v>
      </c>
    </row>
    <row r="98" spans="1:2" x14ac:dyDescent="0.3">
      <c r="A98" t="s">
        <v>232</v>
      </c>
    </row>
    <row r="99" spans="1:2" x14ac:dyDescent="0.3">
      <c r="A99" t="e">
        <v>#NAME?</v>
      </c>
      <c r="B99" t="s">
        <v>235</v>
      </c>
    </row>
    <row r="100" spans="1:2" x14ac:dyDescent="0.3">
      <c r="A100" t="s">
        <v>236</v>
      </c>
      <c r="B100" t="s">
        <v>238</v>
      </c>
    </row>
    <row r="101" spans="1:2" x14ac:dyDescent="0.3">
      <c r="A101" t="s">
        <v>239</v>
      </c>
      <c r="B101" t="s">
        <v>118</v>
      </c>
    </row>
    <row r="102" spans="1:2" x14ac:dyDescent="0.3">
      <c r="A102" t="s">
        <v>241</v>
      </c>
    </row>
    <row r="103" spans="1:2" x14ac:dyDescent="0.3">
      <c r="A103" t="s">
        <v>243</v>
      </c>
      <c r="B103" t="s">
        <v>245</v>
      </c>
    </row>
    <row r="104" spans="1:2" x14ac:dyDescent="0.3">
      <c r="A104" t="s">
        <v>246</v>
      </c>
      <c r="B104" t="s">
        <v>25</v>
      </c>
    </row>
    <row r="105" spans="1:2" x14ac:dyDescent="0.3">
      <c r="A105" t="s">
        <v>248</v>
      </c>
      <c r="B105" t="s">
        <v>250</v>
      </c>
    </row>
    <row r="106" spans="1:2" x14ac:dyDescent="0.3">
      <c r="A106" t="s">
        <v>251</v>
      </c>
    </row>
    <row r="107" spans="1:2" x14ac:dyDescent="0.3">
      <c r="A107" t="s">
        <v>253</v>
      </c>
      <c r="B107" t="s">
        <v>20</v>
      </c>
    </row>
    <row r="108" spans="1:2" x14ac:dyDescent="0.3">
      <c r="A108" t="s">
        <v>255</v>
      </c>
      <c r="B108" t="s">
        <v>217</v>
      </c>
    </row>
    <row r="109" spans="1:2" x14ac:dyDescent="0.3">
      <c r="A109" t="s">
        <v>257</v>
      </c>
      <c r="B109" t="s">
        <v>25</v>
      </c>
    </row>
    <row r="110" spans="1:2" x14ac:dyDescent="0.3">
      <c r="A110" t="s">
        <v>259</v>
      </c>
      <c r="B110" t="s">
        <v>261</v>
      </c>
    </row>
    <row r="111" spans="1:2" x14ac:dyDescent="0.3">
      <c r="A111" t="s">
        <v>262</v>
      </c>
      <c r="B111" t="s">
        <v>264</v>
      </c>
    </row>
    <row r="112" spans="1:2" x14ac:dyDescent="0.3">
      <c r="A112" t="s">
        <v>265</v>
      </c>
      <c r="B112" t="s">
        <v>267</v>
      </c>
    </row>
    <row r="113" spans="1:2" x14ac:dyDescent="0.3">
      <c r="A113" t="s">
        <v>268</v>
      </c>
      <c r="B113" t="s">
        <v>270</v>
      </c>
    </row>
    <row r="114" spans="1:2" x14ac:dyDescent="0.3">
      <c r="A114" t="s">
        <v>271</v>
      </c>
    </row>
    <row r="115" spans="1:2" x14ac:dyDescent="0.3">
      <c r="A115" t="s">
        <v>273</v>
      </c>
    </row>
    <row r="116" spans="1:2" x14ac:dyDescent="0.3">
      <c r="A116" t="s">
        <v>275</v>
      </c>
    </row>
    <row r="117" spans="1:2" x14ac:dyDescent="0.3">
      <c r="A117" t="s">
        <v>277</v>
      </c>
      <c r="B117" t="s">
        <v>279</v>
      </c>
    </row>
    <row r="118" spans="1:2" x14ac:dyDescent="0.3">
      <c r="A118" t="s">
        <v>280</v>
      </c>
      <c r="B118" t="s">
        <v>282</v>
      </c>
    </row>
    <row r="119" spans="1:2" x14ac:dyDescent="0.3">
      <c r="A119" t="s">
        <v>283</v>
      </c>
      <c r="B119" t="s">
        <v>17</v>
      </c>
    </row>
    <row r="120" spans="1:2" x14ac:dyDescent="0.3">
      <c r="A120" t="s">
        <v>285</v>
      </c>
      <c r="B120" t="s">
        <v>287</v>
      </c>
    </row>
    <row r="121" spans="1:2" x14ac:dyDescent="0.3">
      <c r="A121" t="s">
        <v>288</v>
      </c>
    </row>
    <row r="122" spans="1:2" x14ac:dyDescent="0.3">
      <c r="A122" t="s">
        <v>288</v>
      </c>
    </row>
    <row r="123" spans="1:2" x14ac:dyDescent="0.3">
      <c r="A123" t="s">
        <v>290</v>
      </c>
      <c r="B123" t="s">
        <v>292</v>
      </c>
    </row>
    <row r="124" spans="1:2" x14ac:dyDescent="0.3">
      <c r="A124" t="s">
        <v>293</v>
      </c>
    </row>
    <row r="125" spans="1:2" x14ac:dyDescent="0.3">
      <c r="A125" t="s">
        <v>295</v>
      </c>
      <c r="B125" t="s">
        <v>29</v>
      </c>
    </row>
    <row r="126" spans="1:2" x14ac:dyDescent="0.3">
      <c r="A126" t="s">
        <v>297</v>
      </c>
      <c r="B126" t="s">
        <v>299</v>
      </c>
    </row>
    <row r="127" spans="1:2" x14ac:dyDescent="0.3">
      <c r="A127" t="s">
        <v>300</v>
      </c>
      <c r="B127" t="s">
        <v>302</v>
      </c>
    </row>
    <row r="128" spans="1:2" x14ac:dyDescent="0.3">
      <c r="A128" t="s">
        <v>303</v>
      </c>
      <c r="B128" t="s">
        <v>305</v>
      </c>
    </row>
    <row r="129" spans="1:2" x14ac:dyDescent="0.3">
      <c r="A129" t="s">
        <v>306</v>
      </c>
      <c r="B129" t="s">
        <v>25</v>
      </c>
    </row>
    <row r="130" spans="1:2" x14ac:dyDescent="0.3">
      <c r="A130" t="s">
        <v>308</v>
      </c>
      <c r="B130" t="s">
        <v>118</v>
      </c>
    </row>
    <row r="131" spans="1:2" x14ac:dyDescent="0.3">
      <c r="A131" t="s">
        <v>310</v>
      </c>
      <c r="B131" t="s">
        <v>312</v>
      </c>
    </row>
    <row r="132" spans="1:2" x14ac:dyDescent="0.3">
      <c r="A132" t="s">
        <v>313</v>
      </c>
    </row>
    <row r="133" spans="1:2" x14ac:dyDescent="0.3">
      <c r="A133" t="s">
        <v>315</v>
      </c>
      <c r="B133" t="s">
        <v>317</v>
      </c>
    </row>
    <row r="134" spans="1:2" x14ac:dyDescent="0.3">
      <c r="A134" t="s">
        <v>318</v>
      </c>
    </row>
    <row r="135" spans="1:2" x14ac:dyDescent="0.3">
      <c r="A135" t="s">
        <v>320</v>
      </c>
      <c r="B135" t="s">
        <v>322</v>
      </c>
    </row>
    <row r="136" spans="1:2" x14ac:dyDescent="0.3">
      <c r="A136" t="s">
        <v>323</v>
      </c>
      <c r="B136" t="s">
        <v>325</v>
      </c>
    </row>
    <row r="137" spans="1:2" x14ac:dyDescent="0.3">
      <c r="A137" t="s">
        <v>326</v>
      </c>
      <c r="B137" t="s">
        <v>328</v>
      </c>
    </row>
    <row r="138" spans="1:2" x14ac:dyDescent="0.3">
      <c r="A138" t="s">
        <v>329</v>
      </c>
      <c r="B138" t="s">
        <v>29</v>
      </c>
    </row>
    <row r="139" spans="1:2" x14ac:dyDescent="0.3">
      <c r="A139" t="s">
        <v>332</v>
      </c>
    </row>
    <row r="140" spans="1:2" x14ac:dyDescent="0.3">
      <c r="A140" t="s">
        <v>334</v>
      </c>
      <c r="B140" t="s">
        <v>217</v>
      </c>
    </row>
    <row r="141" spans="1:2" x14ac:dyDescent="0.3">
      <c r="A141" t="s">
        <v>337</v>
      </c>
      <c r="B141" t="s">
        <v>339</v>
      </c>
    </row>
    <row r="142" spans="1:2" x14ac:dyDescent="0.3">
      <c r="A142" t="s">
        <v>340</v>
      </c>
    </row>
    <row r="143" spans="1:2" x14ac:dyDescent="0.3">
      <c r="A143" t="s">
        <v>342</v>
      </c>
    </row>
    <row r="144" spans="1:2" x14ac:dyDescent="0.3">
      <c r="A144" t="s">
        <v>344</v>
      </c>
    </row>
    <row r="145" spans="1:2" x14ac:dyDescent="0.3">
      <c r="A145" t="s">
        <v>346</v>
      </c>
      <c r="B145" t="s">
        <v>29</v>
      </c>
    </row>
    <row r="146" spans="1:2" x14ac:dyDescent="0.3">
      <c r="A146" t="s">
        <v>348</v>
      </c>
    </row>
    <row r="147" spans="1:2" x14ac:dyDescent="0.3">
      <c r="A147" t="s">
        <v>350</v>
      </c>
      <c r="B147" t="s">
        <v>302</v>
      </c>
    </row>
    <row r="148" spans="1:2" x14ac:dyDescent="0.3">
      <c r="A148" t="s">
        <v>352</v>
      </c>
    </row>
    <row r="149" spans="1:2" x14ac:dyDescent="0.3">
      <c r="A149" t="s">
        <v>354</v>
      </c>
      <c r="B149" t="s">
        <v>25</v>
      </c>
    </row>
    <row r="150" spans="1:2" x14ac:dyDescent="0.3">
      <c r="A150" t="s">
        <v>356</v>
      </c>
      <c r="B150" t="s">
        <v>357</v>
      </c>
    </row>
    <row r="151" spans="1:2" x14ac:dyDescent="0.3">
      <c r="A151" t="s">
        <v>358</v>
      </c>
    </row>
    <row r="152" spans="1:2" x14ac:dyDescent="0.3">
      <c r="A152" t="s">
        <v>360</v>
      </c>
    </row>
    <row r="153" spans="1:2" x14ac:dyDescent="0.3">
      <c r="A153" t="s">
        <v>362</v>
      </c>
      <c r="B153" t="s">
        <v>126</v>
      </c>
    </row>
    <row r="154" spans="1:2" x14ac:dyDescent="0.3">
      <c r="A154" t="s">
        <v>364</v>
      </c>
    </row>
    <row r="155" spans="1:2" x14ac:dyDescent="0.3">
      <c r="A155" t="s">
        <v>366</v>
      </c>
      <c r="B155" t="s">
        <v>368</v>
      </c>
    </row>
    <row r="156" spans="1:2" x14ac:dyDescent="0.3">
      <c r="A156" t="s">
        <v>369</v>
      </c>
    </row>
    <row r="157" spans="1:2" x14ac:dyDescent="0.3">
      <c r="A157" t="s">
        <v>371</v>
      </c>
      <c r="B157" t="s">
        <v>373</v>
      </c>
    </row>
    <row r="158" spans="1:2" x14ac:dyDescent="0.3">
      <c r="A158" t="s">
        <v>374</v>
      </c>
    </row>
    <row r="159" spans="1:2" x14ac:dyDescent="0.3">
      <c r="A159" t="s">
        <v>376</v>
      </c>
    </row>
    <row r="160" spans="1:2" x14ac:dyDescent="0.3">
      <c r="A160" t="s">
        <v>378</v>
      </c>
      <c r="B160" t="s">
        <v>380</v>
      </c>
    </row>
    <row r="161" spans="1:2" x14ac:dyDescent="0.3">
      <c r="A161" t="s">
        <v>381</v>
      </c>
      <c r="B161" t="s">
        <v>383</v>
      </c>
    </row>
    <row r="162" spans="1:2" x14ac:dyDescent="0.3">
      <c r="A162" t="s">
        <v>381</v>
      </c>
      <c r="B162" t="s">
        <v>383</v>
      </c>
    </row>
    <row r="163" spans="1:2" x14ac:dyDescent="0.3">
      <c r="A163" t="s">
        <v>384</v>
      </c>
    </row>
    <row r="164" spans="1:2" x14ac:dyDescent="0.3">
      <c r="A164" t="s">
        <v>386</v>
      </c>
      <c r="B164" t="s">
        <v>217</v>
      </c>
    </row>
    <row r="165" spans="1:2" x14ac:dyDescent="0.3">
      <c r="A165" t="s">
        <v>388</v>
      </c>
      <c r="B165" t="s">
        <v>390</v>
      </c>
    </row>
    <row r="166" spans="1:2" x14ac:dyDescent="0.3">
      <c r="A166" t="s">
        <v>391</v>
      </c>
      <c r="B166" t="s">
        <v>299</v>
      </c>
    </row>
    <row r="167" spans="1:2" x14ac:dyDescent="0.3">
      <c r="A167" t="e">
        <v>#NAME?</v>
      </c>
      <c r="B167" t="s">
        <v>394</v>
      </c>
    </row>
    <row r="168" spans="1:2" x14ac:dyDescent="0.3">
      <c r="A168" t="e">
        <v>#NAME?</v>
      </c>
      <c r="B168" t="s">
        <v>9</v>
      </c>
    </row>
    <row r="169" spans="1:2" x14ac:dyDescent="0.3">
      <c r="A169" t="s">
        <v>396</v>
      </c>
    </row>
    <row r="170" spans="1:2" x14ac:dyDescent="0.3">
      <c r="A170" t="s">
        <v>398</v>
      </c>
    </row>
    <row r="171" spans="1:2" x14ac:dyDescent="0.3">
      <c r="A171" t="s">
        <v>400</v>
      </c>
      <c r="B171" t="s">
        <v>402</v>
      </c>
    </row>
    <row r="172" spans="1:2" x14ac:dyDescent="0.3">
      <c r="A172" t="s">
        <v>403</v>
      </c>
      <c r="B172" t="s">
        <v>264</v>
      </c>
    </row>
    <row r="173" spans="1:2" x14ac:dyDescent="0.3">
      <c r="A173" t="s">
        <v>405</v>
      </c>
      <c r="B173" t="s">
        <v>118</v>
      </c>
    </row>
    <row r="174" spans="1:2" x14ac:dyDescent="0.3">
      <c r="A174" t="s">
        <v>407</v>
      </c>
      <c r="B174" t="s">
        <v>409</v>
      </c>
    </row>
    <row r="175" spans="1:2" x14ac:dyDescent="0.3">
      <c r="A175" t="s">
        <v>410</v>
      </c>
      <c r="B175" t="s">
        <v>380</v>
      </c>
    </row>
    <row r="176" spans="1:2" x14ac:dyDescent="0.3">
      <c r="A176" t="s">
        <v>412</v>
      </c>
      <c r="B176" t="s">
        <v>29</v>
      </c>
    </row>
    <row r="177" spans="1:2" x14ac:dyDescent="0.3">
      <c r="A177" t="s">
        <v>414</v>
      </c>
      <c r="B177" t="s">
        <v>29</v>
      </c>
    </row>
    <row r="178" spans="1:2" x14ac:dyDescent="0.3">
      <c r="A178" t="s">
        <v>416</v>
      </c>
      <c r="B178" t="s">
        <v>418</v>
      </c>
    </row>
    <row r="179" spans="1:2" x14ac:dyDescent="0.3">
      <c r="A179" t="s">
        <v>419</v>
      </c>
      <c r="B179" t="s">
        <v>235</v>
      </c>
    </row>
    <row r="180" spans="1:2" x14ac:dyDescent="0.3">
      <c r="A180" t="s">
        <v>421</v>
      </c>
      <c r="B180" t="s">
        <v>167</v>
      </c>
    </row>
    <row r="181" spans="1:2" x14ac:dyDescent="0.3">
      <c r="A181" t="s">
        <v>423</v>
      </c>
      <c r="B181" t="s">
        <v>425</v>
      </c>
    </row>
    <row r="182" spans="1:2" x14ac:dyDescent="0.3">
      <c r="A182" t="s">
        <v>426</v>
      </c>
      <c r="B182" t="s">
        <v>25</v>
      </c>
    </row>
    <row r="183" spans="1:2" x14ac:dyDescent="0.3">
      <c r="A183" t="s">
        <v>428</v>
      </c>
    </row>
    <row r="184" spans="1:2" x14ac:dyDescent="0.3">
      <c r="A184" t="s">
        <v>431</v>
      </c>
      <c r="B184" t="s">
        <v>433</v>
      </c>
    </row>
    <row r="185" spans="1:2" x14ac:dyDescent="0.3">
      <c r="A185" t="s">
        <v>434</v>
      </c>
      <c r="B185" t="s">
        <v>217</v>
      </c>
    </row>
    <row r="186" spans="1:2" x14ac:dyDescent="0.3">
      <c r="A186" t="s">
        <v>436</v>
      </c>
    </row>
    <row r="187" spans="1:2" x14ac:dyDescent="0.3">
      <c r="A187" t="s">
        <v>439</v>
      </c>
      <c r="B187" t="s">
        <v>126</v>
      </c>
    </row>
    <row r="188" spans="1:2" x14ac:dyDescent="0.3">
      <c r="A188" t="s">
        <v>441</v>
      </c>
    </row>
    <row r="189" spans="1:2" x14ac:dyDescent="0.3">
      <c r="A189" t="s">
        <v>443</v>
      </c>
      <c r="B189" t="s">
        <v>380</v>
      </c>
    </row>
    <row r="190" spans="1:2" x14ac:dyDescent="0.3">
      <c r="A190" t="s">
        <v>445</v>
      </c>
      <c r="B190" t="s">
        <v>217</v>
      </c>
    </row>
    <row r="191" spans="1:2" x14ac:dyDescent="0.3">
      <c r="A191" t="e">
        <v>#NAME?</v>
      </c>
      <c r="B191" t="s">
        <v>448</v>
      </c>
    </row>
    <row r="192" spans="1:2" x14ac:dyDescent="0.3">
      <c r="A192" t="s">
        <v>449</v>
      </c>
      <c r="B192" t="s">
        <v>9</v>
      </c>
    </row>
    <row r="193" spans="1:2" x14ac:dyDescent="0.3">
      <c r="A193" t="s">
        <v>450</v>
      </c>
      <c r="B193" t="s">
        <v>452</v>
      </c>
    </row>
    <row r="194" spans="1:2" x14ac:dyDescent="0.3">
      <c r="A194" t="s">
        <v>453</v>
      </c>
      <c r="B194" t="s">
        <v>25</v>
      </c>
    </row>
    <row r="195" spans="1:2" x14ac:dyDescent="0.3">
      <c r="A195" t="s">
        <v>455</v>
      </c>
    </row>
    <row r="196" spans="1:2" x14ac:dyDescent="0.3">
      <c r="A196" t="s">
        <v>457</v>
      </c>
      <c r="B196" t="s">
        <v>459</v>
      </c>
    </row>
    <row r="197" spans="1:2" x14ac:dyDescent="0.3">
      <c r="A197" t="s">
        <v>460</v>
      </c>
      <c r="B197" t="s">
        <v>462</v>
      </c>
    </row>
    <row r="198" spans="1:2" x14ac:dyDescent="0.3">
      <c r="A198" t="s">
        <v>463</v>
      </c>
      <c r="B198" t="s">
        <v>465</v>
      </c>
    </row>
    <row r="199" spans="1:2" x14ac:dyDescent="0.3">
      <c r="A199" t="s">
        <v>466</v>
      </c>
    </row>
    <row r="200" spans="1:2" x14ac:dyDescent="0.3">
      <c r="A200" t="s">
        <v>468</v>
      </c>
      <c r="B200" t="s">
        <v>470</v>
      </c>
    </row>
    <row r="201" spans="1:2" x14ac:dyDescent="0.3">
      <c r="A201" t="s">
        <v>471</v>
      </c>
      <c r="B201" t="s">
        <v>118</v>
      </c>
    </row>
    <row r="202" spans="1:2" x14ac:dyDescent="0.3">
      <c r="A202" t="s">
        <v>472</v>
      </c>
      <c r="B202" t="s">
        <v>167</v>
      </c>
    </row>
    <row r="203" spans="1:2" x14ac:dyDescent="0.3">
      <c r="A203" t="s">
        <v>474</v>
      </c>
      <c r="B203" t="s">
        <v>476</v>
      </c>
    </row>
    <row r="204" spans="1:2" x14ac:dyDescent="0.3">
      <c r="A204" t="s">
        <v>477</v>
      </c>
      <c r="B204" t="s">
        <v>479</v>
      </c>
    </row>
    <row r="205" spans="1:2" x14ac:dyDescent="0.3">
      <c r="A205" t="s">
        <v>480</v>
      </c>
      <c r="B205" t="s">
        <v>482</v>
      </c>
    </row>
    <row r="206" spans="1:2" x14ac:dyDescent="0.3">
      <c r="A206" t="s">
        <v>484</v>
      </c>
      <c r="B206" t="s">
        <v>486</v>
      </c>
    </row>
    <row r="207" spans="1:2" x14ac:dyDescent="0.3">
      <c r="A207" t="s">
        <v>487</v>
      </c>
    </row>
    <row r="208" spans="1:2" x14ac:dyDescent="0.3">
      <c r="A208" t="s">
        <v>489</v>
      </c>
      <c r="B208" t="s">
        <v>109</v>
      </c>
    </row>
    <row r="209" spans="1:2" x14ac:dyDescent="0.3">
      <c r="A209" t="s">
        <v>491</v>
      </c>
    </row>
    <row r="210" spans="1:2" x14ac:dyDescent="0.3">
      <c r="A210" t="s">
        <v>493</v>
      </c>
      <c r="B210" t="s">
        <v>118</v>
      </c>
    </row>
    <row r="211" spans="1:2" x14ac:dyDescent="0.3">
      <c r="A211" t="s">
        <v>495</v>
      </c>
      <c r="B211" t="s">
        <v>497</v>
      </c>
    </row>
    <row r="212" spans="1:2" x14ac:dyDescent="0.3">
      <c r="A212" t="s">
        <v>498</v>
      </c>
    </row>
    <row r="213" spans="1:2" x14ac:dyDescent="0.3">
      <c r="A213" t="s">
        <v>500</v>
      </c>
      <c r="B213" t="s">
        <v>502</v>
      </c>
    </row>
    <row r="214" spans="1:2" x14ac:dyDescent="0.3">
      <c r="A214" t="s">
        <v>503</v>
      </c>
      <c r="B214" t="s">
        <v>505</v>
      </c>
    </row>
    <row r="215" spans="1:2" x14ac:dyDescent="0.3">
      <c r="A215" t="s">
        <v>506</v>
      </c>
      <c r="B215" t="s">
        <v>508</v>
      </c>
    </row>
    <row r="216" spans="1:2" x14ac:dyDescent="0.3">
      <c r="A216" t="s">
        <v>509</v>
      </c>
    </row>
    <row r="217" spans="1:2" x14ac:dyDescent="0.3">
      <c r="A217" t="s">
        <v>511</v>
      </c>
      <c r="B217" t="s">
        <v>322</v>
      </c>
    </row>
    <row r="218" spans="1:2" x14ac:dyDescent="0.3">
      <c r="A218" t="s">
        <v>513</v>
      </c>
      <c r="B218" t="s">
        <v>29</v>
      </c>
    </row>
    <row r="219" spans="1:2" x14ac:dyDescent="0.3">
      <c r="A219" t="s">
        <v>515</v>
      </c>
    </row>
    <row r="220" spans="1:2" x14ac:dyDescent="0.3">
      <c r="A220" t="s">
        <v>517</v>
      </c>
    </row>
    <row r="221" spans="1:2" x14ac:dyDescent="0.3">
      <c r="A221" t="s">
        <v>519</v>
      </c>
      <c r="B221" t="s">
        <v>380</v>
      </c>
    </row>
    <row r="222" spans="1:2" x14ac:dyDescent="0.3">
      <c r="A222" t="s">
        <v>520</v>
      </c>
      <c r="B222" t="s">
        <v>217</v>
      </c>
    </row>
    <row r="223" spans="1:2" x14ac:dyDescent="0.3">
      <c r="A223" t="s">
        <v>522</v>
      </c>
    </row>
    <row r="224" spans="1:2" x14ac:dyDescent="0.3">
      <c r="A224" t="s">
        <v>524</v>
      </c>
      <c r="B224" t="s">
        <v>526</v>
      </c>
    </row>
    <row r="225" spans="1:2" x14ac:dyDescent="0.3">
      <c r="A225" t="s">
        <v>527</v>
      </c>
      <c r="B225" t="s">
        <v>121</v>
      </c>
    </row>
    <row r="226" spans="1:2" x14ac:dyDescent="0.3">
      <c r="A226" t="s">
        <v>530</v>
      </c>
      <c r="B226" t="s">
        <v>86</v>
      </c>
    </row>
    <row r="227" spans="1:2" x14ac:dyDescent="0.3">
      <c r="A227" t="s">
        <v>532</v>
      </c>
    </row>
    <row r="228" spans="1:2" x14ac:dyDescent="0.3">
      <c r="A228" t="s">
        <v>534</v>
      </c>
      <c r="B228" t="s">
        <v>17</v>
      </c>
    </row>
    <row r="229" spans="1:2" x14ac:dyDescent="0.3">
      <c r="A229" t="s">
        <v>536</v>
      </c>
      <c r="B229" t="s">
        <v>526</v>
      </c>
    </row>
    <row r="230" spans="1:2" x14ac:dyDescent="0.3">
      <c r="A230" t="s">
        <v>538</v>
      </c>
    </row>
    <row r="231" spans="1:2" x14ac:dyDescent="0.3">
      <c r="A231" t="s">
        <v>540</v>
      </c>
      <c r="B231" t="s">
        <v>51</v>
      </c>
    </row>
    <row r="232" spans="1:2" x14ac:dyDescent="0.3">
      <c r="A232" t="s">
        <v>543</v>
      </c>
      <c r="B232" t="s">
        <v>118</v>
      </c>
    </row>
    <row r="233" spans="1:2" x14ac:dyDescent="0.3">
      <c r="A233" t="s">
        <v>545</v>
      </c>
      <c r="B233" t="s">
        <v>17</v>
      </c>
    </row>
    <row r="234" spans="1:2" x14ac:dyDescent="0.3">
      <c r="A234" t="s">
        <v>547</v>
      </c>
      <c r="B234" t="s">
        <v>549</v>
      </c>
    </row>
    <row r="235" spans="1:2" x14ac:dyDescent="0.3">
      <c r="A235" t="s">
        <v>550</v>
      </c>
      <c r="B235" t="s">
        <v>121</v>
      </c>
    </row>
    <row r="236" spans="1:2" x14ac:dyDescent="0.3">
      <c r="A236" t="s">
        <v>552</v>
      </c>
      <c r="B236" t="s">
        <v>9</v>
      </c>
    </row>
    <row r="237" spans="1:2" x14ac:dyDescent="0.3">
      <c r="A237" t="s">
        <v>554</v>
      </c>
      <c r="B237" t="s">
        <v>556</v>
      </c>
    </row>
    <row r="238" spans="1:2" x14ac:dyDescent="0.3">
      <c r="A238" t="s">
        <v>557</v>
      </c>
    </row>
    <row r="239" spans="1:2" x14ac:dyDescent="0.3">
      <c r="A239" t="s">
        <v>560</v>
      </c>
      <c r="B239" t="s">
        <v>146</v>
      </c>
    </row>
    <row r="240" spans="1:2" x14ac:dyDescent="0.3">
      <c r="A240" t="s">
        <v>562</v>
      </c>
      <c r="B240" t="s">
        <v>564</v>
      </c>
    </row>
    <row r="241" spans="1:2" x14ac:dyDescent="0.3">
      <c r="A241" t="s">
        <v>565</v>
      </c>
      <c r="B241" t="s">
        <v>567</v>
      </c>
    </row>
    <row r="242" spans="1:2" x14ac:dyDescent="0.3">
      <c r="A242" t="s">
        <v>565</v>
      </c>
      <c r="B242" t="s">
        <v>567</v>
      </c>
    </row>
    <row r="243" spans="1:2" x14ac:dyDescent="0.3">
      <c r="A243" t="s">
        <v>568</v>
      </c>
    </row>
    <row r="244" spans="1:2" x14ac:dyDescent="0.3">
      <c r="A244" t="s">
        <v>570</v>
      </c>
      <c r="B244" t="s">
        <v>572</v>
      </c>
    </row>
    <row r="245" spans="1:2" x14ac:dyDescent="0.3">
      <c r="A245" t="s">
        <v>573</v>
      </c>
      <c r="B245" t="s">
        <v>575</v>
      </c>
    </row>
    <row r="246" spans="1:2" x14ac:dyDescent="0.3">
      <c r="A246" t="e">
        <v>#NAME?</v>
      </c>
      <c r="B246" t="s">
        <v>578</v>
      </c>
    </row>
    <row r="247" spans="1:2" x14ac:dyDescent="0.3">
      <c r="A247" t="s">
        <v>579</v>
      </c>
      <c r="B247" t="s">
        <v>581</v>
      </c>
    </row>
    <row r="248" spans="1:2" x14ac:dyDescent="0.3">
      <c r="A248" t="s">
        <v>582</v>
      </c>
      <c r="B248" t="s">
        <v>584</v>
      </c>
    </row>
    <row r="249" spans="1:2" x14ac:dyDescent="0.3">
      <c r="A249" t="s">
        <v>585</v>
      </c>
      <c r="B249" t="s">
        <v>25</v>
      </c>
    </row>
    <row r="250" spans="1:2" x14ac:dyDescent="0.3">
      <c r="A250" t="s">
        <v>587</v>
      </c>
    </row>
    <row r="251" spans="1:2" x14ac:dyDescent="0.3">
      <c r="A251" t="s">
        <v>589</v>
      </c>
      <c r="B251" t="s">
        <v>9</v>
      </c>
    </row>
    <row r="252" spans="1:2" x14ac:dyDescent="0.3">
      <c r="A252" t="e">
        <v>#NAME?</v>
      </c>
      <c r="B252" t="s">
        <v>126</v>
      </c>
    </row>
    <row r="253" spans="1:2" x14ac:dyDescent="0.3">
      <c r="A253" t="s">
        <v>592</v>
      </c>
      <c r="B253" t="s">
        <v>594</v>
      </c>
    </row>
    <row r="254" spans="1:2" x14ac:dyDescent="0.3">
      <c r="A254" t="s">
        <v>595</v>
      </c>
      <c r="B254" t="s">
        <v>29</v>
      </c>
    </row>
    <row r="255" spans="1:2" x14ac:dyDescent="0.3">
      <c r="A255" t="s">
        <v>597</v>
      </c>
      <c r="B255" t="s">
        <v>599</v>
      </c>
    </row>
    <row r="256" spans="1:2" x14ac:dyDescent="0.3">
      <c r="A256" t="s">
        <v>600</v>
      </c>
      <c r="B256" t="s">
        <v>299</v>
      </c>
    </row>
    <row r="257" spans="1:2" x14ac:dyDescent="0.3">
      <c r="A257" t="s">
        <v>602</v>
      </c>
      <c r="B257" t="s">
        <v>174</v>
      </c>
    </row>
    <row r="258" spans="1:2" x14ac:dyDescent="0.3">
      <c r="A258" t="s">
        <v>604</v>
      </c>
    </row>
    <row r="259" spans="1:2" x14ac:dyDescent="0.3">
      <c r="A259" t="s">
        <v>606</v>
      </c>
      <c r="B259" t="s">
        <v>264</v>
      </c>
    </row>
    <row r="260" spans="1:2" x14ac:dyDescent="0.3">
      <c r="A260" t="s">
        <v>608</v>
      </c>
      <c r="B260" t="s">
        <v>121</v>
      </c>
    </row>
    <row r="261" spans="1:2" x14ac:dyDescent="0.3">
      <c r="A261" t="s">
        <v>610</v>
      </c>
      <c r="B261" t="s">
        <v>612</v>
      </c>
    </row>
    <row r="262" spans="1:2" x14ac:dyDescent="0.3">
      <c r="A262" t="s">
        <v>610</v>
      </c>
      <c r="B262" t="s">
        <v>612</v>
      </c>
    </row>
    <row r="263" spans="1:2" x14ac:dyDescent="0.3">
      <c r="A263" t="s">
        <v>613</v>
      </c>
      <c r="B263" t="s">
        <v>86</v>
      </c>
    </row>
    <row r="264" spans="1:2" x14ac:dyDescent="0.3">
      <c r="A264" t="s">
        <v>615</v>
      </c>
      <c r="B264" t="s">
        <v>617</v>
      </c>
    </row>
    <row r="265" spans="1:2" x14ac:dyDescent="0.3">
      <c r="A265" t="s">
        <v>618</v>
      </c>
    </row>
    <row r="266" spans="1:2" x14ac:dyDescent="0.3">
      <c r="A266" t="s">
        <v>621</v>
      </c>
      <c r="B266" t="s">
        <v>126</v>
      </c>
    </row>
    <row r="267" spans="1:2" x14ac:dyDescent="0.3">
      <c r="A267" t="s">
        <v>623</v>
      </c>
      <c r="B267" t="s">
        <v>625</v>
      </c>
    </row>
    <row r="268" spans="1:2" x14ac:dyDescent="0.3">
      <c r="A268" t="s">
        <v>627</v>
      </c>
    </row>
    <row r="269" spans="1:2" x14ac:dyDescent="0.3">
      <c r="A269" t="s">
        <v>629</v>
      </c>
      <c r="B269" t="s">
        <v>631</v>
      </c>
    </row>
    <row r="270" spans="1:2" x14ac:dyDescent="0.3">
      <c r="A270" t="s">
        <v>632</v>
      </c>
    </row>
    <row r="271" spans="1:2" x14ac:dyDescent="0.3">
      <c r="A271" t="s">
        <v>634</v>
      </c>
      <c r="B271" t="s">
        <v>636</v>
      </c>
    </row>
    <row r="272" spans="1:2" x14ac:dyDescent="0.3">
      <c r="A272" t="s">
        <v>637</v>
      </c>
      <c r="B272" t="s">
        <v>639</v>
      </c>
    </row>
    <row r="273" spans="1:2" x14ac:dyDescent="0.3">
      <c r="A273" t="s">
        <v>640</v>
      </c>
    </row>
    <row r="274" spans="1:2" x14ac:dyDescent="0.3">
      <c r="A274" t="s">
        <v>642</v>
      </c>
      <c r="B274" t="s">
        <v>644</v>
      </c>
    </row>
    <row r="275" spans="1:2" x14ac:dyDescent="0.3">
      <c r="A275" t="s">
        <v>645</v>
      </c>
      <c r="B275" t="s">
        <v>647</v>
      </c>
    </row>
    <row r="276" spans="1:2" x14ac:dyDescent="0.3">
      <c r="A276" t="s">
        <v>648</v>
      </c>
    </row>
    <row r="277" spans="1:2" x14ac:dyDescent="0.3">
      <c r="A277" t="s">
        <v>650</v>
      </c>
      <c r="B277" t="s">
        <v>652</v>
      </c>
    </row>
    <row r="278" spans="1:2" x14ac:dyDescent="0.3">
      <c r="A278" t="s">
        <v>653</v>
      </c>
    </row>
    <row r="279" spans="1:2" x14ac:dyDescent="0.3">
      <c r="A279" t="e">
        <v>#NAME?</v>
      </c>
      <c r="B279" t="s">
        <v>644</v>
      </c>
    </row>
    <row r="280" spans="1:2" x14ac:dyDescent="0.3">
      <c r="A280" t="s">
        <v>656</v>
      </c>
    </row>
    <row r="281" spans="1:2" x14ac:dyDescent="0.3">
      <c r="A281" t="s">
        <v>658</v>
      </c>
      <c r="B281" t="s">
        <v>660</v>
      </c>
    </row>
    <row r="282" spans="1:2" x14ac:dyDescent="0.3">
      <c r="A282" t="e">
        <v>#NAME?</v>
      </c>
    </row>
    <row r="283" spans="1:2" x14ac:dyDescent="0.3">
      <c r="A283" t="s">
        <v>662</v>
      </c>
    </row>
    <row r="284" spans="1:2" x14ac:dyDescent="0.3">
      <c r="A284" t="s">
        <v>664</v>
      </c>
    </row>
    <row r="285" spans="1:2" x14ac:dyDescent="0.3">
      <c r="A285" t="s">
        <v>666</v>
      </c>
    </row>
    <row r="286" spans="1:2" x14ac:dyDescent="0.3">
      <c r="A286" t="s">
        <v>668</v>
      </c>
      <c r="B286" t="s">
        <v>59</v>
      </c>
    </row>
    <row r="287" spans="1:2" x14ac:dyDescent="0.3">
      <c r="A287" t="s">
        <v>670</v>
      </c>
      <c r="B287" t="s">
        <v>672</v>
      </c>
    </row>
    <row r="288" spans="1:2" x14ac:dyDescent="0.3">
      <c r="A288" t="s">
        <v>673</v>
      </c>
      <c r="B288" t="s">
        <v>675</v>
      </c>
    </row>
    <row r="289" spans="1:2" x14ac:dyDescent="0.3">
      <c r="A289" t="s">
        <v>676</v>
      </c>
      <c r="B289" t="s">
        <v>678</v>
      </c>
    </row>
    <row r="290" spans="1:2" x14ac:dyDescent="0.3">
      <c r="A290" t="e">
        <v>#NAME?</v>
      </c>
      <c r="B290" t="s">
        <v>680</v>
      </c>
    </row>
    <row r="291" spans="1:2" x14ac:dyDescent="0.3">
      <c r="A291" t="s">
        <v>681</v>
      </c>
      <c r="B291" t="s">
        <v>9</v>
      </c>
    </row>
    <row r="292" spans="1:2" x14ac:dyDescent="0.3">
      <c r="A292" t="s">
        <v>681</v>
      </c>
      <c r="B292" t="s">
        <v>9</v>
      </c>
    </row>
    <row r="293" spans="1:2" x14ac:dyDescent="0.3">
      <c r="A293" t="s">
        <v>683</v>
      </c>
      <c r="B293" t="s">
        <v>685</v>
      </c>
    </row>
    <row r="294" spans="1:2" x14ac:dyDescent="0.3">
      <c r="A294" t="e">
        <v>#NAME?</v>
      </c>
      <c r="B294" t="s">
        <v>118</v>
      </c>
    </row>
    <row r="295" spans="1:2" x14ac:dyDescent="0.3">
      <c r="A295" t="s">
        <v>687</v>
      </c>
    </row>
    <row r="296" spans="1:2" x14ac:dyDescent="0.3">
      <c r="A296" t="s">
        <v>689</v>
      </c>
      <c r="B296" t="s">
        <v>299</v>
      </c>
    </row>
    <row r="297" spans="1:2" x14ac:dyDescent="0.3">
      <c r="A297" t="s">
        <v>691</v>
      </c>
      <c r="B297" t="s">
        <v>693</v>
      </c>
    </row>
    <row r="298" spans="1:2" x14ac:dyDescent="0.3">
      <c r="A298" t="s">
        <v>694</v>
      </c>
      <c r="B298" t="s">
        <v>217</v>
      </c>
    </row>
    <row r="299" spans="1:2" x14ac:dyDescent="0.3">
      <c r="A299" t="s">
        <v>696</v>
      </c>
      <c r="B299" t="s">
        <v>29</v>
      </c>
    </row>
    <row r="300" spans="1:2" x14ac:dyDescent="0.3">
      <c r="A300" t="s">
        <v>698</v>
      </c>
    </row>
    <row r="301" spans="1:2" x14ac:dyDescent="0.3">
      <c r="A301" t="s">
        <v>700</v>
      </c>
      <c r="B301" t="s">
        <v>126</v>
      </c>
    </row>
    <row r="302" spans="1:2" x14ac:dyDescent="0.3">
      <c r="A302" t="s">
        <v>702</v>
      </c>
      <c r="B302" t="s">
        <v>261</v>
      </c>
    </row>
    <row r="303" spans="1:2" x14ac:dyDescent="0.3">
      <c r="A303" t="s">
        <v>704</v>
      </c>
      <c r="B303" t="s">
        <v>706</v>
      </c>
    </row>
    <row r="304" spans="1:2" x14ac:dyDescent="0.3">
      <c r="A304" t="s">
        <v>707</v>
      </c>
      <c r="B304" t="s">
        <v>261</v>
      </c>
    </row>
    <row r="305" spans="1:2" x14ac:dyDescent="0.3">
      <c r="A305" t="s">
        <v>709</v>
      </c>
      <c r="B305" t="s">
        <v>711</v>
      </c>
    </row>
    <row r="306" spans="1:2" x14ac:dyDescent="0.3">
      <c r="A306" t="s">
        <v>712</v>
      </c>
      <c r="B306" t="s">
        <v>714</v>
      </c>
    </row>
    <row r="307" spans="1:2" x14ac:dyDescent="0.3">
      <c r="A307" t="s">
        <v>715</v>
      </c>
      <c r="B307" t="s">
        <v>717</v>
      </c>
    </row>
    <row r="308" spans="1:2" x14ac:dyDescent="0.3">
      <c r="A308" t="s">
        <v>718</v>
      </c>
      <c r="B308" t="s">
        <v>380</v>
      </c>
    </row>
    <row r="309" spans="1:2" x14ac:dyDescent="0.3">
      <c r="A309" t="s">
        <v>720</v>
      </c>
      <c r="B309" t="s">
        <v>9</v>
      </c>
    </row>
    <row r="310" spans="1:2" x14ac:dyDescent="0.3">
      <c r="A310" t="s">
        <v>722</v>
      </c>
      <c r="B310" t="s">
        <v>217</v>
      </c>
    </row>
    <row r="311" spans="1:2" x14ac:dyDescent="0.3">
      <c r="A311" t="s">
        <v>724</v>
      </c>
      <c r="B311" t="s">
        <v>726</v>
      </c>
    </row>
    <row r="312" spans="1:2" x14ac:dyDescent="0.3">
      <c r="A312" t="s">
        <v>727</v>
      </c>
    </row>
    <row r="313" spans="1:2" x14ac:dyDescent="0.3">
      <c r="A313" t="s">
        <v>729</v>
      </c>
      <c r="B313" t="s">
        <v>672</v>
      </c>
    </row>
    <row r="314" spans="1:2" x14ac:dyDescent="0.3">
      <c r="A314" t="s">
        <v>731</v>
      </c>
      <c r="B314" t="s">
        <v>733</v>
      </c>
    </row>
    <row r="315" spans="1:2" x14ac:dyDescent="0.3">
      <c r="A315" t="s">
        <v>734</v>
      </c>
      <c r="B315" t="s">
        <v>29</v>
      </c>
    </row>
    <row r="316" spans="1:2" x14ac:dyDescent="0.3">
      <c r="A316" t="s">
        <v>736</v>
      </c>
      <c r="B316" t="s">
        <v>738</v>
      </c>
    </row>
    <row r="317" spans="1:2" x14ac:dyDescent="0.3">
      <c r="A317" t="e">
        <v>#NAME?</v>
      </c>
      <c r="B317" t="s">
        <v>740</v>
      </c>
    </row>
    <row r="318" spans="1:2" x14ac:dyDescent="0.3">
      <c r="A318" t="s">
        <v>741</v>
      </c>
      <c r="B318" t="s">
        <v>29</v>
      </c>
    </row>
    <row r="319" spans="1:2" x14ac:dyDescent="0.3">
      <c r="A319" t="s">
        <v>743</v>
      </c>
      <c r="B319" t="s">
        <v>745</v>
      </c>
    </row>
    <row r="320" spans="1:2" x14ac:dyDescent="0.3">
      <c r="A320" t="s">
        <v>746</v>
      </c>
      <c r="B320" t="s">
        <v>747</v>
      </c>
    </row>
    <row r="321" spans="1:2" x14ac:dyDescent="0.3">
      <c r="A321" t="e">
        <v>#NAME?</v>
      </c>
      <c r="B321" t="s">
        <v>749</v>
      </c>
    </row>
    <row r="322" spans="1:2" x14ac:dyDescent="0.3">
      <c r="A322" t="s">
        <v>750</v>
      </c>
      <c r="B322" t="s">
        <v>25</v>
      </c>
    </row>
    <row r="323" spans="1:2" x14ac:dyDescent="0.3">
      <c r="A323" t="e">
        <v>#NAME?</v>
      </c>
      <c r="B323" t="s">
        <v>753</v>
      </c>
    </row>
    <row r="324" spans="1:2" x14ac:dyDescent="0.3">
      <c r="A324" t="s">
        <v>754</v>
      </c>
      <c r="B324" t="s">
        <v>29</v>
      </c>
    </row>
    <row r="325" spans="1:2" x14ac:dyDescent="0.3">
      <c r="A325" t="s">
        <v>756</v>
      </c>
      <c r="B325" t="s">
        <v>29</v>
      </c>
    </row>
    <row r="326" spans="1:2" x14ac:dyDescent="0.3">
      <c r="A326" t="s">
        <v>758</v>
      </c>
      <c r="B326" t="s">
        <v>121</v>
      </c>
    </row>
    <row r="327" spans="1:2" x14ac:dyDescent="0.3">
      <c r="A327" t="e">
        <v>#NAME?</v>
      </c>
      <c r="B327" t="s">
        <v>761</v>
      </c>
    </row>
    <row r="328" spans="1:2" x14ac:dyDescent="0.3">
      <c r="A328" t="s">
        <v>762</v>
      </c>
    </row>
    <row r="329" spans="1:2" x14ac:dyDescent="0.3">
      <c r="A329" t="s">
        <v>764</v>
      </c>
      <c r="B329" t="s">
        <v>766</v>
      </c>
    </row>
    <row r="330" spans="1:2" x14ac:dyDescent="0.3">
      <c r="A330" t="e">
        <v>#NAME?</v>
      </c>
      <c r="B330" t="s">
        <v>660</v>
      </c>
    </row>
    <row r="331" spans="1:2" x14ac:dyDescent="0.3">
      <c r="A331" t="s">
        <v>768</v>
      </c>
      <c r="B331" t="s">
        <v>770</v>
      </c>
    </row>
    <row r="332" spans="1:2" x14ac:dyDescent="0.3">
      <c r="A332" t="s">
        <v>771</v>
      </c>
      <c r="B332" t="s">
        <v>217</v>
      </c>
    </row>
    <row r="333" spans="1:2" x14ac:dyDescent="0.3">
      <c r="A333" t="s">
        <v>773</v>
      </c>
      <c r="B333" t="s">
        <v>775</v>
      </c>
    </row>
    <row r="334" spans="1:2" x14ac:dyDescent="0.3">
      <c r="A334" t="s">
        <v>776</v>
      </c>
      <c r="B334" t="s">
        <v>20</v>
      </c>
    </row>
    <row r="335" spans="1:2" x14ac:dyDescent="0.3">
      <c r="A335" t="s">
        <v>778</v>
      </c>
    </row>
    <row r="336" spans="1:2" x14ac:dyDescent="0.3">
      <c r="A336" t="s">
        <v>780</v>
      </c>
      <c r="B336" t="s">
        <v>782</v>
      </c>
    </row>
    <row r="337" spans="1:2" x14ac:dyDescent="0.3">
      <c r="A337" t="s">
        <v>783</v>
      </c>
    </row>
    <row r="338" spans="1:2" x14ac:dyDescent="0.3">
      <c r="A338" t="s">
        <v>786</v>
      </c>
    </row>
    <row r="339" spans="1:2" x14ac:dyDescent="0.3">
      <c r="A339" t="s">
        <v>789</v>
      </c>
      <c r="B339" t="s">
        <v>155</v>
      </c>
    </row>
    <row r="340" spans="1:2" x14ac:dyDescent="0.3">
      <c r="A340" t="s">
        <v>791</v>
      </c>
    </row>
    <row r="341" spans="1:2" x14ac:dyDescent="0.3">
      <c r="A341" t="s">
        <v>793</v>
      </c>
    </row>
    <row r="342" spans="1:2" x14ac:dyDescent="0.3">
      <c r="A342" t="s">
        <v>794</v>
      </c>
      <c r="B342" t="s">
        <v>652</v>
      </c>
    </row>
    <row r="343" spans="1:2" x14ac:dyDescent="0.3">
      <c r="A343" t="s">
        <v>796</v>
      </c>
    </row>
    <row r="344" spans="1:2" x14ac:dyDescent="0.3">
      <c r="A344" t="s">
        <v>798</v>
      </c>
      <c r="B344" t="s">
        <v>800</v>
      </c>
    </row>
    <row r="345" spans="1:2" x14ac:dyDescent="0.3">
      <c r="A345" t="s">
        <v>801</v>
      </c>
      <c r="B345" t="s">
        <v>647</v>
      </c>
    </row>
    <row r="346" spans="1:2" x14ac:dyDescent="0.3">
      <c r="A346" t="s">
        <v>803</v>
      </c>
      <c r="B346" t="s">
        <v>805</v>
      </c>
    </row>
    <row r="347" spans="1:2" x14ac:dyDescent="0.3">
      <c r="A347" t="s">
        <v>806</v>
      </c>
    </row>
    <row r="348" spans="1:2" x14ac:dyDescent="0.3">
      <c r="A348" t="s">
        <v>808</v>
      </c>
      <c r="B348" t="s">
        <v>805</v>
      </c>
    </row>
    <row r="349" spans="1:2" x14ac:dyDescent="0.3">
      <c r="A349" t="s">
        <v>810</v>
      </c>
      <c r="B349" t="s">
        <v>167</v>
      </c>
    </row>
    <row r="350" spans="1:2" x14ac:dyDescent="0.3">
      <c r="A350" t="s">
        <v>812</v>
      </c>
      <c r="B350" t="s">
        <v>814</v>
      </c>
    </row>
    <row r="351" spans="1:2" x14ac:dyDescent="0.3">
      <c r="A351" t="e">
        <v>#NAME?</v>
      </c>
      <c r="B351" t="s">
        <v>174</v>
      </c>
    </row>
    <row r="352" spans="1:2" x14ac:dyDescent="0.3">
      <c r="A352" t="s">
        <v>816</v>
      </c>
      <c r="B352" t="s">
        <v>118</v>
      </c>
    </row>
    <row r="353" spans="1:2" x14ac:dyDescent="0.3">
      <c r="A353" t="s">
        <v>818</v>
      </c>
    </row>
    <row r="354" spans="1:2" x14ac:dyDescent="0.3">
      <c r="A354" t="s">
        <v>820</v>
      </c>
    </row>
    <row r="355" spans="1:2" x14ac:dyDescent="0.3">
      <c r="A355" t="s">
        <v>822</v>
      </c>
    </row>
    <row r="356" spans="1:2" x14ac:dyDescent="0.3">
      <c r="A356" t="e">
        <v>#NAME?</v>
      </c>
      <c r="B356" t="s">
        <v>824</v>
      </c>
    </row>
    <row r="357" spans="1:2" x14ac:dyDescent="0.3">
      <c r="A357" t="s">
        <v>825</v>
      </c>
      <c r="B357" t="s">
        <v>29</v>
      </c>
    </row>
    <row r="358" spans="1:2" x14ac:dyDescent="0.3">
      <c r="A358" t="s">
        <v>827</v>
      </c>
      <c r="B358" t="s">
        <v>652</v>
      </c>
    </row>
    <row r="359" spans="1:2" x14ac:dyDescent="0.3">
      <c r="A359" t="s">
        <v>829</v>
      </c>
      <c r="B359" t="s">
        <v>831</v>
      </c>
    </row>
    <row r="360" spans="1:2" x14ac:dyDescent="0.3">
      <c r="A360" t="s">
        <v>832</v>
      </c>
      <c r="B360" t="s">
        <v>834</v>
      </c>
    </row>
    <row r="361" spans="1:2" x14ac:dyDescent="0.3">
      <c r="A361" t="s">
        <v>835</v>
      </c>
      <c r="B361" t="s">
        <v>20</v>
      </c>
    </row>
    <row r="362" spans="1:2" x14ac:dyDescent="0.3">
      <c r="A362" t="s">
        <v>837</v>
      </c>
    </row>
    <row r="363" spans="1:2" x14ac:dyDescent="0.3">
      <c r="A363" t="s">
        <v>839</v>
      </c>
      <c r="B363" t="s">
        <v>29</v>
      </c>
    </row>
    <row r="364" spans="1:2" x14ac:dyDescent="0.3">
      <c r="A364" t="s">
        <v>841</v>
      </c>
      <c r="B364" t="s">
        <v>217</v>
      </c>
    </row>
    <row r="365" spans="1:2" x14ac:dyDescent="0.3">
      <c r="A365" t="s">
        <v>843</v>
      </c>
    </row>
    <row r="366" spans="1:2" x14ac:dyDescent="0.3">
      <c r="A366" t="s">
        <v>845</v>
      </c>
      <c r="B366" t="s">
        <v>847</v>
      </c>
    </row>
    <row r="367" spans="1:2" x14ac:dyDescent="0.3">
      <c r="A367" t="s">
        <v>848</v>
      </c>
      <c r="B367" t="s">
        <v>29</v>
      </c>
    </row>
    <row r="368" spans="1:2" x14ac:dyDescent="0.3">
      <c r="A368" t="s">
        <v>850</v>
      </c>
      <c r="B368" t="s">
        <v>17</v>
      </c>
    </row>
    <row r="369" spans="1:2" x14ac:dyDescent="0.3">
      <c r="A369" t="s">
        <v>852</v>
      </c>
    </row>
    <row r="370" spans="1:2" x14ac:dyDescent="0.3">
      <c r="A370" t="s">
        <v>854</v>
      </c>
    </row>
    <row r="371" spans="1:2" x14ac:dyDescent="0.3">
      <c r="A371" t="s">
        <v>856</v>
      </c>
      <c r="B371" t="s">
        <v>858</v>
      </c>
    </row>
    <row r="372" spans="1:2" x14ac:dyDescent="0.3">
      <c r="A372" t="s">
        <v>859</v>
      </c>
      <c r="B372" t="s">
        <v>299</v>
      </c>
    </row>
    <row r="373" spans="1:2" x14ac:dyDescent="0.3">
      <c r="A373" t="s">
        <v>861</v>
      </c>
      <c r="B373" t="s">
        <v>863</v>
      </c>
    </row>
    <row r="374" spans="1:2" x14ac:dyDescent="0.3">
      <c r="A374" t="e">
        <v>#NAME?</v>
      </c>
      <c r="B374" t="s">
        <v>245</v>
      </c>
    </row>
    <row r="375" spans="1:2" x14ac:dyDescent="0.3">
      <c r="A375" t="s">
        <v>865</v>
      </c>
      <c r="B375" t="s">
        <v>867</v>
      </c>
    </row>
    <row r="376" spans="1:2" x14ac:dyDescent="0.3">
      <c r="A376" t="s">
        <v>868</v>
      </c>
      <c r="B376" t="s">
        <v>647</v>
      </c>
    </row>
    <row r="377" spans="1:2" x14ac:dyDescent="0.3">
      <c r="A377" t="s">
        <v>870</v>
      </c>
      <c r="B377" t="s">
        <v>20</v>
      </c>
    </row>
    <row r="378" spans="1:2" x14ac:dyDescent="0.3">
      <c r="A378" t="s">
        <v>872</v>
      </c>
    </row>
    <row r="379" spans="1:2" x14ac:dyDescent="0.3">
      <c r="A379" t="s">
        <v>874</v>
      </c>
      <c r="B379" t="s">
        <v>876</v>
      </c>
    </row>
    <row r="380" spans="1:2" x14ac:dyDescent="0.3">
      <c r="A380" t="s">
        <v>878</v>
      </c>
      <c r="B380" t="s">
        <v>647</v>
      </c>
    </row>
    <row r="381" spans="1:2" x14ac:dyDescent="0.3">
      <c r="A381" t="s">
        <v>880</v>
      </c>
      <c r="B381" t="s">
        <v>882</v>
      </c>
    </row>
    <row r="382" spans="1:2" x14ac:dyDescent="0.3">
      <c r="A382" t="s">
        <v>880</v>
      </c>
      <c r="B382" t="s">
        <v>882</v>
      </c>
    </row>
    <row r="383" spans="1:2" x14ac:dyDescent="0.3">
      <c r="A383" t="s">
        <v>883</v>
      </c>
      <c r="B383" t="s">
        <v>9</v>
      </c>
    </row>
    <row r="384" spans="1:2" x14ac:dyDescent="0.3">
      <c r="A384" t="e">
        <v>#NAME?</v>
      </c>
      <c r="B384" t="s">
        <v>41</v>
      </c>
    </row>
    <row r="385" spans="1:2" x14ac:dyDescent="0.3">
      <c r="A385" t="s">
        <v>886</v>
      </c>
    </row>
    <row r="386" spans="1:2" x14ac:dyDescent="0.3">
      <c r="A386" t="s">
        <v>888</v>
      </c>
      <c r="B386" t="s">
        <v>890</v>
      </c>
    </row>
    <row r="387" spans="1:2" x14ac:dyDescent="0.3">
      <c r="A387" t="s">
        <v>891</v>
      </c>
      <c r="B387" t="s">
        <v>893</v>
      </c>
    </row>
    <row r="388" spans="1:2" x14ac:dyDescent="0.3">
      <c r="A388" t="s">
        <v>895</v>
      </c>
      <c r="B388" t="s">
        <v>897</v>
      </c>
    </row>
    <row r="389" spans="1:2" x14ac:dyDescent="0.3">
      <c r="A389" t="s">
        <v>898</v>
      </c>
    </row>
    <row r="390" spans="1:2" x14ac:dyDescent="0.3">
      <c r="A390" t="s">
        <v>901</v>
      </c>
      <c r="B390" t="s">
        <v>903</v>
      </c>
    </row>
    <row r="391" spans="1:2" x14ac:dyDescent="0.3">
      <c r="A391" t="s">
        <v>904</v>
      </c>
      <c r="B391" t="s">
        <v>906</v>
      </c>
    </row>
    <row r="392" spans="1:2" x14ac:dyDescent="0.3">
      <c r="A392" t="s">
        <v>907</v>
      </c>
      <c r="B392" t="s">
        <v>264</v>
      </c>
    </row>
    <row r="393" spans="1:2" x14ac:dyDescent="0.3">
      <c r="A393" t="s">
        <v>909</v>
      </c>
      <c r="B393" t="s">
        <v>652</v>
      </c>
    </row>
    <row r="394" spans="1:2" x14ac:dyDescent="0.3">
      <c r="A394" t="s">
        <v>911</v>
      </c>
      <c r="B394" t="s">
        <v>64</v>
      </c>
    </row>
    <row r="395" spans="1:2" x14ac:dyDescent="0.3">
      <c r="A395" t="e">
        <v>#NAME?</v>
      </c>
      <c r="B395" t="s">
        <v>914</v>
      </c>
    </row>
    <row r="396" spans="1:2" x14ac:dyDescent="0.3">
      <c r="A396" t="s">
        <v>915</v>
      </c>
      <c r="B396" t="s">
        <v>322</v>
      </c>
    </row>
    <row r="397" spans="1:2" x14ac:dyDescent="0.3">
      <c r="A397" t="s">
        <v>917</v>
      </c>
      <c r="B397" t="s">
        <v>919</v>
      </c>
    </row>
    <row r="398" spans="1:2" x14ac:dyDescent="0.3">
      <c r="A398" t="s">
        <v>920</v>
      </c>
      <c r="B398" t="s">
        <v>261</v>
      </c>
    </row>
    <row r="399" spans="1:2" x14ac:dyDescent="0.3">
      <c r="A399" t="s">
        <v>922</v>
      </c>
      <c r="B399" t="s">
        <v>470</v>
      </c>
    </row>
    <row r="400" spans="1:2" x14ac:dyDescent="0.3">
      <c r="A400" t="s">
        <v>924</v>
      </c>
    </row>
    <row r="401" spans="1:2" x14ac:dyDescent="0.3">
      <c r="A401" t="s">
        <v>926</v>
      </c>
    </row>
    <row r="402" spans="1:2" x14ac:dyDescent="0.3">
      <c r="A402" t="s">
        <v>928</v>
      </c>
      <c r="B402" t="s">
        <v>9</v>
      </c>
    </row>
    <row r="403" spans="1:2" x14ac:dyDescent="0.3">
      <c r="A403" t="s">
        <v>929</v>
      </c>
      <c r="B403" t="s">
        <v>584</v>
      </c>
    </row>
    <row r="404" spans="1:2" x14ac:dyDescent="0.3">
      <c r="A404" t="s">
        <v>931</v>
      </c>
      <c r="B404" t="s">
        <v>933</v>
      </c>
    </row>
    <row r="405" spans="1:2" x14ac:dyDescent="0.3">
      <c r="A405" t="s">
        <v>934</v>
      </c>
      <c r="B405" t="s">
        <v>317</v>
      </c>
    </row>
    <row r="406" spans="1:2" x14ac:dyDescent="0.3">
      <c r="A406" t="s">
        <v>936</v>
      </c>
      <c r="B406" t="s">
        <v>155</v>
      </c>
    </row>
    <row r="407" spans="1:2" x14ac:dyDescent="0.3">
      <c r="A407" t="s">
        <v>938</v>
      </c>
    </row>
    <row r="408" spans="1:2" x14ac:dyDescent="0.3">
      <c r="A408" t="s">
        <v>940</v>
      </c>
    </row>
    <row r="409" spans="1:2" x14ac:dyDescent="0.3">
      <c r="A409" t="s">
        <v>942</v>
      </c>
    </row>
    <row r="410" spans="1:2" x14ac:dyDescent="0.3">
      <c r="A410" t="s">
        <v>944</v>
      </c>
      <c r="B410" t="s">
        <v>946</v>
      </c>
    </row>
    <row r="411" spans="1:2" x14ac:dyDescent="0.3">
      <c r="A411" t="s">
        <v>947</v>
      </c>
      <c r="B411" t="s">
        <v>745</v>
      </c>
    </row>
    <row r="412" spans="1:2" x14ac:dyDescent="0.3">
      <c r="A412" t="s">
        <v>949</v>
      </c>
    </row>
    <row r="413" spans="1:2" x14ac:dyDescent="0.3">
      <c r="A413" t="s">
        <v>951</v>
      </c>
      <c r="B413" t="s">
        <v>647</v>
      </c>
    </row>
    <row r="414" spans="1:2" x14ac:dyDescent="0.3">
      <c r="A414" t="s">
        <v>953</v>
      </c>
      <c r="B414" t="s">
        <v>660</v>
      </c>
    </row>
    <row r="415" spans="1:2" x14ac:dyDescent="0.3">
      <c r="A415" t="s">
        <v>954</v>
      </c>
      <c r="B415" t="s">
        <v>25</v>
      </c>
    </row>
    <row r="416" spans="1:2" x14ac:dyDescent="0.3">
      <c r="A416" t="s">
        <v>956</v>
      </c>
      <c r="B416" t="s">
        <v>958</v>
      </c>
    </row>
    <row r="417" spans="1:2" x14ac:dyDescent="0.3">
      <c r="A417" t="s">
        <v>959</v>
      </c>
    </row>
    <row r="418" spans="1:2" x14ac:dyDescent="0.3">
      <c r="A418" t="s">
        <v>961</v>
      </c>
    </row>
    <row r="419" spans="1:2" x14ac:dyDescent="0.3">
      <c r="A419" t="s">
        <v>963</v>
      </c>
    </row>
    <row r="420" spans="1:2" x14ac:dyDescent="0.3">
      <c r="A420" t="s">
        <v>965</v>
      </c>
      <c r="B420" t="s">
        <v>805</v>
      </c>
    </row>
    <row r="421" spans="1:2" x14ac:dyDescent="0.3">
      <c r="A421" t="s">
        <v>967</v>
      </c>
    </row>
    <row r="422" spans="1:2" x14ac:dyDescent="0.3">
      <c r="A422" t="s">
        <v>970</v>
      </c>
      <c r="B422" t="s">
        <v>972</v>
      </c>
    </row>
    <row r="423" spans="1:2" x14ac:dyDescent="0.3">
      <c r="A423" t="s">
        <v>974</v>
      </c>
      <c r="B423" t="s">
        <v>976</v>
      </c>
    </row>
    <row r="424" spans="1:2" x14ac:dyDescent="0.3">
      <c r="A424" t="s">
        <v>977</v>
      </c>
      <c r="B424" t="s">
        <v>213</v>
      </c>
    </row>
    <row r="425" spans="1:2" x14ac:dyDescent="0.3">
      <c r="A425" t="s">
        <v>979</v>
      </c>
      <c r="B425" t="s">
        <v>470</v>
      </c>
    </row>
    <row r="426" spans="1:2" x14ac:dyDescent="0.3">
      <c r="A426" t="s">
        <v>981</v>
      </c>
      <c r="B426" t="s">
        <v>29</v>
      </c>
    </row>
    <row r="427" spans="1:2" x14ac:dyDescent="0.3">
      <c r="A427" t="s">
        <v>983</v>
      </c>
      <c r="B427" t="s">
        <v>64</v>
      </c>
    </row>
    <row r="428" spans="1:2" x14ac:dyDescent="0.3">
      <c r="A428" t="s">
        <v>985</v>
      </c>
      <c r="B428" t="s">
        <v>139</v>
      </c>
    </row>
    <row r="429" spans="1:2" x14ac:dyDescent="0.3">
      <c r="A429" t="s">
        <v>987</v>
      </c>
      <c r="B429" t="s">
        <v>29</v>
      </c>
    </row>
    <row r="430" spans="1:2" x14ac:dyDescent="0.3">
      <c r="A430" t="s">
        <v>989</v>
      </c>
      <c r="B430" t="s">
        <v>652</v>
      </c>
    </row>
    <row r="431" spans="1:2" x14ac:dyDescent="0.3">
      <c r="A431" t="s">
        <v>990</v>
      </c>
      <c r="B431" t="s">
        <v>25</v>
      </c>
    </row>
    <row r="432" spans="1:2" x14ac:dyDescent="0.3">
      <c r="A432" t="s">
        <v>992</v>
      </c>
      <c r="B432" t="s">
        <v>217</v>
      </c>
    </row>
    <row r="433" spans="1:2" x14ac:dyDescent="0.3">
      <c r="A433" t="s">
        <v>994</v>
      </c>
    </row>
    <row r="434" spans="1:2" x14ac:dyDescent="0.3">
      <c r="A434" t="s">
        <v>996</v>
      </c>
      <c r="B434" t="s">
        <v>20</v>
      </c>
    </row>
    <row r="435" spans="1:2" x14ac:dyDescent="0.3">
      <c r="A435" t="s">
        <v>998</v>
      </c>
      <c r="B435" t="s">
        <v>29</v>
      </c>
    </row>
    <row r="436" spans="1:2" x14ac:dyDescent="0.3">
      <c r="A436" t="s">
        <v>1000</v>
      </c>
      <c r="B436" t="s">
        <v>29</v>
      </c>
    </row>
    <row r="437" spans="1:2" x14ac:dyDescent="0.3">
      <c r="A437" t="e">
        <v>#NAME?</v>
      </c>
      <c r="B437" t="s">
        <v>1003</v>
      </c>
    </row>
    <row r="438" spans="1:2" x14ac:dyDescent="0.3">
      <c r="A438" t="s">
        <v>1004</v>
      </c>
      <c r="B438" t="s">
        <v>770</v>
      </c>
    </row>
    <row r="439" spans="1:2" x14ac:dyDescent="0.3">
      <c r="A439" t="s">
        <v>1006</v>
      </c>
      <c r="B439" t="s">
        <v>1008</v>
      </c>
    </row>
    <row r="440" spans="1:2" x14ac:dyDescent="0.3">
      <c r="A440" t="s">
        <v>1009</v>
      </c>
      <c r="B440" t="s">
        <v>302</v>
      </c>
    </row>
    <row r="441" spans="1:2" x14ac:dyDescent="0.3">
      <c r="A441" t="s">
        <v>1012</v>
      </c>
    </row>
    <row r="442" spans="1:2" x14ac:dyDescent="0.3">
      <c r="A442" t="s">
        <v>1014</v>
      </c>
    </row>
    <row r="443" spans="1:2" x14ac:dyDescent="0.3">
      <c r="A443" t="s">
        <v>1016</v>
      </c>
      <c r="B443" t="s">
        <v>1018</v>
      </c>
    </row>
    <row r="444" spans="1:2" x14ac:dyDescent="0.3">
      <c r="A444" t="s">
        <v>1019</v>
      </c>
      <c r="B444" t="s">
        <v>20</v>
      </c>
    </row>
    <row r="445" spans="1:2" x14ac:dyDescent="0.3">
      <c r="A445" t="s">
        <v>1021</v>
      </c>
    </row>
    <row r="446" spans="1:2" x14ac:dyDescent="0.3">
      <c r="A446" t="s">
        <v>1023</v>
      </c>
      <c r="B446" t="s">
        <v>1025</v>
      </c>
    </row>
    <row r="447" spans="1:2" x14ac:dyDescent="0.3">
      <c r="A447" t="s">
        <v>1027</v>
      </c>
    </row>
    <row r="448" spans="1:2" x14ac:dyDescent="0.3">
      <c r="A448" t="s">
        <v>1029</v>
      </c>
      <c r="B448" t="s">
        <v>41</v>
      </c>
    </row>
    <row r="449" spans="1:2" x14ac:dyDescent="0.3">
      <c r="A449" t="s">
        <v>1031</v>
      </c>
    </row>
    <row r="450" spans="1:2" x14ac:dyDescent="0.3">
      <c r="A450" t="s">
        <v>1033</v>
      </c>
      <c r="B450" t="s">
        <v>1035</v>
      </c>
    </row>
    <row r="451" spans="1:2" x14ac:dyDescent="0.3">
      <c r="A451" t="s">
        <v>1036</v>
      </c>
    </row>
    <row r="452" spans="1:2" x14ac:dyDescent="0.3">
      <c r="A452" t="e">
        <v>#NAME?</v>
      </c>
      <c r="B452" t="s">
        <v>299</v>
      </c>
    </row>
    <row r="453" spans="1:2" x14ac:dyDescent="0.3">
      <c r="A453" t="s">
        <v>1039</v>
      </c>
      <c r="B453" t="s">
        <v>71</v>
      </c>
    </row>
    <row r="454" spans="1:2" x14ac:dyDescent="0.3">
      <c r="A454" t="s">
        <v>1042</v>
      </c>
      <c r="B454" t="s">
        <v>1044</v>
      </c>
    </row>
    <row r="455" spans="1:2" x14ac:dyDescent="0.3">
      <c r="A455" t="s">
        <v>912</v>
      </c>
      <c r="B455" t="s">
        <v>155</v>
      </c>
    </row>
    <row r="456" spans="1:2" x14ac:dyDescent="0.3">
      <c r="A456" t="s">
        <v>1045</v>
      </c>
    </row>
    <row r="457" spans="1:2" x14ac:dyDescent="0.3">
      <c r="A457" t="s">
        <v>1047</v>
      </c>
      <c r="B457" t="s">
        <v>1049</v>
      </c>
    </row>
    <row r="458" spans="1:2" x14ac:dyDescent="0.3">
      <c r="A458" t="s">
        <v>1050</v>
      </c>
      <c r="B458" t="s">
        <v>118</v>
      </c>
    </row>
    <row r="459" spans="1:2" x14ac:dyDescent="0.3">
      <c r="A459" t="s">
        <v>1052</v>
      </c>
      <c r="B459" t="s">
        <v>126</v>
      </c>
    </row>
    <row r="460" spans="1:2" x14ac:dyDescent="0.3">
      <c r="A460" t="e">
        <v>#NAME?</v>
      </c>
    </row>
    <row r="461" spans="1:2" x14ac:dyDescent="0.3">
      <c r="A461" t="s">
        <v>1055</v>
      </c>
    </row>
    <row r="462" spans="1:2" x14ac:dyDescent="0.3">
      <c r="A462" t="s">
        <v>1057</v>
      </c>
      <c r="B462" t="s">
        <v>261</v>
      </c>
    </row>
    <row r="463" spans="1:2" x14ac:dyDescent="0.3">
      <c r="A463" t="s">
        <v>1059</v>
      </c>
      <c r="B463" t="s">
        <v>238</v>
      </c>
    </row>
    <row r="464" spans="1:2" x14ac:dyDescent="0.3">
      <c r="A464" t="s">
        <v>1061</v>
      </c>
      <c r="B464" t="s">
        <v>805</v>
      </c>
    </row>
    <row r="465" spans="1:2" x14ac:dyDescent="0.3">
      <c r="A465" t="s">
        <v>1063</v>
      </c>
      <c r="B465" t="s">
        <v>25</v>
      </c>
    </row>
    <row r="466" spans="1:2" x14ac:dyDescent="0.3">
      <c r="A466" t="s">
        <v>1065</v>
      </c>
      <c r="B466" t="s">
        <v>29</v>
      </c>
    </row>
    <row r="467" spans="1:2" x14ac:dyDescent="0.3">
      <c r="A467" t="s">
        <v>1067</v>
      </c>
      <c r="B467" t="s">
        <v>652</v>
      </c>
    </row>
    <row r="468" spans="1:2" x14ac:dyDescent="0.3">
      <c r="A468" t="s">
        <v>1069</v>
      </c>
      <c r="B468" t="s">
        <v>317</v>
      </c>
    </row>
    <row r="469" spans="1:2" x14ac:dyDescent="0.3">
      <c r="A469" t="s">
        <v>1071</v>
      </c>
    </row>
    <row r="470" spans="1:2" x14ac:dyDescent="0.3">
      <c r="A470" t="s">
        <v>1073</v>
      </c>
      <c r="B470" t="s">
        <v>29</v>
      </c>
    </row>
    <row r="471" spans="1:2" x14ac:dyDescent="0.3">
      <c r="A471" t="s">
        <v>1075</v>
      </c>
      <c r="B471" t="s">
        <v>1077</v>
      </c>
    </row>
    <row r="472" spans="1:2" x14ac:dyDescent="0.3">
      <c r="A472" t="s">
        <v>1075</v>
      </c>
      <c r="B472" t="s">
        <v>1077</v>
      </c>
    </row>
    <row r="473" spans="1:2" x14ac:dyDescent="0.3">
      <c r="A473" t="e">
        <v>#NAME?</v>
      </c>
      <c r="B473" t="s">
        <v>29</v>
      </c>
    </row>
    <row r="474" spans="1:2" x14ac:dyDescent="0.3">
      <c r="A474" t="s">
        <v>1079</v>
      </c>
      <c r="B474" t="s">
        <v>299</v>
      </c>
    </row>
    <row r="475" spans="1:2" x14ac:dyDescent="0.3">
      <c r="A475" t="s">
        <v>1081</v>
      </c>
    </row>
    <row r="476" spans="1:2" x14ac:dyDescent="0.3">
      <c r="A476" t="s">
        <v>1083</v>
      </c>
      <c r="B476" t="s">
        <v>9</v>
      </c>
    </row>
    <row r="477" spans="1:2" x14ac:dyDescent="0.3">
      <c r="A477" t="s">
        <v>1085</v>
      </c>
    </row>
    <row r="478" spans="1:2" x14ac:dyDescent="0.3">
      <c r="A478" t="s">
        <v>1087</v>
      </c>
      <c r="B478" t="s">
        <v>217</v>
      </c>
    </row>
    <row r="479" spans="1:2" x14ac:dyDescent="0.3">
      <c r="A479" t="s">
        <v>1090</v>
      </c>
      <c r="B479" t="s">
        <v>1092</v>
      </c>
    </row>
    <row r="480" spans="1:2" x14ac:dyDescent="0.3">
      <c r="A480" t="s">
        <v>1093</v>
      </c>
      <c r="B480" t="s">
        <v>1095</v>
      </c>
    </row>
    <row r="481" spans="1:2" x14ac:dyDescent="0.3">
      <c r="A481" t="s">
        <v>1096</v>
      </c>
    </row>
    <row r="482" spans="1:2" x14ac:dyDescent="0.3">
      <c r="A482" t="s">
        <v>1098</v>
      </c>
      <c r="B482" t="s">
        <v>660</v>
      </c>
    </row>
    <row r="483" spans="1:2" x14ac:dyDescent="0.3">
      <c r="A483" t="s">
        <v>1100</v>
      </c>
      <c r="B483" t="s">
        <v>1102</v>
      </c>
    </row>
    <row r="484" spans="1:2" x14ac:dyDescent="0.3">
      <c r="A484" t="s">
        <v>1103</v>
      </c>
    </row>
    <row r="485" spans="1:2" x14ac:dyDescent="0.3">
      <c r="A485" t="s">
        <v>1105</v>
      </c>
      <c r="B485" t="s">
        <v>261</v>
      </c>
    </row>
    <row r="486" spans="1:2" x14ac:dyDescent="0.3">
      <c r="A486" t="e">
        <v>#NAME?</v>
      </c>
    </row>
    <row r="487" spans="1:2" x14ac:dyDescent="0.3">
      <c r="A487" t="s">
        <v>1108</v>
      </c>
      <c r="B487" t="s">
        <v>64</v>
      </c>
    </row>
    <row r="488" spans="1:2" x14ac:dyDescent="0.3">
      <c r="A488" t="s">
        <v>1110</v>
      </c>
      <c r="B488" t="s">
        <v>470</v>
      </c>
    </row>
    <row r="489" spans="1:2" x14ac:dyDescent="0.3">
      <c r="A489" t="s">
        <v>1112</v>
      </c>
      <c r="B489" t="s">
        <v>1114</v>
      </c>
    </row>
    <row r="490" spans="1:2" x14ac:dyDescent="0.3">
      <c r="A490" t="s">
        <v>1115</v>
      </c>
    </row>
    <row r="491" spans="1:2" x14ac:dyDescent="0.3">
      <c r="A491" t="s">
        <v>1117</v>
      </c>
    </row>
    <row r="492" spans="1:2" x14ac:dyDescent="0.3">
      <c r="A492" t="s">
        <v>1119</v>
      </c>
      <c r="B492" t="s">
        <v>20</v>
      </c>
    </row>
    <row r="493" spans="1:2" x14ac:dyDescent="0.3">
      <c r="A493" t="s">
        <v>1121</v>
      </c>
    </row>
    <row r="494" spans="1:2" x14ac:dyDescent="0.3">
      <c r="A494" t="s">
        <v>1123</v>
      </c>
      <c r="B494" t="s">
        <v>1095</v>
      </c>
    </row>
    <row r="495" spans="1:2" x14ac:dyDescent="0.3">
      <c r="A495" t="s">
        <v>1125</v>
      </c>
      <c r="B495" t="s">
        <v>25</v>
      </c>
    </row>
    <row r="496" spans="1:2" x14ac:dyDescent="0.3">
      <c r="A496" t="s">
        <v>1127</v>
      </c>
      <c r="B496" t="s">
        <v>1129</v>
      </c>
    </row>
    <row r="497" spans="1:2" x14ac:dyDescent="0.3">
      <c r="A497" t="s">
        <v>1130</v>
      </c>
      <c r="B497" t="s">
        <v>1132</v>
      </c>
    </row>
    <row r="498" spans="1:2" x14ac:dyDescent="0.3">
      <c r="A498" t="s">
        <v>1133</v>
      </c>
      <c r="B498" t="s">
        <v>29</v>
      </c>
    </row>
    <row r="499" spans="1:2" x14ac:dyDescent="0.3">
      <c r="A499" t="s">
        <v>1135</v>
      </c>
      <c r="B499" t="s">
        <v>29</v>
      </c>
    </row>
    <row r="500" spans="1:2" x14ac:dyDescent="0.3">
      <c r="A500" t="s">
        <v>1137</v>
      </c>
    </row>
    <row r="501" spans="1:2" x14ac:dyDescent="0.3">
      <c r="A501" t="s">
        <v>1140</v>
      </c>
      <c r="B501" t="s">
        <v>1142</v>
      </c>
    </row>
    <row r="502" spans="1:2" x14ac:dyDescent="0.3">
      <c r="A502" t="s">
        <v>1143</v>
      </c>
      <c r="B502" t="s">
        <v>1145</v>
      </c>
    </row>
    <row r="503" spans="1:2" x14ac:dyDescent="0.3">
      <c r="A503" t="s">
        <v>1146</v>
      </c>
      <c r="B503" t="s">
        <v>652</v>
      </c>
    </row>
    <row r="504" spans="1:2" x14ac:dyDescent="0.3">
      <c r="A504" t="e">
        <v>#NAME?</v>
      </c>
      <c r="B504" t="s">
        <v>1149</v>
      </c>
    </row>
    <row r="505" spans="1:2" x14ac:dyDescent="0.3">
      <c r="A505" t="s">
        <v>1150</v>
      </c>
      <c r="B505" t="s">
        <v>652</v>
      </c>
    </row>
    <row r="506" spans="1:2" x14ac:dyDescent="0.3">
      <c r="A506" t="s">
        <v>1151</v>
      </c>
      <c r="B506" t="s">
        <v>25</v>
      </c>
    </row>
    <row r="507" spans="1:2" x14ac:dyDescent="0.3">
      <c r="A507" t="s">
        <v>1153</v>
      </c>
      <c r="B507" t="s">
        <v>1155</v>
      </c>
    </row>
    <row r="508" spans="1:2" x14ac:dyDescent="0.3">
      <c r="A508" t="s">
        <v>1156</v>
      </c>
    </row>
    <row r="509" spans="1:2" x14ac:dyDescent="0.3">
      <c r="A509" t="s">
        <v>1159</v>
      </c>
      <c r="B509" t="s">
        <v>1161</v>
      </c>
    </row>
    <row r="510" spans="1:2" x14ac:dyDescent="0.3">
      <c r="A510" t="s">
        <v>1162</v>
      </c>
    </row>
    <row r="511" spans="1:2" x14ac:dyDescent="0.3">
      <c r="A511" t="s">
        <v>1164</v>
      </c>
    </row>
    <row r="512" spans="1:2" x14ac:dyDescent="0.3">
      <c r="A512" t="s">
        <v>1164</v>
      </c>
    </row>
    <row r="513" spans="1:2" x14ac:dyDescent="0.3">
      <c r="A513" t="s">
        <v>1166</v>
      </c>
      <c r="B513" t="s">
        <v>264</v>
      </c>
    </row>
    <row r="514" spans="1:2" x14ac:dyDescent="0.3">
      <c r="A514" t="s">
        <v>1167</v>
      </c>
      <c r="B514" t="s">
        <v>717</v>
      </c>
    </row>
    <row r="515" spans="1:2" x14ac:dyDescent="0.3">
      <c r="A515" t="s">
        <v>1169</v>
      </c>
      <c r="B515" t="s">
        <v>1171</v>
      </c>
    </row>
    <row r="516" spans="1:2" x14ac:dyDescent="0.3">
      <c r="A516" t="s">
        <v>1172</v>
      </c>
      <c r="B516" t="s">
        <v>245</v>
      </c>
    </row>
    <row r="517" spans="1:2" x14ac:dyDescent="0.3">
      <c r="A517" t="s">
        <v>1174</v>
      </c>
      <c r="B517" t="s">
        <v>526</v>
      </c>
    </row>
    <row r="518" spans="1:2" x14ac:dyDescent="0.3">
      <c r="A518" t="s">
        <v>1176</v>
      </c>
      <c r="B518" t="s">
        <v>526</v>
      </c>
    </row>
    <row r="519" spans="1:2" x14ac:dyDescent="0.3">
      <c r="A519" t="s">
        <v>1178</v>
      </c>
      <c r="B519" t="s">
        <v>17</v>
      </c>
    </row>
    <row r="520" spans="1:2" x14ac:dyDescent="0.3">
      <c r="A520" t="s">
        <v>1180</v>
      </c>
      <c r="B520" t="s">
        <v>17</v>
      </c>
    </row>
    <row r="521" spans="1:2" x14ac:dyDescent="0.3">
      <c r="A521" t="e">
        <v>#NAME?</v>
      </c>
      <c r="B521" t="s">
        <v>1183</v>
      </c>
    </row>
    <row r="522" spans="1:2" x14ac:dyDescent="0.3">
      <c r="A522" t="s">
        <v>1184</v>
      </c>
      <c r="B522" t="s">
        <v>594</v>
      </c>
    </row>
    <row r="523" spans="1:2" x14ac:dyDescent="0.3">
      <c r="A523" t="s">
        <v>1186</v>
      </c>
    </row>
    <row r="524" spans="1:2" x14ac:dyDescent="0.3">
      <c r="A524" t="s">
        <v>1187</v>
      </c>
      <c r="B524" t="s">
        <v>121</v>
      </c>
    </row>
    <row r="525" spans="1:2" x14ac:dyDescent="0.3">
      <c r="A525" t="s">
        <v>1189</v>
      </c>
      <c r="B525" t="s">
        <v>29</v>
      </c>
    </row>
    <row r="526" spans="1:2" x14ac:dyDescent="0.3">
      <c r="A526" t="s">
        <v>1191</v>
      </c>
      <c r="B526" t="s">
        <v>1193</v>
      </c>
    </row>
    <row r="527" spans="1:2" x14ac:dyDescent="0.3">
      <c r="A527" t="s">
        <v>1194</v>
      </c>
      <c r="B527" t="s">
        <v>126</v>
      </c>
    </row>
    <row r="528" spans="1:2" x14ac:dyDescent="0.3">
      <c r="A528" t="s">
        <v>1197</v>
      </c>
      <c r="B528" t="s">
        <v>118</v>
      </c>
    </row>
    <row r="529" spans="1:2" x14ac:dyDescent="0.3">
      <c r="A529" t="s">
        <v>1199</v>
      </c>
      <c r="B529" t="s">
        <v>9</v>
      </c>
    </row>
    <row r="530" spans="1:2" x14ac:dyDescent="0.3">
      <c r="A530" t="s">
        <v>1201</v>
      </c>
      <c r="B530" t="s">
        <v>89</v>
      </c>
    </row>
    <row r="531" spans="1:2" x14ac:dyDescent="0.3">
      <c r="A531" t="s">
        <v>1203</v>
      </c>
    </row>
    <row r="532" spans="1:2" x14ac:dyDescent="0.3">
      <c r="A532" t="s">
        <v>1205</v>
      </c>
    </row>
    <row r="533" spans="1:2" x14ac:dyDescent="0.3">
      <c r="A533" t="e">
        <v>#NAME?</v>
      </c>
      <c r="B533" t="s">
        <v>1208</v>
      </c>
    </row>
    <row r="534" spans="1:2" x14ac:dyDescent="0.3">
      <c r="A534" t="s">
        <v>989</v>
      </c>
      <c r="B534" t="s">
        <v>652</v>
      </c>
    </row>
    <row r="535" spans="1:2" x14ac:dyDescent="0.3">
      <c r="A535" t="s">
        <v>1209</v>
      </c>
      <c r="B535" t="s">
        <v>946</v>
      </c>
    </row>
    <row r="536" spans="1:2" x14ac:dyDescent="0.3">
      <c r="A536" t="s">
        <v>1211</v>
      </c>
    </row>
    <row r="537" spans="1:2" x14ac:dyDescent="0.3">
      <c r="A537" t="s">
        <v>1213</v>
      </c>
    </row>
    <row r="538" spans="1:2" x14ac:dyDescent="0.3">
      <c r="A538" t="s">
        <v>1215</v>
      </c>
      <c r="B538" t="s">
        <v>261</v>
      </c>
    </row>
    <row r="539" spans="1:2" x14ac:dyDescent="0.3">
      <c r="A539" t="e">
        <v>#NAME?</v>
      </c>
      <c r="B539" t="s">
        <v>9</v>
      </c>
    </row>
    <row r="540" spans="1:2" x14ac:dyDescent="0.3">
      <c r="A540" t="s">
        <v>1218</v>
      </c>
    </row>
    <row r="541" spans="1:2" x14ac:dyDescent="0.3">
      <c r="A541" t="s">
        <v>1220</v>
      </c>
      <c r="B541" t="s">
        <v>1222</v>
      </c>
    </row>
    <row r="542" spans="1:2" x14ac:dyDescent="0.3">
      <c r="A542" t="s">
        <v>1220</v>
      </c>
      <c r="B542" t="s">
        <v>1222</v>
      </c>
    </row>
    <row r="543" spans="1:2" x14ac:dyDescent="0.3">
      <c r="A543" t="s">
        <v>1223</v>
      </c>
      <c r="B543" t="s">
        <v>59</v>
      </c>
    </row>
    <row r="544" spans="1:2" x14ac:dyDescent="0.3">
      <c r="A544" t="s">
        <v>1225</v>
      </c>
    </row>
    <row r="545" spans="1:2" x14ac:dyDescent="0.3">
      <c r="A545" t="s">
        <v>1228</v>
      </c>
      <c r="B545" t="s">
        <v>660</v>
      </c>
    </row>
    <row r="546" spans="1:2" x14ac:dyDescent="0.3">
      <c r="A546" t="s">
        <v>1230</v>
      </c>
    </row>
    <row r="547" spans="1:2" x14ac:dyDescent="0.3">
      <c r="A547" t="s">
        <v>1232</v>
      </c>
      <c r="B547" t="s">
        <v>505</v>
      </c>
    </row>
    <row r="548" spans="1:2" x14ac:dyDescent="0.3">
      <c r="A548" t="s">
        <v>1234</v>
      </c>
      <c r="B548" t="s">
        <v>217</v>
      </c>
    </row>
    <row r="549" spans="1:2" x14ac:dyDescent="0.3">
      <c r="A549" t="s">
        <v>1236</v>
      </c>
      <c r="B549" t="s">
        <v>770</v>
      </c>
    </row>
    <row r="550" spans="1:2" x14ac:dyDescent="0.3">
      <c r="A550" t="s">
        <v>1238</v>
      </c>
      <c r="B550" t="s">
        <v>1240</v>
      </c>
    </row>
    <row r="551" spans="1:2" x14ac:dyDescent="0.3">
      <c r="A551" t="s">
        <v>1241</v>
      </c>
      <c r="B551" t="s">
        <v>647</v>
      </c>
    </row>
    <row r="552" spans="1:2" x14ac:dyDescent="0.3">
      <c r="A552" t="s">
        <v>1242</v>
      </c>
      <c r="B552" t="s">
        <v>217</v>
      </c>
    </row>
    <row r="553" spans="1:2" x14ac:dyDescent="0.3">
      <c r="A553" t="s">
        <v>1244</v>
      </c>
      <c r="B553" t="s">
        <v>1246</v>
      </c>
    </row>
    <row r="554" spans="1:2" x14ac:dyDescent="0.3">
      <c r="A554" t="s">
        <v>1247</v>
      </c>
    </row>
    <row r="555" spans="1:2" x14ac:dyDescent="0.3">
      <c r="A555" t="s">
        <v>1250</v>
      </c>
      <c r="B555" t="s">
        <v>1252</v>
      </c>
    </row>
    <row r="556" spans="1:2" x14ac:dyDescent="0.3">
      <c r="A556" t="s">
        <v>1253</v>
      </c>
      <c r="B556" t="s">
        <v>1255</v>
      </c>
    </row>
    <row r="557" spans="1:2" x14ac:dyDescent="0.3">
      <c r="A557" t="s">
        <v>1256</v>
      </c>
      <c r="B557" t="s">
        <v>1258</v>
      </c>
    </row>
    <row r="558" spans="1:2" x14ac:dyDescent="0.3">
      <c r="A558" t="s">
        <v>1259</v>
      </c>
      <c r="B558" t="s">
        <v>1261</v>
      </c>
    </row>
    <row r="559" spans="1:2" x14ac:dyDescent="0.3">
      <c r="A559" t="s">
        <v>1262</v>
      </c>
      <c r="B559" t="s">
        <v>183</v>
      </c>
    </row>
    <row r="560" spans="1:2" x14ac:dyDescent="0.3">
      <c r="A560" t="e">
        <v>#NAME?</v>
      </c>
      <c r="B560" t="s">
        <v>1003</v>
      </c>
    </row>
    <row r="561" spans="1:2" x14ac:dyDescent="0.3">
      <c r="A561" t="s">
        <v>1265</v>
      </c>
    </row>
    <row r="562" spans="1:2" x14ac:dyDescent="0.3">
      <c r="A562" t="s">
        <v>1267</v>
      </c>
    </row>
    <row r="563" spans="1:2" x14ac:dyDescent="0.3">
      <c r="A563" t="s">
        <v>1269</v>
      </c>
      <c r="B563" t="s">
        <v>1271</v>
      </c>
    </row>
    <row r="564" spans="1:2" x14ac:dyDescent="0.3">
      <c r="A564" t="s">
        <v>1272</v>
      </c>
    </row>
    <row r="565" spans="1:2" x14ac:dyDescent="0.3">
      <c r="A565" t="s">
        <v>1275</v>
      </c>
      <c r="B565" t="s">
        <v>1142</v>
      </c>
    </row>
    <row r="566" spans="1:2" x14ac:dyDescent="0.3">
      <c r="A566" t="s">
        <v>1277</v>
      </c>
      <c r="B566" t="s">
        <v>264</v>
      </c>
    </row>
    <row r="567" spans="1:2" x14ac:dyDescent="0.3">
      <c r="A567" t="s">
        <v>1279</v>
      </c>
      <c r="B567" t="s">
        <v>1281</v>
      </c>
    </row>
    <row r="568" spans="1:2" x14ac:dyDescent="0.3">
      <c r="A568" t="s">
        <v>1282</v>
      </c>
      <c r="B568" t="s">
        <v>1284</v>
      </c>
    </row>
    <row r="569" spans="1:2" x14ac:dyDescent="0.3">
      <c r="A569" t="s">
        <v>1285</v>
      </c>
      <c r="B569" t="s">
        <v>9</v>
      </c>
    </row>
    <row r="570" spans="1:2" x14ac:dyDescent="0.3">
      <c r="A570" t="s">
        <v>1287</v>
      </c>
    </row>
    <row r="571" spans="1:2" x14ac:dyDescent="0.3">
      <c r="A571" t="s">
        <v>1289</v>
      </c>
      <c r="B571" t="s">
        <v>29</v>
      </c>
    </row>
    <row r="572" spans="1:2" x14ac:dyDescent="0.3">
      <c r="A572" t="s">
        <v>1291</v>
      </c>
    </row>
    <row r="573" spans="1:2" x14ac:dyDescent="0.3">
      <c r="A573" t="s">
        <v>1293</v>
      </c>
      <c r="B573" t="s">
        <v>1294</v>
      </c>
    </row>
    <row r="574" spans="1:2" x14ac:dyDescent="0.3">
      <c r="A574" t="s">
        <v>1295</v>
      </c>
      <c r="B574" t="s">
        <v>1297</v>
      </c>
    </row>
    <row r="575" spans="1:2" x14ac:dyDescent="0.3">
      <c r="A575" t="s">
        <v>1298</v>
      </c>
      <c r="B575" t="s">
        <v>380</v>
      </c>
    </row>
    <row r="576" spans="1:2" x14ac:dyDescent="0.3">
      <c r="A576" t="s">
        <v>1300</v>
      </c>
      <c r="B576" t="s">
        <v>20</v>
      </c>
    </row>
    <row r="577" spans="1:2" x14ac:dyDescent="0.3">
      <c r="A577" t="s">
        <v>1302</v>
      </c>
      <c r="B577" t="s">
        <v>146</v>
      </c>
    </row>
    <row r="578" spans="1:2" x14ac:dyDescent="0.3">
      <c r="A578" t="s">
        <v>1304</v>
      </c>
      <c r="B578" t="s">
        <v>302</v>
      </c>
    </row>
    <row r="579" spans="1:2" x14ac:dyDescent="0.3">
      <c r="A579" t="s">
        <v>1306</v>
      </c>
      <c r="B579" t="s">
        <v>1308</v>
      </c>
    </row>
    <row r="580" spans="1:2" x14ac:dyDescent="0.3">
      <c r="A580" t="s">
        <v>1309</v>
      </c>
    </row>
    <row r="581" spans="1:2" x14ac:dyDescent="0.3">
      <c r="A581" t="s">
        <v>1311</v>
      </c>
      <c r="B581" t="s">
        <v>299</v>
      </c>
    </row>
    <row r="582" spans="1:2" x14ac:dyDescent="0.3">
      <c r="A582" t="s">
        <v>1313</v>
      </c>
      <c r="B582" t="s">
        <v>1315</v>
      </c>
    </row>
    <row r="583" spans="1:2" x14ac:dyDescent="0.3">
      <c r="A583" t="s">
        <v>1316</v>
      </c>
    </row>
    <row r="584" spans="1:2" x14ac:dyDescent="0.3">
      <c r="A584" t="e">
        <v>#NAME?</v>
      </c>
    </row>
    <row r="585" spans="1:2" x14ac:dyDescent="0.3">
      <c r="A585" t="s">
        <v>1319</v>
      </c>
      <c r="B585" t="s">
        <v>29</v>
      </c>
    </row>
    <row r="586" spans="1:2" x14ac:dyDescent="0.3">
      <c r="A586" t="s">
        <v>1321</v>
      </c>
      <c r="B586" t="s">
        <v>1323</v>
      </c>
    </row>
    <row r="587" spans="1:2" x14ac:dyDescent="0.3">
      <c r="A587" t="s">
        <v>1324</v>
      </c>
      <c r="B587" t="s">
        <v>1129</v>
      </c>
    </row>
    <row r="588" spans="1:2" x14ac:dyDescent="0.3">
      <c r="A588" t="s">
        <v>1326</v>
      </c>
      <c r="B588" t="s">
        <v>29</v>
      </c>
    </row>
    <row r="589" spans="1:2" x14ac:dyDescent="0.3">
      <c r="A589" t="s">
        <v>1328</v>
      </c>
      <c r="B589" t="s">
        <v>25</v>
      </c>
    </row>
    <row r="590" spans="1:2" x14ac:dyDescent="0.3">
      <c r="A590" t="s">
        <v>1330</v>
      </c>
      <c r="B590" t="s">
        <v>1332</v>
      </c>
    </row>
    <row r="591" spans="1:2" x14ac:dyDescent="0.3">
      <c r="A591" t="s">
        <v>1333</v>
      </c>
      <c r="B591" t="s">
        <v>261</v>
      </c>
    </row>
    <row r="592" spans="1:2" x14ac:dyDescent="0.3">
      <c r="A592" t="s">
        <v>1335</v>
      </c>
    </row>
    <row r="593" spans="1:2" x14ac:dyDescent="0.3">
      <c r="A593" t="s">
        <v>1337</v>
      </c>
      <c r="B593" t="s">
        <v>54</v>
      </c>
    </row>
    <row r="594" spans="1:2" x14ac:dyDescent="0.3">
      <c r="A594" t="s">
        <v>1339</v>
      </c>
      <c r="B594" t="s">
        <v>1341</v>
      </c>
    </row>
    <row r="595" spans="1:2" x14ac:dyDescent="0.3">
      <c r="A595" t="s">
        <v>1342</v>
      </c>
      <c r="B595" t="s">
        <v>1344</v>
      </c>
    </row>
    <row r="596" spans="1:2" x14ac:dyDescent="0.3">
      <c r="A596" t="s">
        <v>1345</v>
      </c>
      <c r="B596" t="s">
        <v>261</v>
      </c>
    </row>
    <row r="597" spans="1:2" x14ac:dyDescent="0.3">
      <c r="A597" t="s">
        <v>1347</v>
      </c>
      <c r="B597" t="s">
        <v>1129</v>
      </c>
    </row>
    <row r="598" spans="1:2" x14ac:dyDescent="0.3">
      <c r="A598" t="s">
        <v>1349</v>
      </c>
      <c r="B598" t="s">
        <v>25</v>
      </c>
    </row>
    <row r="599" spans="1:2" x14ac:dyDescent="0.3">
      <c r="A599" t="s">
        <v>1352</v>
      </c>
      <c r="B599" t="s">
        <v>1354</v>
      </c>
    </row>
    <row r="600" spans="1:2" x14ac:dyDescent="0.3">
      <c r="A600" t="s">
        <v>1356</v>
      </c>
      <c r="B600" t="s">
        <v>1358</v>
      </c>
    </row>
    <row r="601" spans="1:2" x14ac:dyDescent="0.3">
      <c r="A601" t="s">
        <v>1359</v>
      </c>
    </row>
    <row r="602" spans="1:2" x14ac:dyDescent="0.3">
      <c r="A602" t="s">
        <v>1361</v>
      </c>
      <c r="B602" t="s">
        <v>17</v>
      </c>
    </row>
    <row r="603" spans="1:2" x14ac:dyDescent="0.3">
      <c r="A603" t="s">
        <v>1363</v>
      </c>
    </row>
    <row r="604" spans="1:2" x14ac:dyDescent="0.3">
      <c r="A604" t="s">
        <v>1365</v>
      </c>
    </row>
    <row r="605" spans="1:2" x14ac:dyDescent="0.3">
      <c r="A605" t="s">
        <v>1367</v>
      </c>
      <c r="B605" t="s">
        <v>1368</v>
      </c>
    </row>
    <row r="606" spans="1:2" x14ac:dyDescent="0.3">
      <c r="A606" t="s">
        <v>1369</v>
      </c>
    </row>
    <row r="607" spans="1:2" x14ac:dyDescent="0.3">
      <c r="A607" t="e">
        <v>#NAME?</v>
      </c>
    </row>
    <row r="608" spans="1:2" x14ac:dyDescent="0.3">
      <c r="A608" t="s">
        <v>1372</v>
      </c>
      <c r="B608" t="s">
        <v>17</v>
      </c>
    </row>
    <row r="609" spans="1:2" x14ac:dyDescent="0.3">
      <c r="A609" t="s">
        <v>1374</v>
      </c>
      <c r="B609" t="s">
        <v>9</v>
      </c>
    </row>
    <row r="610" spans="1:2" x14ac:dyDescent="0.3">
      <c r="A610" t="s">
        <v>1375</v>
      </c>
      <c r="B610" t="s">
        <v>299</v>
      </c>
    </row>
    <row r="611" spans="1:2" x14ac:dyDescent="0.3">
      <c r="A611" t="s">
        <v>1377</v>
      </c>
    </row>
    <row r="612" spans="1:2" x14ac:dyDescent="0.3">
      <c r="A612" t="s">
        <v>1379</v>
      </c>
    </row>
    <row r="613" spans="1:2" x14ac:dyDescent="0.3">
      <c r="A613" t="s">
        <v>1381</v>
      </c>
      <c r="B613" t="s">
        <v>1383</v>
      </c>
    </row>
    <row r="614" spans="1:2" x14ac:dyDescent="0.3">
      <c r="A614" t="s">
        <v>1384</v>
      </c>
    </row>
    <row r="615" spans="1:2" x14ac:dyDescent="0.3">
      <c r="A615" t="s">
        <v>1386</v>
      </c>
      <c r="B615" t="s">
        <v>1388</v>
      </c>
    </row>
    <row r="616" spans="1:2" x14ac:dyDescent="0.3">
      <c r="A616" t="s">
        <v>1389</v>
      </c>
      <c r="B616" t="s">
        <v>1391</v>
      </c>
    </row>
    <row r="617" spans="1:2" x14ac:dyDescent="0.3">
      <c r="A617" t="s">
        <v>1392</v>
      </c>
    </row>
    <row r="618" spans="1:2" x14ac:dyDescent="0.3">
      <c r="A618" t="s">
        <v>1394</v>
      </c>
      <c r="B618" t="s">
        <v>299</v>
      </c>
    </row>
    <row r="619" spans="1:2" x14ac:dyDescent="0.3">
      <c r="A619" t="s">
        <v>1396</v>
      </c>
    </row>
    <row r="620" spans="1:2" x14ac:dyDescent="0.3">
      <c r="A620" t="s">
        <v>1398</v>
      </c>
      <c r="B620" t="s">
        <v>9</v>
      </c>
    </row>
    <row r="621" spans="1:2" x14ac:dyDescent="0.3">
      <c r="A621" t="s">
        <v>1398</v>
      </c>
      <c r="B621" t="s">
        <v>9</v>
      </c>
    </row>
    <row r="622" spans="1:2" x14ac:dyDescent="0.3">
      <c r="A622" t="s">
        <v>1400</v>
      </c>
      <c r="B622" t="s">
        <v>672</v>
      </c>
    </row>
    <row r="623" spans="1:2" x14ac:dyDescent="0.3">
      <c r="A623" t="e">
        <v>#NAME?</v>
      </c>
      <c r="B623" t="s">
        <v>647</v>
      </c>
    </row>
    <row r="624" spans="1:2" x14ac:dyDescent="0.3">
      <c r="A624" t="s">
        <v>1403</v>
      </c>
      <c r="B624" t="s">
        <v>1388</v>
      </c>
    </row>
    <row r="625" spans="1:2" x14ac:dyDescent="0.3">
      <c r="A625" t="s">
        <v>1405</v>
      </c>
      <c r="B625" t="s">
        <v>217</v>
      </c>
    </row>
    <row r="626" spans="1:2" x14ac:dyDescent="0.3">
      <c r="A626" t="s">
        <v>1407</v>
      </c>
      <c r="B626" t="s">
        <v>25</v>
      </c>
    </row>
    <row r="627" spans="1:2" x14ac:dyDescent="0.3">
      <c r="A627" t="e">
        <v>#NAME?</v>
      </c>
      <c r="B627" t="s">
        <v>126</v>
      </c>
    </row>
    <row r="628" spans="1:2" x14ac:dyDescent="0.3">
      <c r="A628" t="s">
        <v>1410</v>
      </c>
      <c r="B628" t="s">
        <v>25</v>
      </c>
    </row>
    <row r="629" spans="1:2" x14ac:dyDescent="0.3">
      <c r="A629" t="s">
        <v>1412</v>
      </c>
      <c r="B629" t="s">
        <v>1414</v>
      </c>
    </row>
    <row r="630" spans="1:2" x14ac:dyDescent="0.3">
      <c r="A630" t="s">
        <v>1415</v>
      </c>
      <c r="B630" t="s">
        <v>317</v>
      </c>
    </row>
    <row r="631" spans="1:2" x14ac:dyDescent="0.3">
      <c r="A631" t="e">
        <v>#NAME?</v>
      </c>
      <c r="B631" t="s">
        <v>1418</v>
      </c>
    </row>
    <row r="632" spans="1:2" x14ac:dyDescent="0.3">
      <c r="A632" t="s">
        <v>1419</v>
      </c>
      <c r="B632" t="s">
        <v>261</v>
      </c>
    </row>
    <row r="633" spans="1:2" x14ac:dyDescent="0.3">
      <c r="A633" t="s">
        <v>1421</v>
      </c>
      <c r="B633" t="s">
        <v>17</v>
      </c>
    </row>
    <row r="634" spans="1:2" x14ac:dyDescent="0.3">
      <c r="A634" t="s">
        <v>1423</v>
      </c>
    </row>
    <row r="635" spans="1:2" x14ac:dyDescent="0.3">
      <c r="A635" t="s">
        <v>1425</v>
      </c>
      <c r="B635" t="s">
        <v>745</v>
      </c>
    </row>
    <row r="636" spans="1:2" x14ac:dyDescent="0.3">
      <c r="A636" t="s">
        <v>1427</v>
      </c>
    </row>
    <row r="637" spans="1:2" x14ac:dyDescent="0.3">
      <c r="A637" t="s">
        <v>1429</v>
      </c>
      <c r="B637" t="s">
        <v>64</v>
      </c>
    </row>
    <row r="638" spans="1:2" x14ac:dyDescent="0.3">
      <c r="A638" t="s">
        <v>1431</v>
      </c>
      <c r="B638" t="s">
        <v>25</v>
      </c>
    </row>
    <row r="639" spans="1:2" x14ac:dyDescent="0.3">
      <c r="A639" t="s">
        <v>1434</v>
      </c>
      <c r="B639" t="s">
        <v>1436</v>
      </c>
    </row>
    <row r="640" spans="1:2" x14ac:dyDescent="0.3">
      <c r="A640" t="s">
        <v>1437</v>
      </c>
    </row>
    <row r="641" spans="1:2" x14ac:dyDescent="0.3">
      <c r="A641" t="s">
        <v>1439</v>
      </c>
      <c r="B641" t="s">
        <v>29</v>
      </c>
    </row>
    <row r="642" spans="1:2" x14ac:dyDescent="0.3">
      <c r="A642" t="s">
        <v>1441</v>
      </c>
      <c r="B642" t="s">
        <v>1443</v>
      </c>
    </row>
    <row r="643" spans="1:2" x14ac:dyDescent="0.3">
      <c r="A643" t="s">
        <v>1444</v>
      </c>
      <c r="B643" t="s">
        <v>505</v>
      </c>
    </row>
    <row r="644" spans="1:2" x14ac:dyDescent="0.3">
      <c r="A644" t="s">
        <v>1446</v>
      </c>
      <c r="B644" t="s">
        <v>1448</v>
      </c>
    </row>
    <row r="645" spans="1:2" x14ac:dyDescent="0.3">
      <c r="A645" t="s">
        <v>1449</v>
      </c>
    </row>
    <row r="646" spans="1:2" x14ac:dyDescent="0.3">
      <c r="A646" t="s">
        <v>1451</v>
      </c>
    </row>
    <row r="647" spans="1:2" x14ac:dyDescent="0.3">
      <c r="A647" t="s">
        <v>1453</v>
      </c>
      <c r="B647" t="s">
        <v>1455</v>
      </c>
    </row>
    <row r="648" spans="1:2" x14ac:dyDescent="0.3">
      <c r="A648" t="s">
        <v>1456</v>
      </c>
      <c r="B648" t="s">
        <v>1458</v>
      </c>
    </row>
    <row r="649" spans="1:2" x14ac:dyDescent="0.3">
      <c r="A649" t="s">
        <v>1459</v>
      </c>
      <c r="B649" t="s">
        <v>1461</v>
      </c>
    </row>
    <row r="650" spans="1:2" x14ac:dyDescent="0.3">
      <c r="A650" t="s">
        <v>1462</v>
      </c>
    </row>
    <row r="651" spans="1:2" x14ac:dyDescent="0.3">
      <c r="A651" t="s">
        <v>1464</v>
      </c>
      <c r="B651" t="s">
        <v>1466</v>
      </c>
    </row>
    <row r="652" spans="1:2" x14ac:dyDescent="0.3">
      <c r="A652" t="s">
        <v>1467</v>
      </c>
    </row>
    <row r="653" spans="1:2" x14ac:dyDescent="0.3">
      <c r="A653" t="s">
        <v>1470</v>
      </c>
      <c r="B653" t="s">
        <v>394</v>
      </c>
    </row>
    <row r="654" spans="1:2" x14ac:dyDescent="0.3">
      <c r="A654" t="s">
        <v>1472</v>
      </c>
    </row>
    <row r="655" spans="1:2" x14ac:dyDescent="0.3">
      <c r="A655" t="s">
        <v>1474</v>
      </c>
      <c r="B655" t="s">
        <v>1475</v>
      </c>
    </row>
    <row r="656" spans="1:2" x14ac:dyDescent="0.3">
      <c r="A656" t="e">
        <v>#NAME?</v>
      </c>
    </row>
    <row r="657" spans="1:2" x14ac:dyDescent="0.3">
      <c r="A657" t="s">
        <v>1477</v>
      </c>
      <c r="B657" t="s">
        <v>1479</v>
      </c>
    </row>
    <row r="658" spans="1:2" x14ac:dyDescent="0.3">
      <c r="A658" t="s">
        <v>1480</v>
      </c>
    </row>
    <row r="659" spans="1:2" x14ac:dyDescent="0.3">
      <c r="A659" t="s">
        <v>1482</v>
      </c>
    </row>
    <row r="660" spans="1:2" x14ac:dyDescent="0.3">
      <c r="A660" t="s">
        <v>1484</v>
      </c>
      <c r="B660" t="s">
        <v>1486</v>
      </c>
    </row>
    <row r="661" spans="1:2" x14ac:dyDescent="0.3">
      <c r="A661" t="s">
        <v>1484</v>
      </c>
      <c r="B661" t="s">
        <v>1486</v>
      </c>
    </row>
    <row r="662" spans="1:2" x14ac:dyDescent="0.3">
      <c r="A662" t="s">
        <v>1487</v>
      </c>
    </row>
    <row r="663" spans="1:2" x14ac:dyDescent="0.3">
      <c r="A663" t="e">
        <v>#NAME?</v>
      </c>
      <c r="B663" t="s">
        <v>217</v>
      </c>
    </row>
    <row r="664" spans="1:2" x14ac:dyDescent="0.3">
      <c r="A664" t="s">
        <v>1490</v>
      </c>
      <c r="B664" t="s">
        <v>245</v>
      </c>
    </row>
    <row r="665" spans="1:2" x14ac:dyDescent="0.3">
      <c r="A665" t="s">
        <v>1492</v>
      </c>
      <c r="B665" t="s">
        <v>134</v>
      </c>
    </row>
    <row r="666" spans="1:2" x14ac:dyDescent="0.3">
      <c r="A666" t="e">
        <v>#NAME?</v>
      </c>
    </row>
    <row r="667" spans="1:2" x14ac:dyDescent="0.3">
      <c r="A667" t="s">
        <v>1496</v>
      </c>
    </row>
    <row r="668" spans="1:2" x14ac:dyDescent="0.3">
      <c r="A668" t="s">
        <v>1498</v>
      </c>
    </row>
    <row r="669" spans="1:2" x14ac:dyDescent="0.3">
      <c r="A669" t="s">
        <v>1500</v>
      </c>
      <c r="B669" t="s">
        <v>1501</v>
      </c>
    </row>
    <row r="670" spans="1:2" x14ac:dyDescent="0.3">
      <c r="A670" t="s">
        <v>1502</v>
      </c>
    </row>
    <row r="671" spans="1:2" x14ac:dyDescent="0.3">
      <c r="A671" t="s">
        <v>1504</v>
      </c>
    </row>
    <row r="672" spans="1:2" x14ac:dyDescent="0.3">
      <c r="A672" t="s">
        <v>1506</v>
      </c>
      <c r="B672" t="s">
        <v>1508</v>
      </c>
    </row>
    <row r="673" spans="1:2" x14ac:dyDescent="0.3">
      <c r="A673" t="s">
        <v>1509</v>
      </c>
    </row>
    <row r="674" spans="1:2" x14ac:dyDescent="0.3">
      <c r="A674" t="s">
        <v>1512</v>
      </c>
      <c r="B674" t="s">
        <v>1479</v>
      </c>
    </row>
    <row r="675" spans="1:2" x14ac:dyDescent="0.3">
      <c r="A675" t="s">
        <v>1514</v>
      </c>
      <c r="B675" t="s">
        <v>1516</v>
      </c>
    </row>
    <row r="676" spans="1:2" x14ac:dyDescent="0.3">
      <c r="A676" t="s">
        <v>1517</v>
      </c>
      <c r="B676" t="s">
        <v>64</v>
      </c>
    </row>
    <row r="677" spans="1:2" x14ac:dyDescent="0.3">
      <c r="A677" t="s">
        <v>1519</v>
      </c>
      <c r="B677" t="s">
        <v>1171</v>
      </c>
    </row>
    <row r="678" spans="1:2" x14ac:dyDescent="0.3">
      <c r="A678" t="s">
        <v>1521</v>
      </c>
      <c r="B678" t="s">
        <v>652</v>
      </c>
    </row>
    <row r="679" spans="1:2" x14ac:dyDescent="0.3">
      <c r="A679" t="s">
        <v>1522</v>
      </c>
    </row>
    <row r="680" spans="1:2" x14ac:dyDescent="0.3">
      <c r="A680" t="s">
        <v>1524</v>
      </c>
      <c r="B680" t="s">
        <v>1525</v>
      </c>
    </row>
    <row r="681" spans="1:2" x14ac:dyDescent="0.3">
      <c r="A681" t="s">
        <v>1526</v>
      </c>
      <c r="B681" t="s">
        <v>647</v>
      </c>
    </row>
    <row r="682" spans="1:2" x14ac:dyDescent="0.3">
      <c r="A682" t="s">
        <v>1528</v>
      </c>
    </row>
    <row r="683" spans="1:2" x14ac:dyDescent="0.3">
      <c r="A683" t="s">
        <v>1530</v>
      </c>
    </row>
    <row r="684" spans="1:2" x14ac:dyDescent="0.3">
      <c r="A684" t="s">
        <v>1532</v>
      </c>
      <c r="B684" t="s">
        <v>217</v>
      </c>
    </row>
    <row r="685" spans="1:2" x14ac:dyDescent="0.3">
      <c r="A685" t="e">
        <v>#NAME?</v>
      </c>
      <c r="B685" t="s">
        <v>1114</v>
      </c>
    </row>
    <row r="686" spans="1:2" x14ac:dyDescent="0.3">
      <c r="A686" t="s">
        <v>1535</v>
      </c>
      <c r="B686" t="s">
        <v>29</v>
      </c>
    </row>
    <row r="687" spans="1:2" x14ac:dyDescent="0.3">
      <c r="A687" t="s">
        <v>1537</v>
      </c>
      <c r="B687" t="s">
        <v>1539</v>
      </c>
    </row>
    <row r="688" spans="1:2" x14ac:dyDescent="0.3">
      <c r="A688" t="s">
        <v>1540</v>
      </c>
      <c r="B688" t="s">
        <v>299</v>
      </c>
    </row>
    <row r="689" spans="1:2" x14ac:dyDescent="0.3">
      <c r="A689" t="s">
        <v>1542</v>
      </c>
      <c r="B689" t="s">
        <v>1544</v>
      </c>
    </row>
    <row r="690" spans="1:2" x14ac:dyDescent="0.3">
      <c r="A690" t="s">
        <v>1545</v>
      </c>
      <c r="B690" t="s">
        <v>1525</v>
      </c>
    </row>
    <row r="691" spans="1:2" x14ac:dyDescent="0.3">
      <c r="A691" t="e">
        <v>#NAME?</v>
      </c>
      <c r="B691" t="s">
        <v>1548</v>
      </c>
    </row>
    <row r="692" spans="1:2" x14ac:dyDescent="0.3">
      <c r="A692" t="s">
        <v>1549</v>
      </c>
      <c r="B692" t="s">
        <v>1551</v>
      </c>
    </row>
    <row r="693" spans="1:2" x14ac:dyDescent="0.3">
      <c r="A693" t="s">
        <v>1553</v>
      </c>
    </row>
    <row r="694" spans="1:2" x14ac:dyDescent="0.3">
      <c r="A694" t="s">
        <v>1555</v>
      </c>
    </row>
    <row r="695" spans="1:2" x14ac:dyDescent="0.3">
      <c r="A695" t="s">
        <v>1558</v>
      </c>
      <c r="B695" t="s">
        <v>34</v>
      </c>
    </row>
    <row r="696" spans="1:2" x14ac:dyDescent="0.3">
      <c r="A696" t="s">
        <v>1560</v>
      </c>
      <c r="B696" t="s">
        <v>317</v>
      </c>
    </row>
    <row r="697" spans="1:2" x14ac:dyDescent="0.3">
      <c r="A697" t="s">
        <v>1562</v>
      </c>
      <c r="B697" t="s">
        <v>1564</v>
      </c>
    </row>
    <row r="698" spans="1:2" x14ac:dyDescent="0.3">
      <c r="A698" t="s">
        <v>1565</v>
      </c>
    </row>
    <row r="699" spans="1:2" x14ac:dyDescent="0.3">
      <c r="A699" t="s">
        <v>1568</v>
      </c>
      <c r="B699" t="s">
        <v>1570</v>
      </c>
    </row>
    <row r="700" spans="1:2" x14ac:dyDescent="0.3">
      <c r="A700" t="s">
        <v>1571</v>
      </c>
    </row>
    <row r="701" spans="1:2" x14ac:dyDescent="0.3">
      <c r="A701" t="s">
        <v>1573</v>
      </c>
    </row>
    <row r="702" spans="1:2" x14ac:dyDescent="0.3">
      <c r="A702" t="s">
        <v>1575</v>
      </c>
      <c r="B702" t="s">
        <v>1577</v>
      </c>
    </row>
    <row r="703" spans="1:2" x14ac:dyDescent="0.3">
      <c r="A703" t="s">
        <v>1578</v>
      </c>
      <c r="B703" t="s">
        <v>1580</v>
      </c>
    </row>
    <row r="704" spans="1:2" x14ac:dyDescent="0.3">
      <c r="A704" t="s">
        <v>1581</v>
      </c>
      <c r="B704" t="s">
        <v>264</v>
      </c>
    </row>
    <row r="705" spans="1:2" x14ac:dyDescent="0.3">
      <c r="A705" t="s">
        <v>1583</v>
      </c>
      <c r="B705" t="s">
        <v>1585</v>
      </c>
    </row>
    <row r="706" spans="1:2" x14ac:dyDescent="0.3">
      <c r="A706" t="s">
        <v>911</v>
      </c>
      <c r="B706" t="s">
        <v>64</v>
      </c>
    </row>
    <row r="707" spans="1:2" x14ac:dyDescent="0.3">
      <c r="A707" t="s">
        <v>1587</v>
      </c>
    </row>
    <row r="708" spans="1:2" x14ac:dyDescent="0.3">
      <c r="A708" t="s">
        <v>1589</v>
      </c>
      <c r="B708" t="s">
        <v>25</v>
      </c>
    </row>
    <row r="709" spans="1:2" x14ac:dyDescent="0.3">
      <c r="A709" t="s">
        <v>1591</v>
      </c>
      <c r="B709" t="s">
        <v>1593</v>
      </c>
    </row>
    <row r="710" spans="1:2" x14ac:dyDescent="0.3">
      <c r="A710" t="s">
        <v>1594</v>
      </c>
      <c r="B710" t="s">
        <v>1596</v>
      </c>
    </row>
    <row r="711" spans="1:2" x14ac:dyDescent="0.3">
      <c r="A711" t="s">
        <v>1598</v>
      </c>
      <c r="B711" t="s">
        <v>1383</v>
      </c>
    </row>
    <row r="712" spans="1:2" x14ac:dyDescent="0.3">
      <c r="A712" t="s">
        <v>1600</v>
      </c>
      <c r="B712" t="s">
        <v>1602</v>
      </c>
    </row>
    <row r="713" spans="1:2" x14ac:dyDescent="0.3">
      <c r="A713" t="s">
        <v>1603</v>
      </c>
    </row>
    <row r="714" spans="1:2" x14ac:dyDescent="0.3">
      <c r="A714" t="s">
        <v>1605</v>
      </c>
    </row>
    <row r="715" spans="1:2" x14ac:dyDescent="0.3">
      <c r="A715" t="s">
        <v>1607</v>
      </c>
      <c r="B715" t="s">
        <v>20</v>
      </c>
    </row>
    <row r="716" spans="1:2" x14ac:dyDescent="0.3">
      <c r="A716" t="s">
        <v>1609</v>
      </c>
      <c r="B716" t="s">
        <v>217</v>
      </c>
    </row>
    <row r="717" spans="1:2" x14ac:dyDescent="0.3">
      <c r="A717" t="s">
        <v>1611</v>
      </c>
      <c r="B717" t="s">
        <v>217</v>
      </c>
    </row>
    <row r="718" spans="1:2" x14ac:dyDescent="0.3">
      <c r="A718" t="s">
        <v>1613</v>
      </c>
      <c r="B718" t="s">
        <v>317</v>
      </c>
    </row>
    <row r="719" spans="1:2" x14ac:dyDescent="0.3">
      <c r="A719" t="s">
        <v>1615</v>
      </c>
    </row>
    <row r="720" spans="1:2" x14ac:dyDescent="0.3">
      <c r="A720" t="e">
        <v>#NAME?</v>
      </c>
    </row>
    <row r="721" spans="1:2" x14ac:dyDescent="0.3">
      <c r="A721" t="s">
        <v>1618</v>
      </c>
      <c r="B721" t="s">
        <v>299</v>
      </c>
    </row>
    <row r="722" spans="1:2" x14ac:dyDescent="0.3">
      <c r="A722" t="s">
        <v>1620</v>
      </c>
      <c r="B722" t="s">
        <v>814</v>
      </c>
    </row>
    <row r="723" spans="1:2" x14ac:dyDescent="0.3">
      <c r="A723" t="s">
        <v>1622</v>
      </c>
      <c r="B723" t="s">
        <v>497</v>
      </c>
    </row>
    <row r="724" spans="1:2" x14ac:dyDescent="0.3">
      <c r="A724" t="s">
        <v>1624</v>
      </c>
    </row>
    <row r="725" spans="1:2" x14ac:dyDescent="0.3">
      <c r="A725" t="s">
        <v>1626</v>
      </c>
      <c r="B725" t="s">
        <v>25</v>
      </c>
    </row>
    <row r="726" spans="1:2" x14ac:dyDescent="0.3">
      <c r="A726" t="s">
        <v>1628</v>
      </c>
    </row>
    <row r="727" spans="1:2" x14ac:dyDescent="0.3">
      <c r="A727" t="s">
        <v>1630</v>
      </c>
      <c r="B727" t="s">
        <v>814</v>
      </c>
    </row>
    <row r="728" spans="1:2" x14ac:dyDescent="0.3">
      <c r="A728" t="s">
        <v>1632</v>
      </c>
      <c r="B728" t="s">
        <v>302</v>
      </c>
    </row>
    <row r="729" spans="1:2" x14ac:dyDescent="0.3">
      <c r="A729" t="s">
        <v>1634</v>
      </c>
    </row>
    <row r="730" spans="1:2" x14ac:dyDescent="0.3">
      <c r="A730" t="s">
        <v>1636</v>
      </c>
    </row>
    <row r="731" spans="1:2" x14ac:dyDescent="0.3">
      <c r="A731" t="s">
        <v>1638</v>
      </c>
      <c r="B731" t="s">
        <v>9</v>
      </c>
    </row>
    <row r="732" spans="1:2" x14ac:dyDescent="0.3">
      <c r="A732" t="s">
        <v>1640</v>
      </c>
      <c r="B732" t="s">
        <v>470</v>
      </c>
    </row>
    <row r="733" spans="1:2" x14ac:dyDescent="0.3">
      <c r="A733" t="s">
        <v>1642</v>
      </c>
    </row>
    <row r="734" spans="1:2" x14ac:dyDescent="0.3">
      <c r="A734" t="s">
        <v>1644</v>
      </c>
      <c r="B734" t="s">
        <v>1646</v>
      </c>
    </row>
    <row r="735" spans="1:2" x14ac:dyDescent="0.3">
      <c r="A735" t="s">
        <v>1647</v>
      </c>
      <c r="B735" t="s">
        <v>261</v>
      </c>
    </row>
    <row r="736" spans="1:2" x14ac:dyDescent="0.3">
      <c r="A736" t="s">
        <v>1649</v>
      </c>
      <c r="B736" t="s">
        <v>322</v>
      </c>
    </row>
    <row r="737" spans="1:2" x14ac:dyDescent="0.3">
      <c r="A737" t="s">
        <v>1651</v>
      </c>
    </row>
    <row r="738" spans="1:2" x14ac:dyDescent="0.3">
      <c r="A738" t="s">
        <v>1653</v>
      </c>
      <c r="B738" t="s">
        <v>1655</v>
      </c>
    </row>
    <row r="739" spans="1:2" x14ac:dyDescent="0.3">
      <c r="A739" t="s">
        <v>1656</v>
      </c>
    </row>
    <row r="740" spans="1:2" x14ac:dyDescent="0.3">
      <c r="A740" t="s">
        <v>1658</v>
      </c>
      <c r="B740" t="s">
        <v>299</v>
      </c>
    </row>
    <row r="741" spans="1:2" x14ac:dyDescent="0.3">
      <c r="A741" t="s">
        <v>1658</v>
      </c>
      <c r="B741" t="s">
        <v>299</v>
      </c>
    </row>
    <row r="742" spans="1:2" x14ac:dyDescent="0.3">
      <c r="A742" t="s">
        <v>1660</v>
      </c>
    </row>
    <row r="743" spans="1:2" x14ac:dyDescent="0.3">
      <c r="A743" t="s">
        <v>1662</v>
      </c>
    </row>
    <row r="744" spans="1:2" x14ac:dyDescent="0.3">
      <c r="A744" t="s">
        <v>1664</v>
      </c>
      <c r="B744" t="s">
        <v>25</v>
      </c>
    </row>
    <row r="745" spans="1:2" x14ac:dyDescent="0.3">
      <c r="A745" t="s">
        <v>1666</v>
      </c>
    </row>
    <row r="746" spans="1:2" x14ac:dyDescent="0.3">
      <c r="A746" t="s">
        <v>1668</v>
      </c>
      <c r="B746" t="s">
        <v>121</v>
      </c>
    </row>
    <row r="747" spans="1:2" x14ac:dyDescent="0.3">
      <c r="A747" t="s">
        <v>1670</v>
      </c>
      <c r="B747" t="s">
        <v>660</v>
      </c>
    </row>
    <row r="748" spans="1:2" x14ac:dyDescent="0.3">
      <c r="A748" t="s">
        <v>1672</v>
      </c>
      <c r="B748" t="s">
        <v>433</v>
      </c>
    </row>
    <row r="749" spans="1:2" x14ac:dyDescent="0.3">
      <c r="A749" t="s">
        <v>1673</v>
      </c>
      <c r="B749" t="s">
        <v>1675</v>
      </c>
    </row>
    <row r="750" spans="1:2" x14ac:dyDescent="0.3">
      <c r="A750" t="s">
        <v>1677</v>
      </c>
      <c r="B750" t="s">
        <v>1679</v>
      </c>
    </row>
    <row r="751" spans="1:2" x14ac:dyDescent="0.3">
      <c r="A751" t="s">
        <v>1680</v>
      </c>
      <c r="B751" t="s">
        <v>433</v>
      </c>
    </row>
    <row r="752" spans="1:2" x14ac:dyDescent="0.3">
      <c r="A752" t="s">
        <v>1681</v>
      </c>
      <c r="B752" t="s">
        <v>317</v>
      </c>
    </row>
    <row r="753" spans="1:2" x14ac:dyDescent="0.3">
      <c r="A753" t="s">
        <v>1683</v>
      </c>
      <c r="B753" t="s">
        <v>1685</v>
      </c>
    </row>
    <row r="754" spans="1:2" x14ac:dyDescent="0.3">
      <c r="A754" t="e">
        <v>#NAME?</v>
      </c>
      <c r="B754" t="s">
        <v>1687</v>
      </c>
    </row>
    <row r="755" spans="1:2" x14ac:dyDescent="0.3">
      <c r="A755" t="s">
        <v>1688</v>
      </c>
    </row>
    <row r="756" spans="1:2" x14ac:dyDescent="0.3">
      <c r="A756" t="s">
        <v>1691</v>
      </c>
      <c r="B756" t="s">
        <v>25</v>
      </c>
    </row>
    <row r="757" spans="1:2" x14ac:dyDescent="0.3">
      <c r="A757" t="s">
        <v>1693</v>
      </c>
      <c r="B757" t="s">
        <v>1695</v>
      </c>
    </row>
    <row r="758" spans="1:2" x14ac:dyDescent="0.3">
      <c r="A758" t="s">
        <v>1696</v>
      </c>
    </row>
    <row r="759" spans="1:2" x14ac:dyDescent="0.3">
      <c r="A759" t="s">
        <v>1698</v>
      </c>
      <c r="B759" t="s">
        <v>155</v>
      </c>
    </row>
    <row r="760" spans="1:2" x14ac:dyDescent="0.3">
      <c r="A760" t="s">
        <v>1700</v>
      </c>
      <c r="B760" t="s">
        <v>1702</v>
      </c>
    </row>
    <row r="761" spans="1:2" x14ac:dyDescent="0.3">
      <c r="A761" t="s">
        <v>1700</v>
      </c>
      <c r="B761" t="s">
        <v>1702</v>
      </c>
    </row>
    <row r="762" spans="1:2" x14ac:dyDescent="0.3">
      <c r="A762" t="s">
        <v>1703</v>
      </c>
      <c r="B762" t="s">
        <v>1222</v>
      </c>
    </row>
    <row r="763" spans="1:2" x14ac:dyDescent="0.3">
      <c r="A763" t="s">
        <v>1705</v>
      </c>
      <c r="B763" t="s">
        <v>584</v>
      </c>
    </row>
    <row r="764" spans="1:2" x14ac:dyDescent="0.3">
      <c r="A764" t="s">
        <v>1707</v>
      </c>
      <c r="B764" t="s">
        <v>1709</v>
      </c>
    </row>
    <row r="765" spans="1:2" x14ac:dyDescent="0.3">
      <c r="A765" t="s">
        <v>1710</v>
      </c>
      <c r="B765" t="s">
        <v>1712</v>
      </c>
    </row>
    <row r="766" spans="1:2" x14ac:dyDescent="0.3">
      <c r="A766" t="s">
        <v>1713</v>
      </c>
      <c r="B766" t="s">
        <v>25</v>
      </c>
    </row>
    <row r="767" spans="1:2" x14ac:dyDescent="0.3">
      <c r="A767" t="s">
        <v>1715</v>
      </c>
      <c r="B767" t="s">
        <v>470</v>
      </c>
    </row>
    <row r="768" spans="1:2" x14ac:dyDescent="0.3">
      <c r="A768" t="s">
        <v>1717</v>
      </c>
    </row>
    <row r="769" spans="1:2" x14ac:dyDescent="0.3">
      <c r="A769" t="s">
        <v>1720</v>
      </c>
      <c r="B769" t="s">
        <v>631</v>
      </c>
    </row>
    <row r="770" spans="1:2" x14ac:dyDescent="0.3">
      <c r="A770" t="s">
        <v>1722</v>
      </c>
    </row>
    <row r="771" spans="1:2" x14ac:dyDescent="0.3">
      <c r="A771" t="s">
        <v>1724</v>
      </c>
      <c r="B771" t="s">
        <v>25</v>
      </c>
    </row>
    <row r="772" spans="1:2" x14ac:dyDescent="0.3">
      <c r="A772" t="s">
        <v>1726</v>
      </c>
    </row>
    <row r="773" spans="1:2" x14ac:dyDescent="0.3">
      <c r="A773" t="s">
        <v>1729</v>
      </c>
      <c r="B773" t="s">
        <v>1731</v>
      </c>
    </row>
    <row r="774" spans="1:2" x14ac:dyDescent="0.3">
      <c r="A774" t="s">
        <v>1733</v>
      </c>
      <c r="B774" t="s">
        <v>1735</v>
      </c>
    </row>
    <row r="775" spans="1:2" x14ac:dyDescent="0.3">
      <c r="A775" t="s">
        <v>1736</v>
      </c>
      <c r="B775" t="s">
        <v>564</v>
      </c>
    </row>
    <row r="776" spans="1:2" x14ac:dyDescent="0.3">
      <c r="A776" t="s">
        <v>1738</v>
      </c>
      <c r="B776" t="s">
        <v>814</v>
      </c>
    </row>
    <row r="777" spans="1:2" x14ac:dyDescent="0.3">
      <c r="A777" t="s">
        <v>1740</v>
      </c>
      <c r="B777" t="s">
        <v>1742</v>
      </c>
    </row>
    <row r="778" spans="1:2" x14ac:dyDescent="0.3">
      <c r="A778" t="s">
        <v>1743</v>
      </c>
    </row>
    <row r="779" spans="1:2" x14ac:dyDescent="0.3">
      <c r="A779" t="s">
        <v>1745</v>
      </c>
      <c r="B779" t="s">
        <v>1747</v>
      </c>
    </row>
    <row r="780" spans="1:2" x14ac:dyDescent="0.3">
      <c r="A780" t="s">
        <v>1748</v>
      </c>
    </row>
    <row r="781" spans="1:2" x14ac:dyDescent="0.3">
      <c r="A781" t="s">
        <v>1750</v>
      </c>
      <c r="B781" t="s">
        <v>261</v>
      </c>
    </row>
    <row r="782" spans="1:2" x14ac:dyDescent="0.3">
      <c r="A782" t="s">
        <v>1752</v>
      </c>
    </row>
    <row r="783" spans="1:2" x14ac:dyDescent="0.3">
      <c r="A783" t="s">
        <v>1754</v>
      </c>
      <c r="B783" t="s">
        <v>1756</v>
      </c>
    </row>
    <row r="784" spans="1:2" x14ac:dyDescent="0.3">
      <c r="A784" t="s">
        <v>1757</v>
      </c>
      <c r="B784" t="s">
        <v>299</v>
      </c>
    </row>
    <row r="785" spans="1:2" x14ac:dyDescent="0.3">
      <c r="A785" t="s">
        <v>1759</v>
      </c>
      <c r="B785" t="s">
        <v>1761</v>
      </c>
    </row>
    <row r="786" spans="1:2" x14ac:dyDescent="0.3">
      <c r="A786" t="e">
        <v>#NAME?</v>
      </c>
    </row>
    <row r="787" spans="1:2" x14ac:dyDescent="0.3">
      <c r="A787" t="s">
        <v>1763</v>
      </c>
      <c r="B787" t="s">
        <v>726</v>
      </c>
    </row>
    <row r="788" spans="1:2" x14ac:dyDescent="0.3">
      <c r="A788" t="s">
        <v>1764</v>
      </c>
      <c r="B788" t="s">
        <v>317</v>
      </c>
    </row>
    <row r="789" spans="1:2" x14ac:dyDescent="0.3">
      <c r="A789" t="s">
        <v>1766</v>
      </c>
      <c r="B789" t="s">
        <v>25</v>
      </c>
    </row>
    <row r="790" spans="1:2" x14ac:dyDescent="0.3">
      <c r="A790" t="s">
        <v>1768</v>
      </c>
      <c r="B790" t="s">
        <v>647</v>
      </c>
    </row>
    <row r="791" spans="1:2" x14ac:dyDescent="0.3">
      <c r="A791" t="s">
        <v>1770</v>
      </c>
    </row>
    <row r="792" spans="1:2" x14ac:dyDescent="0.3">
      <c r="A792" t="s">
        <v>1772</v>
      </c>
      <c r="B792" t="s">
        <v>672</v>
      </c>
    </row>
    <row r="793" spans="1:2" x14ac:dyDescent="0.3">
      <c r="A793" t="s">
        <v>1775</v>
      </c>
      <c r="B793" t="s">
        <v>146</v>
      </c>
    </row>
    <row r="794" spans="1:2" x14ac:dyDescent="0.3">
      <c r="A794" t="s">
        <v>1777</v>
      </c>
      <c r="B794" t="s">
        <v>29</v>
      </c>
    </row>
    <row r="795" spans="1:2" x14ac:dyDescent="0.3">
      <c r="A795" t="s">
        <v>1779</v>
      </c>
      <c r="B795" t="s">
        <v>1781</v>
      </c>
    </row>
    <row r="796" spans="1:2" x14ac:dyDescent="0.3">
      <c r="A796" t="e">
        <v>#NAME?</v>
      </c>
      <c r="B796" t="s">
        <v>1783</v>
      </c>
    </row>
    <row r="797" spans="1:2" x14ac:dyDescent="0.3">
      <c r="A797" t="s">
        <v>1784</v>
      </c>
      <c r="B797" t="s">
        <v>1786</v>
      </c>
    </row>
    <row r="798" spans="1:2" x14ac:dyDescent="0.3">
      <c r="A798" t="s">
        <v>1787</v>
      </c>
      <c r="B798" t="s">
        <v>1789</v>
      </c>
    </row>
    <row r="799" spans="1:2" x14ac:dyDescent="0.3">
      <c r="A799" t="s">
        <v>1790</v>
      </c>
    </row>
    <row r="800" spans="1:2" x14ac:dyDescent="0.3">
      <c r="A800" t="s">
        <v>1792</v>
      </c>
      <c r="B800" t="s">
        <v>41</v>
      </c>
    </row>
    <row r="801" spans="1:2" x14ac:dyDescent="0.3">
      <c r="A801" t="s">
        <v>1794</v>
      </c>
    </row>
    <row r="802" spans="1:2" x14ac:dyDescent="0.3">
      <c r="A802" t="s">
        <v>1796</v>
      </c>
    </row>
    <row r="803" spans="1:2" x14ac:dyDescent="0.3">
      <c r="A803" t="s">
        <v>1798</v>
      </c>
    </row>
    <row r="804" spans="1:2" x14ac:dyDescent="0.3">
      <c r="A804" t="s">
        <v>1800</v>
      </c>
      <c r="B804" t="s">
        <v>1802</v>
      </c>
    </row>
    <row r="805" spans="1:2" x14ac:dyDescent="0.3">
      <c r="A805" t="s">
        <v>1803</v>
      </c>
      <c r="B805" t="s">
        <v>647</v>
      </c>
    </row>
    <row r="806" spans="1:2" x14ac:dyDescent="0.3">
      <c r="A806" t="s">
        <v>1805</v>
      </c>
      <c r="B806" t="s">
        <v>394</v>
      </c>
    </row>
    <row r="807" spans="1:2" x14ac:dyDescent="0.3">
      <c r="A807" t="e">
        <v>#NAME?</v>
      </c>
      <c r="B807" t="s">
        <v>1808</v>
      </c>
    </row>
    <row r="808" spans="1:2" x14ac:dyDescent="0.3">
      <c r="A808" t="s">
        <v>1810</v>
      </c>
      <c r="B808" t="s">
        <v>1812</v>
      </c>
    </row>
    <row r="809" spans="1:2" x14ac:dyDescent="0.3">
      <c r="A809" t="s">
        <v>1813</v>
      </c>
      <c r="B809" t="s">
        <v>302</v>
      </c>
    </row>
    <row r="810" spans="1:2" x14ac:dyDescent="0.3">
      <c r="A810" t="s">
        <v>1813</v>
      </c>
      <c r="B810" t="s">
        <v>302</v>
      </c>
    </row>
    <row r="811" spans="1:2" x14ac:dyDescent="0.3">
      <c r="A811" t="s">
        <v>1815</v>
      </c>
      <c r="B811" t="s">
        <v>25</v>
      </c>
    </row>
    <row r="812" spans="1:2" x14ac:dyDescent="0.3">
      <c r="A812" t="s">
        <v>1816</v>
      </c>
      <c r="B812" t="s">
        <v>238</v>
      </c>
    </row>
    <row r="813" spans="1:2" x14ac:dyDescent="0.3">
      <c r="A813" t="s">
        <v>1818</v>
      </c>
      <c r="B813" t="s">
        <v>1820</v>
      </c>
    </row>
    <row r="814" spans="1:2" x14ac:dyDescent="0.3">
      <c r="A814" t="s">
        <v>1821</v>
      </c>
      <c r="B814" t="s">
        <v>322</v>
      </c>
    </row>
    <row r="815" spans="1:2" x14ac:dyDescent="0.3">
      <c r="A815" t="s">
        <v>1823</v>
      </c>
      <c r="B815" t="s">
        <v>1825</v>
      </c>
    </row>
    <row r="816" spans="1:2" x14ac:dyDescent="0.3">
      <c r="A816" t="s">
        <v>1826</v>
      </c>
      <c r="B816" t="s">
        <v>805</v>
      </c>
    </row>
    <row r="817" spans="1:2" x14ac:dyDescent="0.3">
      <c r="A817" t="s">
        <v>1828</v>
      </c>
      <c r="B817" t="s">
        <v>17</v>
      </c>
    </row>
    <row r="818" spans="1:2" x14ac:dyDescent="0.3">
      <c r="A818" t="s">
        <v>1830</v>
      </c>
      <c r="B818" t="s">
        <v>1832</v>
      </c>
    </row>
    <row r="819" spans="1:2" x14ac:dyDescent="0.3">
      <c r="A819" t="s">
        <v>1833</v>
      </c>
      <c r="B819" t="s">
        <v>1835</v>
      </c>
    </row>
    <row r="820" spans="1:2" x14ac:dyDescent="0.3">
      <c r="A820" t="e">
        <v>#NAME?</v>
      </c>
      <c r="B820" t="s">
        <v>1837</v>
      </c>
    </row>
    <row r="821" spans="1:2" x14ac:dyDescent="0.3">
      <c r="A821" t="s">
        <v>1838</v>
      </c>
    </row>
    <row r="822" spans="1:2" x14ac:dyDescent="0.3">
      <c r="A822" t="s">
        <v>1840</v>
      </c>
      <c r="B822" t="s">
        <v>652</v>
      </c>
    </row>
    <row r="823" spans="1:2" x14ac:dyDescent="0.3">
      <c r="A823" t="s">
        <v>1842</v>
      </c>
      <c r="B823" t="s">
        <v>25</v>
      </c>
    </row>
    <row r="824" spans="1:2" x14ac:dyDescent="0.3">
      <c r="A824" t="e">
        <v>#NAME?</v>
      </c>
      <c r="B824" t="s">
        <v>9</v>
      </c>
    </row>
    <row r="825" spans="1:2" x14ac:dyDescent="0.3">
      <c r="A825" t="s">
        <v>1845</v>
      </c>
      <c r="B825" t="s">
        <v>299</v>
      </c>
    </row>
    <row r="826" spans="1:2" x14ac:dyDescent="0.3">
      <c r="A826" t="s">
        <v>1847</v>
      </c>
      <c r="B826" t="s">
        <v>726</v>
      </c>
    </row>
    <row r="827" spans="1:2" x14ac:dyDescent="0.3">
      <c r="A827" t="s">
        <v>1849</v>
      </c>
      <c r="B827" t="s">
        <v>25</v>
      </c>
    </row>
    <row r="828" spans="1:2" x14ac:dyDescent="0.3">
      <c r="A828" t="s">
        <v>1851</v>
      </c>
      <c r="B828" t="s">
        <v>261</v>
      </c>
    </row>
    <row r="829" spans="1:2" x14ac:dyDescent="0.3">
      <c r="A829" t="s">
        <v>1853</v>
      </c>
      <c r="B829" t="s">
        <v>299</v>
      </c>
    </row>
    <row r="830" spans="1:2" x14ac:dyDescent="0.3">
      <c r="A830" t="s">
        <v>1855</v>
      </c>
    </row>
    <row r="831" spans="1:2" x14ac:dyDescent="0.3">
      <c r="A831" t="s">
        <v>1857</v>
      </c>
    </row>
    <row r="832" spans="1:2" x14ac:dyDescent="0.3">
      <c r="A832" t="s">
        <v>1859</v>
      </c>
      <c r="B832" t="s">
        <v>217</v>
      </c>
    </row>
    <row r="833" spans="1:2" x14ac:dyDescent="0.3">
      <c r="A833" t="s">
        <v>1861</v>
      </c>
    </row>
    <row r="834" spans="1:2" x14ac:dyDescent="0.3">
      <c r="A834" t="s">
        <v>1863</v>
      </c>
      <c r="B834" t="s">
        <v>1865</v>
      </c>
    </row>
    <row r="835" spans="1:2" x14ac:dyDescent="0.3">
      <c r="A835" t="s">
        <v>1866</v>
      </c>
      <c r="B835" t="s">
        <v>660</v>
      </c>
    </row>
    <row r="836" spans="1:2" x14ac:dyDescent="0.3">
      <c r="A836" t="s">
        <v>1868</v>
      </c>
      <c r="B836" t="s">
        <v>745</v>
      </c>
    </row>
    <row r="837" spans="1:2" x14ac:dyDescent="0.3">
      <c r="A837" t="s">
        <v>1870</v>
      </c>
      <c r="B837" t="s">
        <v>25</v>
      </c>
    </row>
    <row r="838" spans="1:2" x14ac:dyDescent="0.3">
      <c r="A838" t="s">
        <v>1872</v>
      </c>
    </row>
    <row r="839" spans="1:2" x14ac:dyDescent="0.3">
      <c r="A839" t="s">
        <v>1875</v>
      </c>
      <c r="B839" t="s">
        <v>1877</v>
      </c>
    </row>
    <row r="840" spans="1:2" x14ac:dyDescent="0.3">
      <c r="A840" t="s">
        <v>1878</v>
      </c>
      <c r="B840" t="s">
        <v>328</v>
      </c>
    </row>
    <row r="841" spans="1:2" x14ac:dyDescent="0.3">
      <c r="A841" t="s">
        <v>1880</v>
      </c>
      <c r="B841" t="s">
        <v>1882</v>
      </c>
    </row>
    <row r="842" spans="1:2" x14ac:dyDescent="0.3">
      <c r="A842" t="s">
        <v>1884</v>
      </c>
      <c r="B842" t="s">
        <v>20</v>
      </c>
    </row>
    <row r="843" spans="1:2" x14ac:dyDescent="0.3">
      <c r="A843" t="s">
        <v>1886</v>
      </c>
      <c r="B843" t="s">
        <v>299</v>
      </c>
    </row>
    <row r="844" spans="1:2" x14ac:dyDescent="0.3">
      <c r="A844" t="s">
        <v>1888</v>
      </c>
    </row>
    <row r="845" spans="1:2" x14ac:dyDescent="0.3">
      <c r="A845" t="s">
        <v>1890</v>
      </c>
    </row>
    <row r="846" spans="1:2" x14ac:dyDescent="0.3">
      <c r="A846" t="e">
        <v>#NAME?</v>
      </c>
      <c r="B846" t="s">
        <v>29</v>
      </c>
    </row>
    <row r="847" spans="1:2" x14ac:dyDescent="0.3">
      <c r="A847" t="s">
        <v>1893</v>
      </c>
    </row>
    <row r="848" spans="1:2" x14ac:dyDescent="0.3">
      <c r="A848" t="s">
        <v>1895</v>
      </c>
    </row>
    <row r="849" spans="1:2" x14ac:dyDescent="0.3">
      <c r="A849" t="s">
        <v>1897</v>
      </c>
    </row>
    <row r="850" spans="1:2" x14ac:dyDescent="0.3">
      <c r="A850" t="s">
        <v>1899</v>
      </c>
      <c r="B850" t="s">
        <v>805</v>
      </c>
    </row>
    <row r="851" spans="1:2" x14ac:dyDescent="0.3">
      <c r="A851" t="s">
        <v>1901</v>
      </c>
    </row>
    <row r="852" spans="1:2" x14ac:dyDescent="0.3">
      <c r="A852" t="s">
        <v>1903</v>
      </c>
      <c r="B852" t="s">
        <v>1905</v>
      </c>
    </row>
    <row r="853" spans="1:2" x14ac:dyDescent="0.3">
      <c r="A853" t="s">
        <v>1906</v>
      </c>
    </row>
    <row r="854" spans="1:2" x14ac:dyDescent="0.3">
      <c r="A854" t="s">
        <v>1907</v>
      </c>
      <c r="B854" t="s">
        <v>1909</v>
      </c>
    </row>
    <row r="855" spans="1:2" x14ac:dyDescent="0.3">
      <c r="A855" t="s">
        <v>1910</v>
      </c>
    </row>
    <row r="856" spans="1:2" x14ac:dyDescent="0.3">
      <c r="A856" t="s">
        <v>1912</v>
      </c>
      <c r="B856" t="s">
        <v>217</v>
      </c>
    </row>
    <row r="857" spans="1:2" x14ac:dyDescent="0.3">
      <c r="A857" t="s">
        <v>1914</v>
      </c>
      <c r="B857" t="s">
        <v>25</v>
      </c>
    </row>
    <row r="858" spans="1:2" x14ac:dyDescent="0.3">
      <c r="A858" t="s">
        <v>1916</v>
      </c>
      <c r="B858" t="s">
        <v>1918</v>
      </c>
    </row>
    <row r="859" spans="1:2" x14ac:dyDescent="0.3">
      <c r="A859" t="s">
        <v>1919</v>
      </c>
      <c r="B859" t="s">
        <v>1102</v>
      </c>
    </row>
    <row r="860" spans="1:2" x14ac:dyDescent="0.3">
      <c r="A860" t="s">
        <v>1922</v>
      </c>
    </row>
    <row r="861" spans="1:2" x14ac:dyDescent="0.3">
      <c r="A861" t="s">
        <v>1924</v>
      </c>
    </row>
    <row r="862" spans="1:2" x14ac:dyDescent="0.3">
      <c r="A862" t="s">
        <v>1926</v>
      </c>
      <c r="B862" t="s">
        <v>1525</v>
      </c>
    </row>
    <row r="863" spans="1:2" x14ac:dyDescent="0.3">
      <c r="A863" t="s">
        <v>1928</v>
      </c>
      <c r="B863" t="s">
        <v>261</v>
      </c>
    </row>
    <row r="864" spans="1:2" x14ac:dyDescent="0.3">
      <c r="A864" t="s">
        <v>1930</v>
      </c>
      <c r="B864" t="s">
        <v>1142</v>
      </c>
    </row>
    <row r="865" spans="1:2" x14ac:dyDescent="0.3">
      <c r="A865" t="s">
        <v>1931</v>
      </c>
      <c r="B865" t="s">
        <v>9</v>
      </c>
    </row>
    <row r="866" spans="1:2" x14ac:dyDescent="0.3">
      <c r="A866" t="s">
        <v>1933</v>
      </c>
    </row>
    <row r="867" spans="1:2" x14ac:dyDescent="0.3">
      <c r="A867" t="s">
        <v>1935</v>
      </c>
      <c r="B867" t="s">
        <v>217</v>
      </c>
    </row>
    <row r="868" spans="1:2" x14ac:dyDescent="0.3">
      <c r="A868" t="s">
        <v>1936</v>
      </c>
      <c r="B868" t="s">
        <v>217</v>
      </c>
    </row>
    <row r="869" spans="1:2" x14ac:dyDescent="0.3">
      <c r="A869" t="s">
        <v>1938</v>
      </c>
      <c r="B869" t="s">
        <v>261</v>
      </c>
    </row>
    <row r="870" spans="1:2" x14ac:dyDescent="0.3">
      <c r="A870" t="s">
        <v>1938</v>
      </c>
      <c r="B870" t="s">
        <v>261</v>
      </c>
    </row>
    <row r="871" spans="1:2" x14ac:dyDescent="0.3">
      <c r="A871" t="s">
        <v>1940</v>
      </c>
      <c r="B871" t="s">
        <v>89</v>
      </c>
    </row>
    <row r="872" spans="1:2" x14ac:dyDescent="0.3">
      <c r="A872" t="s">
        <v>1943</v>
      </c>
    </row>
    <row r="873" spans="1:2" x14ac:dyDescent="0.3">
      <c r="A873" t="s">
        <v>1945</v>
      </c>
    </row>
    <row r="874" spans="1:2" x14ac:dyDescent="0.3">
      <c r="A874" t="s">
        <v>1947</v>
      </c>
      <c r="B874" t="s">
        <v>25</v>
      </c>
    </row>
    <row r="875" spans="1:2" x14ac:dyDescent="0.3">
      <c r="A875" t="s">
        <v>1949</v>
      </c>
      <c r="B875" t="s">
        <v>1951</v>
      </c>
    </row>
    <row r="876" spans="1:2" x14ac:dyDescent="0.3">
      <c r="A876" t="s">
        <v>1952</v>
      </c>
      <c r="B876" t="s">
        <v>217</v>
      </c>
    </row>
    <row r="877" spans="1:2" x14ac:dyDescent="0.3">
      <c r="A877" t="s">
        <v>1954</v>
      </c>
    </row>
    <row r="878" spans="1:2" x14ac:dyDescent="0.3">
      <c r="A878" t="s">
        <v>1956</v>
      </c>
      <c r="B878" t="s">
        <v>109</v>
      </c>
    </row>
    <row r="879" spans="1:2" x14ac:dyDescent="0.3">
      <c r="A879" t="s">
        <v>1958</v>
      </c>
    </row>
    <row r="880" spans="1:2" x14ac:dyDescent="0.3">
      <c r="A880" t="s">
        <v>1960</v>
      </c>
      <c r="B880" t="s">
        <v>1961</v>
      </c>
    </row>
    <row r="881" spans="1:2" x14ac:dyDescent="0.3">
      <c r="A881" t="s">
        <v>1962</v>
      </c>
      <c r="B881" t="s">
        <v>1964</v>
      </c>
    </row>
    <row r="882" spans="1:2" x14ac:dyDescent="0.3">
      <c r="A882" t="s">
        <v>1965</v>
      </c>
      <c r="B882" t="s">
        <v>1967</v>
      </c>
    </row>
    <row r="883" spans="1:2" x14ac:dyDescent="0.3">
      <c r="A883" t="e">
        <v>#NAME?</v>
      </c>
    </row>
    <row r="884" spans="1:2" x14ac:dyDescent="0.3">
      <c r="A884" t="s">
        <v>1970</v>
      </c>
      <c r="B884" t="s">
        <v>1972</v>
      </c>
    </row>
    <row r="885" spans="1:2" x14ac:dyDescent="0.3">
      <c r="A885" t="s">
        <v>1973</v>
      </c>
      <c r="B885" t="s">
        <v>1975</v>
      </c>
    </row>
    <row r="886" spans="1:2" x14ac:dyDescent="0.3">
      <c r="A886" t="s">
        <v>1976</v>
      </c>
      <c r="B886" t="s">
        <v>25</v>
      </c>
    </row>
    <row r="887" spans="1:2" x14ac:dyDescent="0.3">
      <c r="A887" t="s">
        <v>1978</v>
      </c>
      <c r="B887" t="s">
        <v>264</v>
      </c>
    </row>
    <row r="888" spans="1:2" x14ac:dyDescent="0.3">
      <c r="A888" t="s">
        <v>1980</v>
      </c>
      <c r="B888" t="s">
        <v>1982</v>
      </c>
    </row>
    <row r="889" spans="1:2" x14ac:dyDescent="0.3">
      <c r="A889" t="s">
        <v>1984</v>
      </c>
    </row>
    <row r="890" spans="1:2" x14ac:dyDescent="0.3">
      <c r="A890" t="s">
        <v>1987</v>
      </c>
      <c r="B890" t="s">
        <v>1989</v>
      </c>
    </row>
    <row r="891" spans="1:2" x14ac:dyDescent="0.3">
      <c r="A891" t="s">
        <v>1990</v>
      </c>
      <c r="B891" t="s">
        <v>594</v>
      </c>
    </row>
    <row r="892" spans="1:2" x14ac:dyDescent="0.3">
      <c r="A892" t="s">
        <v>1993</v>
      </c>
      <c r="B892" t="s">
        <v>1995</v>
      </c>
    </row>
    <row r="893" spans="1:2" x14ac:dyDescent="0.3">
      <c r="A893" t="s">
        <v>1996</v>
      </c>
    </row>
    <row r="894" spans="1:2" x14ac:dyDescent="0.3">
      <c r="A894" t="s">
        <v>1998</v>
      </c>
      <c r="B894" t="s">
        <v>2000</v>
      </c>
    </row>
    <row r="895" spans="1:2" x14ac:dyDescent="0.3">
      <c r="A895" t="s">
        <v>2001</v>
      </c>
      <c r="B895" t="s">
        <v>1142</v>
      </c>
    </row>
    <row r="896" spans="1:2" x14ac:dyDescent="0.3">
      <c r="A896" t="s">
        <v>2003</v>
      </c>
    </row>
    <row r="897" spans="1:2" x14ac:dyDescent="0.3">
      <c r="A897" t="s">
        <v>2005</v>
      </c>
      <c r="B897" t="s">
        <v>9</v>
      </c>
    </row>
    <row r="898" spans="1:2" x14ac:dyDescent="0.3">
      <c r="A898" t="s">
        <v>2007</v>
      </c>
      <c r="B898" t="s">
        <v>17</v>
      </c>
    </row>
    <row r="899" spans="1:2" x14ac:dyDescent="0.3">
      <c r="A899" t="s">
        <v>2010</v>
      </c>
      <c r="B899" t="s">
        <v>1735</v>
      </c>
    </row>
    <row r="900" spans="1:2" x14ac:dyDescent="0.3">
      <c r="A900" t="s">
        <v>2012</v>
      </c>
    </row>
    <row r="901" spans="1:2" x14ac:dyDescent="0.3">
      <c r="A901" t="s">
        <v>2014</v>
      </c>
      <c r="B901" t="s">
        <v>299</v>
      </c>
    </row>
    <row r="902" spans="1:2" x14ac:dyDescent="0.3">
      <c r="A902" t="s">
        <v>2016</v>
      </c>
    </row>
    <row r="903" spans="1:2" x14ac:dyDescent="0.3">
      <c r="A903" t="s">
        <v>2019</v>
      </c>
      <c r="B903" t="s">
        <v>1525</v>
      </c>
    </row>
    <row r="904" spans="1:2" x14ac:dyDescent="0.3">
      <c r="A904" t="s">
        <v>2022</v>
      </c>
      <c r="B904" t="s">
        <v>2024</v>
      </c>
    </row>
    <row r="905" spans="1:2" x14ac:dyDescent="0.3">
      <c r="A905" t="s">
        <v>2025</v>
      </c>
      <c r="B905" t="s">
        <v>2027</v>
      </c>
    </row>
    <row r="906" spans="1:2" x14ac:dyDescent="0.3">
      <c r="A906" t="s">
        <v>2028</v>
      </c>
      <c r="B906" t="s">
        <v>1323</v>
      </c>
    </row>
    <row r="907" spans="1:2" x14ac:dyDescent="0.3">
      <c r="A907" t="s">
        <v>2030</v>
      </c>
      <c r="B907" t="s">
        <v>2032</v>
      </c>
    </row>
    <row r="908" spans="1:2" x14ac:dyDescent="0.3">
      <c r="A908" t="s">
        <v>2033</v>
      </c>
    </row>
    <row r="909" spans="1:2" x14ac:dyDescent="0.3">
      <c r="A909" t="s">
        <v>2036</v>
      </c>
      <c r="B909" t="s">
        <v>146</v>
      </c>
    </row>
    <row r="910" spans="1:2" x14ac:dyDescent="0.3">
      <c r="A910" t="s">
        <v>2038</v>
      </c>
      <c r="B910" t="s">
        <v>2040</v>
      </c>
    </row>
    <row r="911" spans="1:2" x14ac:dyDescent="0.3">
      <c r="A911" t="s">
        <v>2041</v>
      </c>
      <c r="B911" t="s">
        <v>89</v>
      </c>
    </row>
    <row r="912" spans="1:2" x14ac:dyDescent="0.3">
      <c r="A912" t="s">
        <v>2043</v>
      </c>
      <c r="B912" t="s">
        <v>2045</v>
      </c>
    </row>
    <row r="913" spans="1:2" x14ac:dyDescent="0.3">
      <c r="A913" t="s">
        <v>2046</v>
      </c>
    </row>
    <row r="914" spans="1:2" x14ac:dyDescent="0.3">
      <c r="A914" t="s">
        <v>2048</v>
      </c>
      <c r="B914" t="s">
        <v>1149</v>
      </c>
    </row>
    <row r="915" spans="1:2" x14ac:dyDescent="0.3">
      <c r="A915" t="s">
        <v>2050</v>
      </c>
    </row>
    <row r="916" spans="1:2" x14ac:dyDescent="0.3">
      <c r="A916" t="s">
        <v>2052</v>
      </c>
      <c r="B916" t="s">
        <v>2054</v>
      </c>
    </row>
    <row r="917" spans="1:2" x14ac:dyDescent="0.3">
      <c r="A917" t="s">
        <v>2055</v>
      </c>
      <c r="B917" t="s">
        <v>660</v>
      </c>
    </row>
    <row r="918" spans="1:2" x14ac:dyDescent="0.3">
      <c r="A918" t="s">
        <v>2057</v>
      </c>
      <c r="B918" t="s">
        <v>146</v>
      </c>
    </row>
    <row r="919" spans="1:2" x14ac:dyDescent="0.3">
      <c r="A919" t="s">
        <v>2060</v>
      </c>
      <c r="B919" t="s">
        <v>2062</v>
      </c>
    </row>
    <row r="920" spans="1:2" x14ac:dyDescent="0.3">
      <c r="A920" t="s">
        <v>2063</v>
      </c>
      <c r="B920" t="s">
        <v>34</v>
      </c>
    </row>
    <row r="921" spans="1:2" x14ac:dyDescent="0.3">
      <c r="A921" t="s">
        <v>2065</v>
      </c>
      <c r="B921" t="s">
        <v>29</v>
      </c>
    </row>
    <row r="922" spans="1:2" x14ac:dyDescent="0.3">
      <c r="A922" t="s">
        <v>2067</v>
      </c>
      <c r="B922" t="s">
        <v>217</v>
      </c>
    </row>
    <row r="923" spans="1:2" x14ac:dyDescent="0.3">
      <c r="A923" t="s">
        <v>2070</v>
      </c>
      <c r="B923" t="s">
        <v>109</v>
      </c>
    </row>
    <row r="924" spans="1:2" x14ac:dyDescent="0.3">
      <c r="A924" t="s">
        <v>2072</v>
      </c>
    </row>
    <row r="925" spans="1:2" x14ac:dyDescent="0.3">
      <c r="A925" t="s">
        <v>2074</v>
      </c>
      <c r="B925" t="s">
        <v>2075</v>
      </c>
    </row>
    <row r="926" spans="1:2" x14ac:dyDescent="0.3">
      <c r="A926" t="s">
        <v>2076</v>
      </c>
      <c r="B926" t="s">
        <v>2078</v>
      </c>
    </row>
    <row r="927" spans="1:2" x14ac:dyDescent="0.3">
      <c r="A927" t="s">
        <v>2079</v>
      </c>
      <c r="B927" t="s">
        <v>2081</v>
      </c>
    </row>
    <row r="928" spans="1:2" x14ac:dyDescent="0.3">
      <c r="A928" t="s">
        <v>2082</v>
      </c>
      <c r="B928" t="s">
        <v>1142</v>
      </c>
    </row>
    <row r="929" spans="1:2" x14ac:dyDescent="0.3">
      <c r="A929" t="s">
        <v>2084</v>
      </c>
    </row>
    <row r="930" spans="1:2" x14ac:dyDescent="0.3">
      <c r="A930" t="s">
        <v>2086</v>
      </c>
    </row>
    <row r="931" spans="1:2" x14ac:dyDescent="0.3">
      <c r="A931" t="s">
        <v>2088</v>
      </c>
      <c r="B931" t="s">
        <v>126</v>
      </c>
    </row>
    <row r="932" spans="1:2" x14ac:dyDescent="0.3">
      <c r="A932" t="s">
        <v>2090</v>
      </c>
      <c r="B932" t="s">
        <v>25</v>
      </c>
    </row>
    <row r="933" spans="1:2" x14ac:dyDescent="0.3">
      <c r="A933" t="s">
        <v>2092</v>
      </c>
      <c r="B933" t="s">
        <v>25</v>
      </c>
    </row>
    <row r="934" spans="1:2" x14ac:dyDescent="0.3">
      <c r="A934" t="s">
        <v>2094</v>
      </c>
      <c r="B934" t="s">
        <v>1142</v>
      </c>
    </row>
    <row r="935" spans="1:2" x14ac:dyDescent="0.3">
      <c r="A935" t="s">
        <v>2097</v>
      </c>
      <c r="B935" t="s">
        <v>2099</v>
      </c>
    </row>
    <row r="936" spans="1:2" x14ac:dyDescent="0.3">
      <c r="A936" t="s">
        <v>2100</v>
      </c>
      <c r="B936" t="s">
        <v>9</v>
      </c>
    </row>
    <row r="937" spans="1:2" x14ac:dyDescent="0.3">
      <c r="A937" t="s">
        <v>2102</v>
      </c>
    </row>
    <row r="938" spans="1:2" x14ac:dyDescent="0.3">
      <c r="A938" t="s">
        <v>2104</v>
      </c>
      <c r="B938" t="s">
        <v>2106</v>
      </c>
    </row>
    <row r="939" spans="1:2" x14ac:dyDescent="0.3">
      <c r="A939" t="s">
        <v>2107</v>
      </c>
    </row>
    <row r="940" spans="1:2" x14ac:dyDescent="0.3">
      <c r="A940" t="s">
        <v>2107</v>
      </c>
    </row>
    <row r="941" spans="1:2" x14ac:dyDescent="0.3">
      <c r="A941" t="s">
        <v>2109</v>
      </c>
      <c r="B941" t="s">
        <v>299</v>
      </c>
    </row>
    <row r="942" spans="1:2" x14ac:dyDescent="0.3">
      <c r="A942" t="s">
        <v>2111</v>
      </c>
      <c r="B942" t="s">
        <v>660</v>
      </c>
    </row>
    <row r="943" spans="1:2" x14ac:dyDescent="0.3">
      <c r="A943" t="s">
        <v>2113</v>
      </c>
      <c r="B943" t="s">
        <v>71</v>
      </c>
    </row>
    <row r="944" spans="1:2" x14ac:dyDescent="0.3">
      <c r="A944" t="s">
        <v>2115</v>
      </c>
      <c r="B944" t="s">
        <v>2117</v>
      </c>
    </row>
    <row r="945" spans="1:2" x14ac:dyDescent="0.3">
      <c r="A945" t="s">
        <v>2119</v>
      </c>
      <c r="B945" t="s">
        <v>317</v>
      </c>
    </row>
    <row r="946" spans="1:2" x14ac:dyDescent="0.3">
      <c r="A946" t="e">
        <v>#NAME?</v>
      </c>
      <c r="B946" t="s">
        <v>64</v>
      </c>
    </row>
    <row r="947" spans="1:2" x14ac:dyDescent="0.3">
      <c r="A947" t="s">
        <v>2122</v>
      </c>
      <c r="B947" t="s">
        <v>118</v>
      </c>
    </row>
    <row r="948" spans="1:2" x14ac:dyDescent="0.3">
      <c r="A948" t="s">
        <v>2124</v>
      </c>
    </row>
    <row r="949" spans="1:2" x14ac:dyDescent="0.3">
      <c r="A949" t="s">
        <v>2126</v>
      </c>
      <c r="B949" t="s">
        <v>245</v>
      </c>
    </row>
    <row r="950" spans="1:2" x14ac:dyDescent="0.3">
      <c r="A950" t="s">
        <v>2128</v>
      </c>
      <c r="B950" t="s">
        <v>118</v>
      </c>
    </row>
    <row r="951" spans="1:2" x14ac:dyDescent="0.3">
      <c r="A951" t="s">
        <v>2130</v>
      </c>
      <c r="B951" t="s">
        <v>2132</v>
      </c>
    </row>
    <row r="952" spans="1:2" x14ac:dyDescent="0.3">
      <c r="A952" t="s">
        <v>2133</v>
      </c>
      <c r="B952" t="s">
        <v>2135</v>
      </c>
    </row>
    <row r="953" spans="1:2" x14ac:dyDescent="0.3">
      <c r="A953" t="s">
        <v>2136</v>
      </c>
    </row>
    <row r="954" spans="1:2" x14ac:dyDescent="0.3">
      <c r="A954" t="s">
        <v>2138</v>
      </c>
    </row>
    <row r="955" spans="1:2" x14ac:dyDescent="0.3">
      <c r="A955" t="s">
        <v>2140</v>
      </c>
    </row>
    <row r="956" spans="1:2" x14ac:dyDescent="0.3">
      <c r="A956" t="s">
        <v>2142</v>
      </c>
    </row>
    <row r="957" spans="1:2" x14ac:dyDescent="0.3">
      <c r="A957" t="s">
        <v>2144</v>
      </c>
    </row>
    <row r="958" spans="1:2" x14ac:dyDescent="0.3">
      <c r="A958" t="s">
        <v>2146</v>
      </c>
    </row>
    <row r="959" spans="1:2" x14ac:dyDescent="0.3">
      <c r="A959" t="e">
        <v>#NAME?</v>
      </c>
      <c r="B959" t="s">
        <v>2149</v>
      </c>
    </row>
    <row r="960" spans="1:2" x14ac:dyDescent="0.3">
      <c r="A960" t="s">
        <v>2150</v>
      </c>
      <c r="B960" t="s">
        <v>470</v>
      </c>
    </row>
    <row r="961" spans="1:2" x14ac:dyDescent="0.3">
      <c r="A961" t="s">
        <v>2152</v>
      </c>
      <c r="B961" t="s">
        <v>805</v>
      </c>
    </row>
    <row r="962" spans="1:2" x14ac:dyDescent="0.3">
      <c r="A962" t="s">
        <v>2154</v>
      </c>
      <c r="B962" t="s">
        <v>64</v>
      </c>
    </row>
    <row r="963" spans="1:2" x14ac:dyDescent="0.3">
      <c r="A963" t="s">
        <v>2156</v>
      </c>
      <c r="B963" t="s">
        <v>264</v>
      </c>
    </row>
    <row r="964" spans="1:2" x14ac:dyDescent="0.3">
      <c r="A964" t="s">
        <v>2158</v>
      </c>
    </row>
    <row r="965" spans="1:2" x14ac:dyDescent="0.3">
      <c r="A965" t="s">
        <v>2160</v>
      </c>
      <c r="B965" t="s">
        <v>29</v>
      </c>
    </row>
    <row r="966" spans="1:2" x14ac:dyDescent="0.3">
      <c r="A966" t="s">
        <v>2161</v>
      </c>
      <c r="B966" t="s">
        <v>17</v>
      </c>
    </row>
    <row r="967" spans="1:2" x14ac:dyDescent="0.3">
      <c r="A967" t="s">
        <v>2163</v>
      </c>
      <c r="B967" t="s">
        <v>2165</v>
      </c>
    </row>
    <row r="968" spans="1:2" x14ac:dyDescent="0.3">
      <c r="A968" t="s">
        <v>2166</v>
      </c>
    </row>
    <row r="969" spans="1:2" x14ac:dyDescent="0.3">
      <c r="A969" t="s">
        <v>2168</v>
      </c>
    </row>
    <row r="970" spans="1:2" x14ac:dyDescent="0.3">
      <c r="A970" t="s">
        <v>2170</v>
      </c>
      <c r="B970" t="s">
        <v>2172</v>
      </c>
    </row>
    <row r="971" spans="1:2" x14ac:dyDescent="0.3">
      <c r="A971" t="s">
        <v>2173</v>
      </c>
      <c r="B971" t="s">
        <v>299</v>
      </c>
    </row>
    <row r="972" spans="1:2" x14ac:dyDescent="0.3">
      <c r="A972" t="e">
        <v>#NAME?</v>
      </c>
      <c r="B972" t="s">
        <v>660</v>
      </c>
    </row>
    <row r="973" spans="1:2" x14ac:dyDescent="0.3">
      <c r="A973" t="s">
        <v>2176</v>
      </c>
      <c r="B973" t="s">
        <v>2178</v>
      </c>
    </row>
    <row r="974" spans="1:2" x14ac:dyDescent="0.3">
      <c r="A974" t="s">
        <v>2179</v>
      </c>
      <c r="B974" t="s">
        <v>805</v>
      </c>
    </row>
    <row r="975" spans="1:2" x14ac:dyDescent="0.3">
      <c r="A975" t="s">
        <v>2181</v>
      </c>
    </row>
    <row r="976" spans="1:2" x14ac:dyDescent="0.3">
      <c r="A976" t="s">
        <v>2183</v>
      </c>
      <c r="B976" t="s">
        <v>652</v>
      </c>
    </row>
    <row r="977" spans="1:2" x14ac:dyDescent="0.3">
      <c r="A977" t="s">
        <v>2185</v>
      </c>
      <c r="B977" t="s">
        <v>20</v>
      </c>
    </row>
    <row r="978" spans="1:2" x14ac:dyDescent="0.3">
      <c r="A978" t="s">
        <v>2187</v>
      </c>
      <c r="B978" t="s">
        <v>217</v>
      </c>
    </row>
    <row r="979" spans="1:2" x14ac:dyDescent="0.3">
      <c r="A979" t="s">
        <v>2189</v>
      </c>
      <c r="B979" t="s">
        <v>2191</v>
      </c>
    </row>
    <row r="980" spans="1:2" x14ac:dyDescent="0.3">
      <c r="A980" t="s">
        <v>2192</v>
      </c>
      <c r="B980" t="s">
        <v>2194</v>
      </c>
    </row>
    <row r="981" spans="1:2" x14ac:dyDescent="0.3">
      <c r="A981" t="s">
        <v>2195</v>
      </c>
      <c r="B981" t="s">
        <v>2197</v>
      </c>
    </row>
    <row r="982" spans="1:2" x14ac:dyDescent="0.3">
      <c r="A982" t="e">
        <v>#NAME?</v>
      </c>
      <c r="B982" t="s">
        <v>2199</v>
      </c>
    </row>
    <row r="983" spans="1:2" x14ac:dyDescent="0.3">
      <c r="A983" t="s">
        <v>2200</v>
      </c>
      <c r="B983" t="s">
        <v>1142</v>
      </c>
    </row>
    <row r="984" spans="1:2" x14ac:dyDescent="0.3">
      <c r="A984" t="s">
        <v>2202</v>
      </c>
      <c r="B984" t="s">
        <v>2204</v>
      </c>
    </row>
    <row r="985" spans="1:2" x14ac:dyDescent="0.3">
      <c r="A985" t="s">
        <v>2205</v>
      </c>
    </row>
    <row r="986" spans="1:2" x14ac:dyDescent="0.3">
      <c r="A986" t="s">
        <v>2207</v>
      </c>
      <c r="B986" t="s">
        <v>121</v>
      </c>
    </row>
    <row r="987" spans="1:2" x14ac:dyDescent="0.3">
      <c r="A987" t="s">
        <v>2209</v>
      </c>
      <c r="B987" t="s">
        <v>2211</v>
      </c>
    </row>
    <row r="988" spans="1:2" x14ac:dyDescent="0.3">
      <c r="A988" t="s">
        <v>2212</v>
      </c>
      <c r="B988" t="s">
        <v>29</v>
      </c>
    </row>
    <row r="989" spans="1:2" x14ac:dyDescent="0.3">
      <c r="A989" t="s">
        <v>2215</v>
      </c>
      <c r="B989" t="s">
        <v>217</v>
      </c>
    </row>
    <row r="990" spans="1:2" x14ac:dyDescent="0.3">
      <c r="A990" t="s">
        <v>2217</v>
      </c>
      <c r="B990" t="s">
        <v>1294</v>
      </c>
    </row>
    <row r="991" spans="1:2" x14ac:dyDescent="0.3">
      <c r="A991" t="s">
        <v>2220</v>
      </c>
      <c r="B991" t="s">
        <v>2222</v>
      </c>
    </row>
    <row r="992" spans="1:2" x14ac:dyDescent="0.3">
      <c r="A992" t="s">
        <v>2223</v>
      </c>
      <c r="B992" t="s">
        <v>2225</v>
      </c>
    </row>
    <row r="993" spans="1:2" x14ac:dyDescent="0.3">
      <c r="A993" t="s">
        <v>2226</v>
      </c>
      <c r="B993" t="s">
        <v>2228</v>
      </c>
    </row>
    <row r="994" spans="1:2" x14ac:dyDescent="0.3">
      <c r="A994" t="s">
        <v>2229</v>
      </c>
      <c r="B994" t="s">
        <v>2231</v>
      </c>
    </row>
    <row r="995" spans="1:2" x14ac:dyDescent="0.3">
      <c r="A995" t="s">
        <v>2232</v>
      </c>
      <c r="B995" t="s">
        <v>9</v>
      </c>
    </row>
    <row r="996" spans="1:2" x14ac:dyDescent="0.3">
      <c r="A996" t="s">
        <v>2234</v>
      </c>
      <c r="B996" t="s">
        <v>1812</v>
      </c>
    </row>
    <row r="997" spans="1:2" x14ac:dyDescent="0.3">
      <c r="A997" t="s">
        <v>2237</v>
      </c>
      <c r="B997" t="s">
        <v>20</v>
      </c>
    </row>
    <row r="998" spans="1:2" x14ac:dyDescent="0.3">
      <c r="A998" t="s">
        <v>2240</v>
      </c>
      <c r="B998" t="s">
        <v>2242</v>
      </c>
    </row>
    <row r="999" spans="1:2" x14ac:dyDescent="0.3">
      <c r="A999" t="s">
        <v>2243</v>
      </c>
      <c r="B999" t="s">
        <v>299</v>
      </c>
    </row>
    <row r="1000" spans="1:2" x14ac:dyDescent="0.3">
      <c r="A1000" t="s">
        <v>2245</v>
      </c>
      <c r="B1000" t="s">
        <v>1388</v>
      </c>
    </row>
    <row r="1001" spans="1:2" x14ac:dyDescent="0.3">
      <c r="A1001" t="s">
        <v>2247</v>
      </c>
    </row>
    <row r="1002" spans="1:2" x14ac:dyDescent="0.3">
      <c r="A1002" t="s">
        <v>2249</v>
      </c>
      <c r="B1002" t="s">
        <v>2251</v>
      </c>
    </row>
    <row r="1003" spans="1:2" x14ac:dyDescent="0.3">
      <c r="A1003" t="s">
        <v>2252</v>
      </c>
    </row>
    <row r="1004" spans="1:2" x14ac:dyDescent="0.3">
      <c r="A1004" t="s">
        <v>2254</v>
      </c>
    </row>
    <row r="1005" spans="1:2" x14ac:dyDescent="0.3">
      <c r="A1005" t="s">
        <v>2256</v>
      </c>
      <c r="B1005" t="s">
        <v>2258</v>
      </c>
    </row>
    <row r="1006" spans="1:2" x14ac:dyDescent="0.3">
      <c r="A1006" t="s">
        <v>2259</v>
      </c>
      <c r="B1006" t="s">
        <v>2261</v>
      </c>
    </row>
    <row r="1007" spans="1:2" x14ac:dyDescent="0.3">
      <c r="A1007" t="s">
        <v>2262</v>
      </c>
      <c r="B1007" t="s">
        <v>814</v>
      </c>
    </row>
    <row r="1008" spans="1:2" x14ac:dyDescent="0.3">
      <c r="A1008" t="s">
        <v>2264</v>
      </c>
      <c r="B1008" t="s">
        <v>2266</v>
      </c>
    </row>
    <row r="1009" spans="1:2" x14ac:dyDescent="0.3">
      <c r="A1009" t="s">
        <v>2264</v>
      </c>
      <c r="B1009" t="s">
        <v>2266</v>
      </c>
    </row>
    <row r="1010" spans="1:2" x14ac:dyDescent="0.3">
      <c r="A1010" t="s">
        <v>2267</v>
      </c>
      <c r="B1010" t="s">
        <v>261</v>
      </c>
    </row>
    <row r="1011" spans="1:2" x14ac:dyDescent="0.3">
      <c r="A1011" t="s">
        <v>2269</v>
      </c>
      <c r="B1011" t="s">
        <v>299</v>
      </c>
    </row>
    <row r="1012" spans="1:2" x14ac:dyDescent="0.3">
      <c r="A1012" t="s">
        <v>2271</v>
      </c>
    </row>
    <row r="1013" spans="1:2" x14ac:dyDescent="0.3">
      <c r="A1013" t="s">
        <v>2273</v>
      </c>
      <c r="B1013" t="s">
        <v>714</v>
      </c>
    </row>
    <row r="1014" spans="1:2" x14ac:dyDescent="0.3">
      <c r="A1014" t="s">
        <v>2275</v>
      </c>
    </row>
    <row r="1015" spans="1:2" x14ac:dyDescent="0.3">
      <c r="A1015" t="s">
        <v>2278</v>
      </c>
      <c r="B1015" t="s">
        <v>217</v>
      </c>
    </row>
    <row r="1016" spans="1:2" x14ac:dyDescent="0.3">
      <c r="A1016" t="s">
        <v>2280</v>
      </c>
    </row>
    <row r="1017" spans="1:2" x14ac:dyDescent="0.3">
      <c r="A1017" t="s">
        <v>2282</v>
      </c>
      <c r="B1017" t="s">
        <v>660</v>
      </c>
    </row>
    <row r="1018" spans="1:2" x14ac:dyDescent="0.3">
      <c r="A1018" t="s">
        <v>2284</v>
      </c>
      <c r="B1018" t="s">
        <v>2286</v>
      </c>
    </row>
    <row r="1019" spans="1:2" x14ac:dyDescent="0.3">
      <c r="A1019" t="s">
        <v>2287</v>
      </c>
    </row>
    <row r="1020" spans="1:2" x14ac:dyDescent="0.3">
      <c r="A1020" t="s">
        <v>2288</v>
      </c>
      <c r="B1020" t="s">
        <v>2290</v>
      </c>
    </row>
    <row r="1021" spans="1:2" x14ac:dyDescent="0.3">
      <c r="A1021" t="s">
        <v>2291</v>
      </c>
      <c r="B1021" t="s">
        <v>25</v>
      </c>
    </row>
    <row r="1022" spans="1:2" x14ac:dyDescent="0.3">
      <c r="A1022" t="s">
        <v>2293</v>
      </c>
      <c r="B1022" t="s">
        <v>526</v>
      </c>
    </row>
    <row r="1023" spans="1:2" x14ac:dyDescent="0.3">
      <c r="A1023" t="s">
        <v>2295</v>
      </c>
      <c r="B1023" t="s">
        <v>380</v>
      </c>
    </row>
    <row r="1024" spans="1:2" x14ac:dyDescent="0.3">
      <c r="A1024" t="s">
        <v>2297</v>
      </c>
    </row>
    <row r="1025" spans="1:2" x14ac:dyDescent="0.3">
      <c r="A1025" t="s">
        <v>2299</v>
      </c>
      <c r="B1025" t="s">
        <v>118</v>
      </c>
    </row>
    <row r="1026" spans="1:2" x14ac:dyDescent="0.3">
      <c r="A1026" t="s">
        <v>2301</v>
      </c>
      <c r="B1026" t="s">
        <v>217</v>
      </c>
    </row>
    <row r="1027" spans="1:2" x14ac:dyDescent="0.3">
      <c r="A1027" t="s">
        <v>2304</v>
      </c>
      <c r="B1027" t="s">
        <v>2306</v>
      </c>
    </row>
    <row r="1028" spans="1:2" x14ac:dyDescent="0.3">
      <c r="A1028" t="s">
        <v>2307</v>
      </c>
    </row>
    <row r="1029" spans="1:2" x14ac:dyDescent="0.3">
      <c r="A1029" t="s">
        <v>2309</v>
      </c>
      <c r="B1029" t="s">
        <v>2311</v>
      </c>
    </row>
    <row r="1030" spans="1:2" x14ac:dyDescent="0.3">
      <c r="A1030" t="s">
        <v>2312</v>
      </c>
    </row>
    <row r="1031" spans="1:2" x14ac:dyDescent="0.3">
      <c r="A1031" t="s">
        <v>2314</v>
      </c>
      <c r="B1031" t="s">
        <v>217</v>
      </c>
    </row>
    <row r="1032" spans="1:2" x14ac:dyDescent="0.3">
      <c r="A1032" t="s">
        <v>2316</v>
      </c>
      <c r="B1032" t="s">
        <v>2318</v>
      </c>
    </row>
    <row r="1033" spans="1:2" x14ac:dyDescent="0.3">
      <c r="A1033" t="s">
        <v>2319</v>
      </c>
      <c r="B1033" t="s">
        <v>2024</v>
      </c>
    </row>
    <row r="1034" spans="1:2" x14ac:dyDescent="0.3">
      <c r="A1034" t="s">
        <v>2321</v>
      </c>
      <c r="B1034" t="s">
        <v>2323</v>
      </c>
    </row>
    <row r="1035" spans="1:2" x14ac:dyDescent="0.3">
      <c r="A1035" t="e">
        <v>#NAME?</v>
      </c>
      <c r="B1035" t="s">
        <v>1095</v>
      </c>
    </row>
    <row r="1036" spans="1:2" x14ac:dyDescent="0.3">
      <c r="A1036" t="s">
        <v>2325</v>
      </c>
      <c r="B1036" t="s">
        <v>25</v>
      </c>
    </row>
    <row r="1037" spans="1:2" x14ac:dyDescent="0.3">
      <c r="A1037" t="s">
        <v>2327</v>
      </c>
      <c r="B1037" t="s">
        <v>594</v>
      </c>
    </row>
    <row r="1038" spans="1:2" x14ac:dyDescent="0.3">
      <c r="A1038" t="s">
        <v>2329</v>
      </c>
    </row>
    <row r="1039" spans="1:2" x14ac:dyDescent="0.3">
      <c r="A1039" t="s">
        <v>2331</v>
      </c>
      <c r="B1039" t="s">
        <v>2333</v>
      </c>
    </row>
    <row r="1040" spans="1:2" x14ac:dyDescent="0.3">
      <c r="A1040" t="s">
        <v>2334</v>
      </c>
      <c r="B1040" t="s">
        <v>2336</v>
      </c>
    </row>
    <row r="1041" spans="1:2" x14ac:dyDescent="0.3">
      <c r="A1041" t="s">
        <v>2337</v>
      </c>
      <c r="B1041" t="s">
        <v>2339</v>
      </c>
    </row>
    <row r="1042" spans="1:2" x14ac:dyDescent="0.3">
      <c r="A1042" t="s">
        <v>2340</v>
      </c>
      <c r="B1042" t="s">
        <v>217</v>
      </c>
    </row>
    <row r="1043" spans="1:2" x14ac:dyDescent="0.3">
      <c r="A1043" t="s">
        <v>2342</v>
      </c>
      <c r="B1043" t="s">
        <v>17</v>
      </c>
    </row>
    <row r="1044" spans="1:2" x14ac:dyDescent="0.3">
      <c r="A1044" t="s">
        <v>2344</v>
      </c>
      <c r="B1044" t="s">
        <v>2346</v>
      </c>
    </row>
    <row r="1045" spans="1:2" x14ac:dyDescent="0.3">
      <c r="A1045" t="s">
        <v>2347</v>
      </c>
      <c r="B1045" t="s">
        <v>109</v>
      </c>
    </row>
    <row r="1046" spans="1:2" x14ac:dyDescent="0.3">
      <c r="A1046" t="s">
        <v>2349</v>
      </c>
    </row>
    <row r="1047" spans="1:2" x14ac:dyDescent="0.3">
      <c r="A1047" t="s">
        <v>2351</v>
      </c>
    </row>
    <row r="1048" spans="1:2" x14ac:dyDescent="0.3">
      <c r="A1048" t="s">
        <v>2352</v>
      </c>
      <c r="B1048" t="s">
        <v>25</v>
      </c>
    </row>
    <row r="1049" spans="1:2" x14ac:dyDescent="0.3">
      <c r="A1049" t="s">
        <v>2354</v>
      </c>
      <c r="B1049" t="s">
        <v>745</v>
      </c>
    </row>
    <row r="1050" spans="1:2" x14ac:dyDescent="0.3">
      <c r="A1050" t="s">
        <v>2355</v>
      </c>
      <c r="B1050" t="s">
        <v>652</v>
      </c>
    </row>
    <row r="1051" spans="1:2" x14ac:dyDescent="0.3">
      <c r="A1051" t="s">
        <v>2356</v>
      </c>
    </row>
    <row r="1052" spans="1:2" x14ac:dyDescent="0.3">
      <c r="A1052" t="s">
        <v>2358</v>
      </c>
      <c r="B1052" t="s">
        <v>146</v>
      </c>
    </row>
    <row r="1053" spans="1:2" x14ac:dyDescent="0.3">
      <c r="A1053" t="s">
        <v>2360</v>
      </c>
      <c r="B1053" t="s">
        <v>1149</v>
      </c>
    </row>
    <row r="1054" spans="1:2" x14ac:dyDescent="0.3">
      <c r="A1054" t="s">
        <v>2362</v>
      </c>
      <c r="B1054" t="s">
        <v>2364</v>
      </c>
    </row>
    <row r="1055" spans="1:2" x14ac:dyDescent="0.3">
      <c r="A1055" t="s">
        <v>2365</v>
      </c>
      <c r="B1055" t="s">
        <v>2367</v>
      </c>
    </row>
    <row r="1056" spans="1:2" x14ac:dyDescent="0.3">
      <c r="A1056" t="s">
        <v>2368</v>
      </c>
    </row>
    <row r="1057" spans="1:2" x14ac:dyDescent="0.3">
      <c r="A1057" t="s">
        <v>2370</v>
      </c>
      <c r="B1057" t="s">
        <v>2372</v>
      </c>
    </row>
    <row r="1058" spans="1:2" x14ac:dyDescent="0.3">
      <c r="A1058" t="s">
        <v>2373</v>
      </c>
      <c r="B1058" t="s">
        <v>2375</v>
      </c>
    </row>
    <row r="1059" spans="1:2" x14ac:dyDescent="0.3">
      <c r="A1059" t="s">
        <v>2376</v>
      </c>
      <c r="B1059" t="s">
        <v>2378</v>
      </c>
    </row>
    <row r="1060" spans="1:2" x14ac:dyDescent="0.3">
      <c r="A1060" t="s">
        <v>2379</v>
      </c>
      <c r="B1060" t="s">
        <v>20</v>
      </c>
    </row>
    <row r="1061" spans="1:2" x14ac:dyDescent="0.3">
      <c r="A1061" t="s">
        <v>2382</v>
      </c>
      <c r="B1061" t="s">
        <v>317</v>
      </c>
    </row>
    <row r="1062" spans="1:2" x14ac:dyDescent="0.3">
      <c r="A1062" t="s">
        <v>2384</v>
      </c>
    </row>
    <row r="1063" spans="1:2" x14ac:dyDescent="0.3">
      <c r="A1063" t="e">
        <v>#NAME?</v>
      </c>
    </row>
    <row r="1064" spans="1:2" x14ac:dyDescent="0.3">
      <c r="A1064" t="s">
        <v>2387</v>
      </c>
      <c r="B1064" t="s">
        <v>770</v>
      </c>
    </row>
    <row r="1065" spans="1:2" x14ac:dyDescent="0.3">
      <c r="A1065" t="s">
        <v>2389</v>
      </c>
    </row>
    <row r="1066" spans="1:2" x14ac:dyDescent="0.3">
      <c r="A1066" t="e">
        <v>#NAME?</v>
      </c>
      <c r="B1066" t="s">
        <v>2392</v>
      </c>
    </row>
    <row r="1067" spans="1:2" x14ac:dyDescent="0.3">
      <c r="A1067" t="s">
        <v>2393</v>
      </c>
      <c r="B1067" t="s">
        <v>660</v>
      </c>
    </row>
    <row r="1068" spans="1:2" x14ac:dyDescent="0.3">
      <c r="A1068" t="s">
        <v>2394</v>
      </c>
      <c r="B1068" t="s">
        <v>394</v>
      </c>
    </row>
    <row r="1069" spans="1:2" x14ac:dyDescent="0.3">
      <c r="A1069" t="s">
        <v>2396</v>
      </c>
      <c r="B1069" t="s">
        <v>322</v>
      </c>
    </row>
    <row r="1070" spans="1:2" x14ac:dyDescent="0.3">
      <c r="A1070" t="s">
        <v>2399</v>
      </c>
      <c r="B1070" t="s">
        <v>299</v>
      </c>
    </row>
    <row r="1071" spans="1:2" x14ac:dyDescent="0.3">
      <c r="A1071" t="s">
        <v>2401</v>
      </c>
      <c r="B1071" t="s">
        <v>2403</v>
      </c>
    </row>
    <row r="1072" spans="1:2" x14ac:dyDescent="0.3">
      <c r="A1072" t="s">
        <v>2405</v>
      </c>
    </row>
    <row r="1073" spans="1:2" x14ac:dyDescent="0.3">
      <c r="A1073" t="s">
        <v>2407</v>
      </c>
      <c r="B1073" t="s">
        <v>2409</v>
      </c>
    </row>
    <row r="1074" spans="1:2" x14ac:dyDescent="0.3">
      <c r="A1074" t="s">
        <v>2410</v>
      </c>
      <c r="B1074" t="s">
        <v>118</v>
      </c>
    </row>
    <row r="1075" spans="1:2" x14ac:dyDescent="0.3">
      <c r="A1075" t="s">
        <v>2412</v>
      </c>
      <c r="B1075" t="s">
        <v>41</v>
      </c>
    </row>
    <row r="1076" spans="1:2" x14ac:dyDescent="0.3">
      <c r="A1076" t="s">
        <v>2415</v>
      </c>
      <c r="B1076" t="s">
        <v>2417</v>
      </c>
    </row>
    <row r="1077" spans="1:2" x14ac:dyDescent="0.3">
      <c r="A1077" t="s">
        <v>2418</v>
      </c>
      <c r="B1077" t="s">
        <v>20</v>
      </c>
    </row>
    <row r="1078" spans="1:2" x14ac:dyDescent="0.3">
      <c r="A1078" t="s">
        <v>2421</v>
      </c>
      <c r="B1078" t="s">
        <v>2423</v>
      </c>
    </row>
    <row r="1079" spans="1:2" x14ac:dyDescent="0.3">
      <c r="A1079" t="s">
        <v>2424</v>
      </c>
      <c r="B1079" t="s">
        <v>299</v>
      </c>
    </row>
    <row r="1080" spans="1:2" x14ac:dyDescent="0.3">
      <c r="A1080" t="s">
        <v>2426</v>
      </c>
      <c r="B1080" t="s">
        <v>652</v>
      </c>
    </row>
    <row r="1081" spans="1:2" x14ac:dyDescent="0.3">
      <c r="A1081" t="s">
        <v>2428</v>
      </c>
      <c r="B1081" t="s">
        <v>2430</v>
      </c>
    </row>
    <row r="1082" spans="1:2" x14ac:dyDescent="0.3">
      <c r="A1082" t="s">
        <v>2431</v>
      </c>
      <c r="B1082" t="s">
        <v>2433</v>
      </c>
    </row>
    <row r="1083" spans="1:2" x14ac:dyDescent="0.3">
      <c r="A1083" t="s">
        <v>2434</v>
      </c>
      <c r="B1083" t="s">
        <v>25</v>
      </c>
    </row>
    <row r="1084" spans="1:2" x14ac:dyDescent="0.3">
      <c r="A1084" t="s">
        <v>2436</v>
      </c>
      <c r="B1084" t="s">
        <v>1443</v>
      </c>
    </row>
    <row r="1085" spans="1:2" x14ac:dyDescent="0.3">
      <c r="A1085" t="s">
        <v>2438</v>
      </c>
    </row>
    <row r="1086" spans="1:2" x14ac:dyDescent="0.3">
      <c r="A1086" t="s">
        <v>2440</v>
      </c>
    </row>
    <row r="1087" spans="1:2" x14ac:dyDescent="0.3">
      <c r="A1087" t="s">
        <v>2442</v>
      </c>
      <c r="B1087" t="s">
        <v>29</v>
      </c>
    </row>
    <row r="1088" spans="1:2" x14ac:dyDescent="0.3">
      <c r="A1088" t="s">
        <v>2444</v>
      </c>
      <c r="B1088" t="s">
        <v>261</v>
      </c>
    </row>
    <row r="1089" spans="1:2" x14ac:dyDescent="0.3">
      <c r="A1089" t="s">
        <v>2446</v>
      </c>
    </row>
    <row r="1090" spans="1:2" x14ac:dyDescent="0.3">
      <c r="A1090" t="s">
        <v>2448</v>
      </c>
      <c r="B1090" t="s">
        <v>2450</v>
      </c>
    </row>
    <row r="1091" spans="1:2" x14ac:dyDescent="0.3">
      <c r="A1091" t="s">
        <v>2451</v>
      </c>
      <c r="B1091" t="s">
        <v>1812</v>
      </c>
    </row>
    <row r="1092" spans="1:2" x14ac:dyDescent="0.3">
      <c r="A1092" t="e">
        <v>#NAME?</v>
      </c>
      <c r="B1092" t="s">
        <v>946</v>
      </c>
    </row>
    <row r="1093" spans="1:2" x14ac:dyDescent="0.3">
      <c r="A1093" t="s">
        <v>2454</v>
      </c>
      <c r="B1093" t="s">
        <v>1095</v>
      </c>
    </row>
    <row r="1094" spans="1:2" x14ac:dyDescent="0.3">
      <c r="A1094" t="s">
        <v>2457</v>
      </c>
      <c r="B1094" t="s">
        <v>2459</v>
      </c>
    </row>
    <row r="1095" spans="1:2" x14ac:dyDescent="0.3">
      <c r="A1095" t="s">
        <v>2460</v>
      </c>
      <c r="B1095" t="s">
        <v>2462</v>
      </c>
    </row>
    <row r="1096" spans="1:2" x14ac:dyDescent="0.3">
      <c r="A1096" t="s">
        <v>2463</v>
      </c>
      <c r="B1096" t="s">
        <v>2465</v>
      </c>
    </row>
    <row r="1097" spans="1:2" x14ac:dyDescent="0.3">
      <c r="A1097" t="s">
        <v>2466</v>
      </c>
      <c r="B1097" t="s">
        <v>261</v>
      </c>
    </row>
    <row r="1098" spans="1:2" x14ac:dyDescent="0.3">
      <c r="A1098" t="s">
        <v>2468</v>
      </c>
      <c r="B1098" t="s">
        <v>1951</v>
      </c>
    </row>
    <row r="1099" spans="1:2" x14ac:dyDescent="0.3">
      <c r="A1099" t="s">
        <v>2470</v>
      </c>
      <c r="B1099" t="s">
        <v>20</v>
      </c>
    </row>
    <row r="1100" spans="1:2" x14ac:dyDescent="0.3">
      <c r="A1100" t="s">
        <v>2472</v>
      </c>
    </row>
    <row r="1101" spans="1:2" x14ac:dyDescent="0.3">
      <c r="A1101" t="s">
        <v>2474</v>
      </c>
      <c r="B1101" t="s">
        <v>89</v>
      </c>
    </row>
    <row r="1102" spans="1:2" x14ac:dyDescent="0.3">
      <c r="A1102" t="s">
        <v>2476</v>
      </c>
      <c r="B1102" t="s">
        <v>2478</v>
      </c>
    </row>
    <row r="1103" spans="1:2" x14ac:dyDescent="0.3">
      <c r="A1103" t="s">
        <v>2479</v>
      </c>
    </row>
    <row r="1104" spans="1:2" x14ac:dyDescent="0.3">
      <c r="A1104" t="e">
        <v>#NAME?</v>
      </c>
      <c r="B1104" t="s">
        <v>394</v>
      </c>
    </row>
    <row r="1105" spans="1:2" x14ac:dyDescent="0.3">
      <c r="A1105" t="s">
        <v>2482</v>
      </c>
    </row>
    <row r="1106" spans="1:2" x14ac:dyDescent="0.3">
      <c r="A1106" t="s">
        <v>2484</v>
      </c>
    </row>
    <row r="1107" spans="1:2" x14ac:dyDescent="0.3">
      <c r="A1107" t="s">
        <v>2486</v>
      </c>
    </row>
    <row r="1108" spans="1:2" x14ac:dyDescent="0.3">
      <c r="A1108" t="s">
        <v>2488</v>
      </c>
      <c r="B1108" t="s">
        <v>25</v>
      </c>
    </row>
    <row r="1109" spans="1:2" x14ac:dyDescent="0.3">
      <c r="A1109" t="s">
        <v>2490</v>
      </c>
      <c r="B1109" t="s">
        <v>29</v>
      </c>
    </row>
    <row r="1110" spans="1:2" x14ac:dyDescent="0.3">
      <c r="A1110" t="s">
        <v>2492</v>
      </c>
      <c r="B1110" t="s">
        <v>2494</v>
      </c>
    </row>
    <row r="1111" spans="1:2" x14ac:dyDescent="0.3">
      <c r="A1111" t="s">
        <v>2495</v>
      </c>
    </row>
    <row r="1112" spans="1:2" x14ac:dyDescent="0.3">
      <c r="A1112" t="s">
        <v>2497</v>
      </c>
      <c r="B1112" t="s">
        <v>25</v>
      </c>
    </row>
    <row r="1113" spans="1:2" x14ac:dyDescent="0.3">
      <c r="A1113" t="s">
        <v>2499</v>
      </c>
      <c r="B1113" t="s">
        <v>2501</v>
      </c>
    </row>
    <row r="1114" spans="1:2" x14ac:dyDescent="0.3">
      <c r="A1114" t="s">
        <v>2502</v>
      </c>
      <c r="B1114" t="s">
        <v>245</v>
      </c>
    </row>
    <row r="1115" spans="1:2" x14ac:dyDescent="0.3">
      <c r="A1115" t="s">
        <v>2504</v>
      </c>
      <c r="B1115" t="s">
        <v>1368</v>
      </c>
    </row>
    <row r="1116" spans="1:2" x14ac:dyDescent="0.3">
      <c r="A1116" t="s">
        <v>2506</v>
      </c>
    </row>
    <row r="1117" spans="1:2" x14ac:dyDescent="0.3">
      <c r="A1117" t="s">
        <v>2508</v>
      </c>
    </row>
    <row r="1118" spans="1:2" x14ac:dyDescent="0.3">
      <c r="A1118" t="s">
        <v>2510</v>
      </c>
      <c r="B1118" t="s">
        <v>2512</v>
      </c>
    </row>
    <row r="1119" spans="1:2" x14ac:dyDescent="0.3">
      <c r="A1119" t="s">
        <v>2513</v>
      </c>
      <c r="B1119" t="s">
        <v>1951</v>
      </c>
    </row>
    <row r="1120" spans="1:2" x14ac:dyDescent="0.3">
      <c r="A1120" t="s">
        <v>2515</v>
      </c>
      <c r="B1120" t="s">
        <v>1323</v>
      </c>
    </row>
    <row r="1121" spans="1:2" x14ac:dyDescent="0.3">
      <c r="A1121" t="e">
        <v>#NAME?</v>
      </c>
    </row>
    <row r="1122" spans="1:2" x14ac:dyDescent="0.3">
      <c r="A1122" t="s">
        <v>2518</v>
      </c>
      <c r="B1122" t="s">
        <v>1145</v>
      </c>
    </row>
    <row r="1123" spans="1:2" x14ac:dyDescent="0.3">
      <c r="A1123" t="s">
        <v>2520</v>
      </c>
    </row>
    <row r="1124" spans="1:2" x14ac:dyDescent="0.3">
      <c r="A1124" t="s">
        <v>2522</v>
      </c>
    </row>
    <row r="1125" spans="1:2" x14ac:dyDescent="0.3">
      <c r="A1125" t="s">
        <v>2524</v>
      </c>
      <c r="B1125" t="s">
        <v>2526</v>
      </c>
    </row>
    <row r="1126" spans="1:2" x14ac:dyDescent="0.3">
      <c r="A1126" t="s">
        <v>2527</v>
      </c>
      <c r="B1126" t="s">
        <v>2529</v>
      </c>
    </row>
    <row r="1127" spans="1:2" x14ac:dyDescent="0.3">
      <c r="A1127" t="s">
        <v>2530</v>
      </c>
    </row>
    <row r="1128" spans="1:2" x14ac:dyDescent="0.3">
      <c r="A1128" t="s">
        <v>2532</v>
      </c>
      <c r="B1128" t="s">
        <v>17</v>
      </c>
    </row>
    <row r="1129" spans="1:2" x14ac:dyDescent="0.3">
      <c r="A1129" t="s">
        <v>2534</v>
      </c>
    </row>
    <row r="1130" spans="1:2" x14ac:dyDescent="0.3">
      <c r="A1130" t="s">
        <v>2536</v>
      </c>
      <c r="B1130" t="s">
        <v>299</v>
      </c>
    </row>
    <row r="1131" spans="1:2" x14ac:dyDescent="0.3">
      <c r="A1131" t="s">
        <v>2539</v>
      </c>
      <c r="B1131" t="s">
        <v>25</v>
      </c>
    </row>
    <row r="1132" spans="1:2" x14ac:dyDescent="0.3">
      <c r="A1132" t="s">
        <v>2541</v>
      </c>
    </row>
    <row r="1133" spans="1:2" x14ac:dyDescent="0.3">
      <c r="A1133" t="s">
        <v>2543</v>
      </c>
      <c r="B1133" t="s">
        <v>261</v>
      </c>
    </row>
    <row r="1134" spans="1:2" x14ac:dyDescent="0.3">
      <c r="A1134" t="s">
        <v>2545</v>
      </c>
      <c r="B1134" t="s">
        <v>126</v>
      </c>
    </row>
    <row r="1135" spans="1:2" x14ac:dyDescent="0.3">
      <c r="A1135" t="s">
        <v>2547</v>
      </c>
      <c r="B1135" t="s">
        <v>146</v>
      </c>
    </row>
    <row r="1136" spans="1:2" x14ac:dyDescent="0.3">
      <c r="A1136" t="s">
        <v>2549</v>
      </c>
      <c r="B1136" t="s">
        <v>25</v>
      </c>
    </row>
    <row r="1137" spans="1:2" x14ac:dyDescent="0.3">
      <c r="A1137" t="s">
        <v>2551</v>
      </c>
      <c r="B1137" t="s">
        <v>380</v>
      </c>
    </row>
    <row r="1138" spans="1:2" x14ac:dyDescent="0.3">
      <c r="A1138" t="s">
        <v>2553</v>
      </c>
      <c r="B1138" t="s">
        <v>745</v>
      </c>
    </row>
    <row r="1139" spans="1:2" x14ac:dyDescent="0.3">
      <c r="A1139" t="s">
        <v>2556</v>
      </c>
      <c r="B1139" t="s">
        <v>2558</v>
      </c>
    </row>
    <row r="1140" spans="1:2" x14ac:dyDescent="0.3">
      <c r="A1140" t="s">
        <v>2559</v>
      </c>
      <c r="B1140" t="s">
        <v>25</v>
      </c>
    </row>
    <row r="1141" spans="1:2" x14ac:dyDescent="0.3">
      <c r="A1141" t="s">
        <v>2561</v>
      </c>
      <c r="B1141" t="s">
        <v>29</v>
      </c>
    </row>
    <row r="1142" spans="1:2" x14ac:dyDescent="0.3">
      <c r="A1142" t="s">
        <v>2563</v>
      </c>
      <c r="B1142" t="s">
        <v>261</v>
      </c>
    </row>
    <row r="1143" spans="1:2" x14ac:dyDescent="0.3">
      <c r="A1143" t="s">
        <v>2565</v>
      </c>
      <c r="B1143" t="s">
        <v>25</v>
      </c>
    </row>
    <row r="1144" spans="1:2" x14ac:dyDescent="0.3">
      <c r="A1144" t="s">
        <v>2567</v>
      </c>
      <c r="B1144" t="s">
        <v>2569</v>
      </c>
    </row>
    <row r="1145" spans="1:2" x14ac:dyDescent="0.3">
      <c r="A1145" t="s">
        <v>2570</v>
      </c>
      <c r="B1145" t="s">
        <v>25</v>
      </c>
    </row>
    <row r="1146" spans="1:2" x14ac:dyDescent="0.3">
      <c r="A1146" t="s">
        <v>2572</v>
      </c>
      <c r="B1146" t="s">
        <v>2574</v>
      </c>
    </row>
    <row r="1147" spans="1:2" x14ac:dyDescent="0.3">
      <c r="A1147" t="s">
        <v>2575</v>
      </c>
      <c r="B1147" t="s">
        <v>394</v>
      </c>
    </row>
    <row r="1148" spans="1:2" x14ac:dyDescent="0.3">
      <c r="A1148" t="s">
        <v>2577</v>
      </c>
      <c r="B1148" t="s">
        <v>2579</v>
      </c>
    </row>
    <row r="1149" spans="1:2" x14ac:dyDescent="0.3">
      <c r="A1149" t="s">
        <v>2580</v>
      </c>
    </row>
    <row r="1150" spans="1:2" x14ac:dyDescent="0.3">
      <c r="A1150" t="s">
        <v>2582</v>
      </c>
      <c r="B1150" t="s">
        <v>29</v>
      </c>
    </row>
    <row r="1151" spans="1:2" x14ac:dyDescent="0.3">
      <c r="A1151" t="s">
        <v>2584</v>
      </c>
      <c r="B1151" t="s">
        <v>299</v>
      </c>
    </row>
    <row r="1152" spans="1:2" x14ac:dyDescent="0.3">
      <c r="A1152" t="s">
        <v>2586</v>
      </c>
    </row>
    <row r="1153" spans="1:2" x14ac:dyDescent="0.3">
      <c r="A1153" t="s">
        <v>2588</v>
      </c>
      <c r="B1153" t="s">
        <v>64</v>
      </c>
    </row>
    <row r="1154" spans="1:2" x14ac:dyDescent="0.3">
      <c r="A1154" t="s">
        <v>2590</v>
      </c>
    </row>
    <row r="1155" spans="1:2" x14ac:dyDescent="0.3">
      <c r="A1155" t="s">
        <v>2592</v>
      </c>
      <c r="B1155" t="s">
        <v>1712</v>
      </c>
    </row>
    <row r="1156" spans="1:2" x14ac:dyDescent="0.3">
      <c r="A1156" t="s">
        <v>2594</v>
      </c>
      <c r="B1156" t="s">
        <v>54</v>
      </c>
    </row>
    <row r="1157" spans="1:2" x14ac:dyDescent="0.3">
      <c r="A1157" t="s">
        <v>2596</v>
      </c>
      <c r="B1157" t="s">
        <v>317</v>
      </c>
    </row>
    <row r="1158" spans="1:2" x14ac:dyDescent="0.3">
      <c r="A1158" t="s">
        <v>2598</v>
      </c>
      <c r="B1158" t="s">
        <v>29</v>
      </c>
    </row>
    <row r="1159" spans="1:2" x14ac:dyDescent="0.3">
      <c r="A1159" t="s">
        <v>2600</v>
      </c>
      <c r="B1159" t="s">
        <v>17</v>
      </c>
    </row>
    <row r="1160" spans="1:2" x14ac:dyDescent="0.3">
      <c r="A1160" t="s">
        <v>2602</v>
      </c>
      <c r="B1160" t="s">
        <v>660</v>
      </c>
    </row>
    <row r="1161" spans="1:2" x14ac:dyDescent="0.3">
      <c r="A1161" t="s">
        <v>2604</v>
      </c>
    </row>
    <row r="1162" spans="1:2" x14ac:dyDescent="0.3">
      <c r="A1162" t="s">
        <v>2606</v>
      </c>
    </row>
    <row r="1163" spans="1:2" x14ac:dyDescent="0.3">
      <c r="A1163" t="e">
        <v>#NAME?</v>
      </c>
      <c r="B1163" t="s">
        <v>25</v>
      </c>
    </row>
    <row r="1164" spans="1:2" x14ac:dyDescent="0.3">
      <c r="A1164" t="s">
        <v>2609</v>
      </c>
      <c r="B1164" t="s">
        <v>9</v>
      </c>
    </row>
    <row r="1165" spans="1:2" x14ac:dyDescent="0.3">
      <c r="A1165" t="s">
        <v>2611</v>
      </c>
      <c r="B1165" t="s">
        <v>1820</v>
      </c>
    </row>
    <row r="1166" spans="1:2" x14ac:dyDescent="0.3">
      <c r="A1166" t="s">
        <v>2613</v>
      </c>
      <c r="B1166" t="s">
        <v>2615</v>
      </c>
    </row>
    <row r="1167" spans="1:2" x14ac:dyDescent="0.3">
      <c r="A1167" t="s">
        <v>2616</v>
      </c>
      <c r="B1167" t="s">
        <v>2618</v>
      </c>
    </row>
    <row r="1168" spans="1:2" x14ac:dyDescent="0.3">
      <c r="A1168" t="s">
        <v>2619</v>
      </c>
      <c r="B1168" t="s">
        <v>2621</v>
      </c>
    </row>
    <row r="1169" spans="1:2" x14ac:dyDescent="0.3">
      <c r="A1169" t="s">
        <v>2622</v>
      </c>
      <c r="B1169" t="s">
        <v>2624</v>
      </c>
    </row>
    <row r="1170" spans="1:2" x14ac:dyDescent="0.3">
      <c r="A1170" t="e">
        <v>#NAME?</v>
      </c>
      <c r="B1170" t="s">
        <v>41</v>
      </c>
    </row>
    <row r="1171" spans="1:2" x14ac:dyDescent="0.3">
      <c r="A1171" t="s">
        <v>2626</v>
      </c>
      <c r="B1171" t="s">
        <v>41</v>
      </c>
    </row>
    <row r="1172" spans="1:2" x14ac:dyDescent="0.3">
      <c r="A1172" t="s">
        <v>2628</v>
      </c>
    </row>
    <row r="1173" spans="1:2" x14ac:dyDescent="0.3">
      <c r="A1173" t="s">
        <v>2630</v>
      </c>
      <c r="B1173" t="s">
        <v>1035</v>
      </c>
    </row>
    <row r="1174" spans="1:2" x14ac:dyDescent="0.3">
      <c r="A1174" t="s">
        <v>2632</v>
      </c>
      <c r="B1174" t="s">
        <v>2634</v>
      </c>
    </row>
    <row r="1175" spans="1:2" x14ac:dyDescent="0.3">
      <c r="A1175" t="s">
        <v>2636</v>
      </c>
      <c r="B1175" t="s">
        <v>1044</v>
      </c>
    </row>
    <row r="1176" spans="1:2" x14ac:dyDescent="0.3">
      <c r="A1176" t="s">
        <v>2638</v>
      </c>
      <c r="B1176" t="s">
        <v>25</v>
      </c>
    </row>
    <row r="1177" spans="1:2" x14ac:dyDescent="0.3">
      <c r="A1177" t="s">
        <v>2640</v>
      </c>
    </row>
    <row r="1178" spans="1:2" x14ac:dyDescent="0.3">
      <c r="A1178" t="s">
        <v>2640</v>
      </c>
    </row>
    <row r="1179" spans="1:2" x14ac:dyDescent="0.3">
      <c r="A1179" t="s">
        <v>2643</v>
      </c>
      <c r="B1179" t="s">
        <v>2645</v>
      </c>
    </row>
    <row r="1180" spans="1:2" x14ac:dyDescent="0.3">
      <c r="A1180" t="s">
        <v>2646</v>
      </c>
      <c r="B1180" t="s">
        <v>71</v>
      </c>
    </row>
    <row r="1181" spans="1:2" x14ac:dyDescent="0.3">
      <c r="A1181" t="s">
        <v>2648</v>
      </c>
    </row>
    <row r="1182" spans="1:2" x14ac:dyDescent="0.3">
      <c r="A1182" t="s">
        <v>2650</v>
      </c>
      <c r="B1182" t="s">
        <v>2652</v>
      </c>
    </row>
    <row r="1183" spans="1:2" x14ac:dyDescent="0.3">
      <c r="A1183" t="s">
        <v>2653</v>
      </c>
    </row>
    <row r="1184" spans="1:2" x14ac:dyDescent="0.3">
      <c r="A1184" t="s">
        <v>2655</v>
      </c>
      <c r="B1184" t="s">
        <v>20</v>
      </c>
    </row>
    <row r="1185" spans="1:2" x14ac:dyDescent="0.3">
      <c r="A1185" t="s">
        <v>2657</v>
      </c>
      <c r="B1185" t="s">
        <v>217</v>
      </c>
    </row>
    <row r="1186" spans="1:2" x14ac:dyDescent="0.3">
      <c r="A1186" t="s">
        <v>2659</v>
      </c>
      <c r="B1186" t="s">
        <v>2661</v>
      </c>
    </row>
    <row r="1187" spans="1:2" x14ac:dyDescent="0.3">
      <c r="A1187" t="s">
        <v>2662</v>
      </c>
      <c r="B1187" t="s">
        <v>302</v>
      </c>
    </row>
    <row r="1188" spans="1:2" x14ac:dyDescent="0.3">
      <c r="A1188" t="s">
        <v>2664</v>
      </c>
    </row>
    <row r="1189" spans="1:2" x14ac:dyDescent="0.3">
      <c r="A1189" t="s">
        <v>2666</v>
      </c>
    </row>
    <row r="1190" spans="1:2" x14ac:dyDescent="0.3">
      <c r="A1190" t="s">
        <v>2668</v>
      </c>
    </row>
    <row r="1191" spans="1:2" x14ac:dyDescent="0.3">
      <c r="A1191" t="s">
        <v>2670</v>
      </c>
    </row>
    <row r="1192" spans="1:2" x14ac:dyDescent="0.3">
      <c r="A1192" t="s">
        <v>2673</v>
      </c>
      <c r="B1192" t="s">
        <v>109</v>
      </c>
    </row>
    <row r="1193" spans="1:2" x14ac:dyDescent="0.3">
      <c r="A1193" t="s">
        <v>2675</v>
      </c>
    </row>
    <row r="1194" spans="1:2" x14ac:dyDescent="0.3">
      <c r="A1194" t="s">
        <v>2677</v>
      </c>
      <c r="B1194" t="s">
        <v>299</v>
      </c>
    </row>
    <row r="1195" spans="1:2" x14ac:dyDescent="0.3">
      <c r="A1195" t="s">
        <v>2679</v>
      </c>
      <c r="B1195" t="s">
        <v>41</v>
      </c>
    </row>
    <row r="1196" spans="1:2" x14ac:dyDescent="0.3">
      <c r="A1196" t="s">
        <v>2681</v>
      </c>
    </row>
    <row r="1197" spans="1:2" x14ac:dyDescent="0.3">
      <c r="A1197" t="s">
        <v>2683</v>
      </c>
      <c r="B1197" t="s">
        <v>109</v>
      </c>
    </row>
    <row r="1198" spans="1:2" x14ac:dyDescent="0.3">
      <c r="A1198" t="s">
        <v>2685</v>
      </c>
      <c r="B1198" t="s">
        <v>652</v>
      </c>
    </row>
    <row r="1199" spans="1:2" x14ac:dyDescent="0.3">
      <c r="A1199" t="s">
        <v>2687</v>
      </c>
    </row>
    <row r="1200" spans="1:2" x14ac:dyDescent="0.3">
      <c r="A1200" t="s">
        <v>2689</v>
      </c>
    </row>
    <row r="1201" spans="1:2" x14ac:dyDescent="0.3">
      <c r="A1201" t="s">
        <v>2691</v>
      </c>
      <c r="B1201" t="s">
        <v>2693</v>
      </c>
    </row>
    <row r="1202" spans="1:2" x14ac:dyDescent="0.3">
      <c r="A1202" t="s">
        <v>2694</v>
      </c>
      <c r="B1202" t="s">
        <v>64</v>
      </c>
    </row>
    <row r="1203" spans="1:2" x14ac:dyDescent="0.3">
      <c r="A1203" t="s">
        <v>2696</v>
      </c>
    </row>
    <row r="1204" spans="1:2" x14ac:dyDescent="0.3">
      <c r="A1204" t="s">
        <v>2698</v>
      </c>
      <c r="B1204" t="s">
        <v>25</v>
      </c>
    </row>
    <row r="1205" spans="1:2" x14ac:dyDescent="0.3">
      <c r="A1205" t="s">
        <v>2699</v>
      </c>
      <c r="B1205" t="s">
        <v>433</v>
      </c>
    </row>
    <row r="1206" spans="1:2" x14ac:dyDescent="0.3">
      <c r="A1206" t="s">
        <v>2701</v>
      </c>
      <c r="B1206" t="s">
        <v>594</v>
      </c>
    </row>
    <row r="1207" spans="1:2" x14ac:dyDescent="0.3">
      <c r="A1207" t="s">
        <v>2703</v>
      </c>
      <c r="B1207" t="s">
        <v>1975</v>
      </c>
    </row>
    <row r="1208" spans="1:2" x14ac:dyDescent="0.3">
      <c r="A1208" t="s">
        <v>2703</v>
      </c>
      <c r="B1208" t="s">
        <v>1975</v>
      </c>
    </row>
    <row r="1209" spans="1:2" x14ac:dyDescent="0.3">
      <c r="A1209" t="s">
        <v>2705</v>
      </c>
      <c r="B1209" t="s">
        <v>64</v>
      </c>
    </row>
    <row r="1210" spans="1:2" x14ac:dyDescent="0.3">
      <c r="A1210" t="s">
        <v>2707</v>
      </c>
    </row>
    <row r="1211" spans="1:2" x14ac:dyDescent="0.3">
      <c r="A1211" t="s">
        <v>2709</v>
      </c>
      <c r="B1211" t="s">
        <v>394</v>
      </c>
    </row>
    <row r="1212" spans="1:2" x14ac:dyDescent="0.3">
      <c r="A1212" t="e">
        <v>#NAME?</v>
      </c>
      <c r="B1212" t="s">
        <v>2712</v>
      </c>
    </row>
    <row r="1213" spans="1:2" x14ac:dyDescent="0.3">
      <c r="A1213" t="s">
        <v>2713</v>
      </c>
    </row>
    <row r="1214" spans="1:2" x14ac:dyDescent="0.3">
      <c r="A1214" t="s">
        <v>2715</v>
      </c>
    </row>
    <row r="1215" spans="1:2" x14ac:dyDescent="0.3">
      <c r="A1215" t="s">
        <v>2717</v>
      </c>
      <c r="B1215" t="s">
        <v>29</v>
      </c>
    </row>
    <row r="1216" spans="1:2" x14ac:dyDescent="0.3">
      <c r="A1216" t="s">
        <v>2719</v>
      </c>
      <c r="B1216" t="s">
        <v>672</v>
      </c>
    </row>
    <row r="1217" spans="1:2" x14ac:dyDescent="0.3">
      <c r="A1217" t="s">
        <v>2721</v>
      </c>
      <c r="B1217" t="s">
        <v>564</v>
      </c>
    </row>
    <row r="1218" spans="1:2" x14ac:dyDescent="0.3">
      <c r="A1218" t="s">
        <v>2723</v>
      </c>
    </row>
    <row r="1219" spans="1:2" x14ac:dyDescent="0.3">
      <c r="A1219" t="s">
        <v>2725</v>
      </c>
    </row>
    <row r="1220" spans="1:2" x14ac:dyDescent="0.3">
      <c r="A1220" t="s">
        <v>2727</v>
      </c>
      <c r="B1220" t="s">
        <v>2729</v>
      </c>
    </row>
    <row r="1221" spans="1:2" x14ac:dyDescent="0.3">
      <c r="A1221" t="s">
        <v>2730</v>
      </c>
      <c r="B1221" t="s">
        <v>121</v>
      </c>
    </row>
    <row r="1222" spans="1:2" x14ac:dyDescent="0.3">
      <c r="A1222" t="s">
        <v>2732</v>
      </c>
      <c r="B1222" t="s">
        <v>299</v>
      </c>
    </row>
    <row r="1223" spans="1:2" x14ac:dyDescent="0.3">
      <c r="A1223" t="s">
        <v>2734</v>
      </c>
      <c r="B1223" t="s">
        <v>29</v>
      </c>
    </row>
    <row r="1224" spans="1:2" x14ac:dyDescent="0.3">
      <c r="A1224" t="s">
        <v>2736</v>
      </c>
      <c r="B1224" t="s">
        <v>2738</v>
      </c>
    </row>
    <row r="1225" spans="1:2" x14ac:dyDescent="0.3">
      <c r="A1225" t="s">
        <v>2739</v>
      </c>
    </row>
    <row r="1226" spans="1:2" x14ac:dyDescent="0.3">
      <c r="A1226" t="s">
        <v>2741</v>
      </c>
    </row>
    <row r="1227" spans="1:2" x14ac:dyDescent="0.3">
      <c r="A1227" t="s">
        <v>2743</v>
      </c>
      <c r="B1227" t="s">
        <v>946</v>
      </c>
    </row>
    <row r="1228" spans="1:2" x14ac:dyDescent="0.3">
      <c r="A1228" t="s">
        <v>2743</v>
      </c>
      <c r="B1228" t="s">
        <v>946</v>
      </c>
    </row>
    <row r="1229" spans="1:2" x14ac:dyDescent="0.3">
      <c r="A1229" t="s">
        <v>2745</v>
      </c>
      <c r="B1229" t="s">
        <v>20</v>
      </c>
    </row>
    <row r="1230" spans="1:2" x14ac:dyDescent="0.3">
      <c r="A1230" t="s">
        <v>2747</v>
      </c>
      <c r="B1230" t="s">
        <v>71</v>
      </c>
    </row>
    <row r="1231" spans="1:2" x14ac:dyDescent="0.3">
      <c r="A1231" t="s">
        <v>2749</v>
      </c>
      <c r="B1231" t="s">
        <v>2751</v>
      </c>
    </row>
    <row r="1232" spans="1:2" x14ac:dyDescent="0.3">
      <c r="A1232" t="s">
        <v>2752</v>
      </c>
      <c r="B1232" t="s">
        <v>647</v>
      </c>
    </row>
    <row r="1233" spans="1:2" x14ac:dyDescent="0.3">
      <c r="A1233" t="s">
        <v>2755</v>
      </c>
      <c r="B1233" t="s">
        <v>1596</v>
      </c>
    </row>
    <row r="1234" spans="1:2" x14ac:dyDescent="0.3">
      <c r="A1234" t="s">
        <v>2757</v>
      </c>
      <c r="B1234" t="s">
        <v>2759</v>
      </c>
    </row>
    <row r="1235" spans="1:2" x14ac:dyDescent="0.3">
      <c r="A1235" t="e">
        <v>#NAME?</v>
      </c>
      <c r="B1235" t="s">
        <v>2762</v>
      </c>
    </row>
    <row r="1236" spans="1:2" x14ac:dyDescent="0.3">
      <c r="A1236" t="s">
        <v>2763</v>
      </c>
      <c r="B1236" t="s">
        <v>2765</v>
      </c>
    </row>
    <row r="1237" spans="1:2" x14ac:dyDescent="0.3">
      <c r="A1237" t="s">
        <v>2766</v>
      </c>
      <c r="B1237" t="s">
        <v>380</v>
      </c>
    </row>
    <row r="1238" spans="1:2" x14ac:dyDescent="0.3">
      <c r="A1238" t="s">
        <v>2768</v>
      </c>
    </row>
    <row r="1239" spans="1:2" x14ac:dyDescent="0.3">
      <c r="A1239" t="s">
        <v>2770</v>
      </c>
      <c r="B1239" t="s">
        <v>1461</v>
      </c>
    </row>
    <row r="1240" spans="1:2" x14ac:dyDescent="0.3">
      <c r="A1240" t="s">
        <v>2772</v>
      </c>
      <c r="B1240" t="s">
        <v>302</v>
      </c>
    </row>
    <row r="1241" spans="1:2" x14ac:dyDescent="0.3">
      <c r="A1241" t="s">
        <v>2774</v>
      </c>
      <c r="B1241" t="s">
        <v>470</v>
      </c>
    </row>
    <row r="1242" spans="1:2" x14ac:dyDescent="0.3">
      <c r="A1242" t="s">
        <v>2776</v>
      </c>
      <c r="B1242" t="s">
        <v>2778</v>
      </c>
    </row>
    <row r="1243" spans="1:2" x14ac:dyDescent="0.3">
      <c r="A1243" t="s">
        <v>2779</v>
      </c>
      <c r="B1243" t="s">
        <v>2450</v>
      </c>
    </row>
    <row r="1244" spans="1:2" x14ac:dyDescent="0.3">
      <c r="A1244" t="s">
        <v>2781</v>
      </c>
    </row>
    <row r="1245" spans="1:2" x14ac:dyDescent="0.3">
      <c r="A1245" t="s">
        <v>2783</v>
      </c>
    </row>
    <row r="1246" spans="1:2" x14ac:dyDescent="0.3">
      <c r="A1246" t="s">
        <v>2785</v>
      </c>
      <c r="B1246" t="s">
        <v>394</v>
      </c>
    </row>
    <row r="1247" spans="1:2" x14ac:dyDescent="0.3">
      <c r="A1247" t="s">
        <v>2787</v>
      </c>
      <c r="B1247" t="s">
        <v>380</v>
      </c>
    </row>
    <row r="1248" spans="1:2" x14ac:dyDescent="0.3">
      <c r="A1248" t="s">
        <v>2789</v>
      </c>
    </row>
    <row r="1249" spans="1:2" x14ac:dyDescent="0.3">
      <c r="A1249" t="s">
        <v>2791</v>
      </c>
      <c r="B1249" t="s">
        <v>2793</v>
      </c>
    </row>
    <row r="1250" spans="1:2" x14ac:dyDescent="0.3">
      <c r="A1250" t="s">
        <v>2794</v>
      </c>
    </row>
    <row r="1251" spans="1:2" x14ac:dyDescent="0.3">
      <c r="A1251" t="s">
        <v>2796</v>
      </c>
      <c r="B1251" t="s">
        <v>2798</v>
      </c>
    </row>
    <row r="1252" spans="1:2" x14ac:dyDescent="0.3">
      <c r="A1252" t="s">
        <v>2799</v>
      </c>
    </row>
    <row r="1253" spans="1:2" x14ac:dyDescent="0.3">
      <c r="A1253" t="e">
        <v>#NAME?</v>
      </c>
      <c r="B1253" t="s">
        <v>2802</v>
      </c>
    </row>
    <row r="1254" spans="1:2" x14ac:dyDescent="0.3">
      <c r="A1254" t="s">
        <v>911</v>
      </c>
      <c r="B1254" t="s">
        <v>64</v>
      </c>
    </row>
    <row r="1255" spans="1:2" x14ac:dyDescent="0.3">
      <c r="A1255" t="s">
        <v>2803</v>
      </c>
    </row>
    <row r="1256" spans="1:2" x14ac:dyDescent="0.3">
      <c r="A1256" t="s">
        <v>2805</v>
      </c>
      <c r="B1256" t="s">
        <v>134</v>
      </c>
    </row>
    <row r="1257" spans="1:2" x14ac:dyDescent="0.3">
      <c r="A1257" t="s">
        <v>2807</v>
      </c>
      <c r="B1257" t="s">
        <v>644</v>
      </c>
    </row>
    <row r="1258" spans="1:2" x14ac:dyDescent="0.3">
      <c r="A1258" t="s">
        <v>2809</v>
      </c>
    </row>
    <row r="1259" spans="1:2" x14ac:dyDescent="0.3">
      <c r="A1259" t="s">
        <v>2811</v>
      </c>
      <c r="B1259" t="s">
        <v>2813</v>
      </c>
    </row>
    <row r="1260" spans="1:2" x14ac:dyDescent="0.3">
      <c r="A1260" t="s">
        <v>2814</v>
      </c>
      <c r="B1260" t="s">
        <v>2816</v>
      </c>
    </row>
    <row r="1261" spans="1:2" x14ac:dyDescent="0.3">
      <c r="A1261" t="s">
        <v>2817</v>
      </c>
      <c r="B1261" t="s">
        <v>2819</v>
      </c>
    </row>
    <row r="1262" spans="1:2" x14ac:dyDescent="0.3">
      <c r="A1262" t="s">
        <v>2820</v>
      </c>
    </row>
    <row r="1263" spans="1:2" x14ac:dyDescent="0.3">
      <c r="A1263" t="s">
        <v>2822</v>
      </c>
      <c r="B1263" t="s">
        <v>2242</v>
      </c>
    </row>
    <row r="1264" spans="1:2" x14ac:dyDescent="0.3">
      <c r="A1264" t="s">
        <v>2824</v>
      </c>
      <c r="B1264" t="s">
        <v>2826</v>
      </c>
    </row>
    <row r="1265" spans="1:2" x14ac:dyDescent="0.3">
      <c r="A1265" t="s">
        <v>2828</v>
      </c>
      <c r="B1265" t="s">
        <v>2830</v>
      </c>
    </row>
    <row r="1266" spans="1:2" x14ac:dyDescent="0.3">
      <c r="A1266" t="s">
        <v>2831</v>
      </c>
    </row>
    <row r="1267" spans="1:2" x14ac:dyDescent="0.3">
      <c r="A1267" t="s">
        <v>2834</v>
      </c>
      <c r="B1267" t="s">
        <v>2836</v>
      </c>
    </row>
    <row r="1268" spans="1:2" x14ac:dyDescent="0.3">
      <c r="A1268" t="s">
        <v>2837</v>
      </c>
      <c r="B1268" t="s">
        <v>25</v>
      </c>
    </row>
    <row r="1269" spans="1:2" x14ac:dyDescent="0.3">
      <c r="A1269" t="s">
        <v>2840</v>
      </c>
      <c r="B1269" t="s">
        <v>2842</v>
      </c>
    </row>
    <row r="1270" spans="1:2" x14ac:dyDescent="0.3">
      <c r="A1270" t="s">
        <v>2843</v>
      </c>
      <c r="B1270" t="s">
        <v>2845</v>
      </c>
    </row>
    <row r="1271" spans="1:2" x14ac:dyDescent="0.3">
      <c r="A1271" t="s">
        <v>2846</v>
      </c>
      <c r="B1271" t="s">
        <v>433</v>
      </c>
    </row>
    <row r="1272" spans="1:2" x14ac:dyDescent="0.3">
      <c r="A1272" t="s">
        <v>2848</v>
      </c>
      <c r="B1272" t="s">
        <v>564</v>
      </c>
    </row>
    <row r="1273" spans="1:2" x14ac:dyDescent="0.3">
      <c r="A1273" t="s">
        <v>2850</v>
      </c>
    </row>
    <row r="1274" spans="1:2" x14ac:dyDescent="0.3">
      <c r="A1274" t="s">
        <v>2852</v>
      </c>
      <c r="B1274" t="s">
        <v>2423</v>
      </c>
    </row>
    <row r="1275" spans="1:2" x14ac:dyDescent="0.3">
      <c r="A1275" t="s">
        <v>2854</v>
      </c>
      <c r="B1275" t="s">
        <v>299</v>
      </c>
    </row>
    <row r="1276" spans="1:2" x14ac:dyDescent="0.3">
      <c r="A1276" t="s">
        <v>2856</v>
      </c>
      <c r="B1276" t="s">
        <v>1145</v>
      </c>
    </row>
    <row r="1277" spans="1:2" x14ac:dyDescent="0.3">
      <c r="A1277" t="s">
        <v>2856</v>
      </c>
      <c r="B1277" t="s">
        <v>1145</v>
      </c>
    </row>
    <row r="1278" spans="1:2" x14ac:dyDescent="0.3">
      <c r="A1278" t="s">
        <v>2858</v>
      </c>
      <c r="B1278" t="s">
        <v>20</v>
      </c>
    </row>
    <row r="1279" spans="1:2" x14ac:dyDescent="0.3">
      <c r="A1279" t="s">
        <v>2860</v>
      </c>
      <c r="B1279" t="s">
        <v>17</v>
      </c>
    </row>
    <row r="1280" spans="1:2" x14ac:dyDescent="0.3">
      <c r="A1280" t="s">
        <v>2862</v>
      </c>
      <c r="B1280" t="s">
        <v>146</v>
      </c>
    </row>
    <row r="1281" spans="1:2" x14ac:dyDescent="0.3">
      <c r="A1281" t="s">
        <v>2864</v>
      </c>
      <c r="B1281" t="s">
        <v>29</v>
      </c>
    </row>
    <row r="1282" spans="1:2" x14ac:dyDescent="0.3">
      <c r="A1282" t="s">
        <v>2866</v>
      </c>
      <c r="B1282" t="s">
        <v>2868</v>
      </c>
    </row>
    <row r="1283" spans="1:2" x14ac:dyDescent="0.3">
      <c r="A1283" t="s">
        <v>2869</v>
      </c>
      <c r="B1283" t="s">
        <v>118</v>
      </c>
    </row>
    <row r="1284" spans="1:2" x14ac:dyDescent="0.3">
      <c r="A1284" t="e">
        <v>#NAME?</v>
      </c>
      <c r="B1284" t="s">
        <v>2872</v>
      </c>
    </row>
    <row r="1285" spans="1:2" x14ac:dyDescent="0.3">
      <c r="A1285" t="s">
        <v>2873</v>
      </c>
    </row>
    <row r="1286" spans="1:2" x14ac:dyDescent="0.3">
      <c r="A1286" t="s">
        <v>2875</v>
      </c>
      <c r="B1286" t="s">
        <v>245</v>
      </c>
    </row>
    <row r="1287" spans="1:2" x14ac:dyDescent="0.3">
      <c r="A1287" t="s">
        <v>2877</v>
      </c>
      <c r="B1287" t="s">
        <v>1548</v>
      </c>
    </row>
    <row r="1288" spans="1:2" x14ac:dyDescent="0.3">
      <c r="A1288" t="s">
        <v>2879</v>
      </c>
      <c r="B1288" t="s">
        <v>1308</v>
      </c>
    </row>
    <row r="1289" spans="1:2" x14ac:dyDescent="0.3">
      <c r="A1289" t="s">
        <v>2881</v>
      </c>
      <c r="B1289" t="s">
        <v>264</v>
      </c>
    </row>
    <row r="1290" spans="1:2" x14ac:dyDescent="0.3">
      <c r="A1290" t="s">
        <v>2884</v>
      </c>
      <c r="B1290" t="s">
        <v>2886</v>
      </c>
    </row>
    <row r="1291" spans="1:2" x14ac:dyDescent="0.3">
      <c r="A1291" t="s">
        <v>2887</v>
      </c>
      <c r="B1291" t="s">
        <v>2364</v>
      </c>
    </row>
    <row r="1292" spans="1:2" x14ac:dyDescent="0.3">
      <c r="A1292" t="s">
        <v>2889</v>
      </c>
      <c r="B1292" t="s">
        <v>121</v>
      </c>
    </row>
    <row r="1293" spans="1:2" x14ac:dyDescent="0.3">
      <c r="A1293" t="s">
        <v>2891</v>
      </c>
      <c r="B1293" t="s">
        <v>126</v>
      </c>
    </row>
    <row r="1294" spans="1:2" x14ac:dyDescent="0.3">
      <c r="A1294" t="s">
        <v>2893</v>
      </c>
      <c r="B1294" t="s">
        <v>1171</v>
      </c>
    </row>
    <row r="1295" spans="1:2" x14ac:dyDescent="0.3">
      <c r="A1295" t="s">
        <v>2895</v>
      </c>
      <c r="B1295" t="s">
        <v>322</v>
      </c>
    </row>
    <row r="1296" spans="1:2" x14ac:dyDescent="0.3">
      <c r="A1296" t="s">
        <v>2897</v>
      </c>
    </row>
    <row r="1297" spans="1:2" x14ac:dyDescent="0.3">
      <c r="A1297" t="s">
        <v>2897</v>
      </c>
    </row>
    <row r="1298" spans="1:2" x14ac:dyDescent="0.3">
      <c r="A1298" t="s">
        <v>2899</v>
      </c>
    </row>
    <row r="1299" spans="1:2" x14ac:dyDescent="0.3">
      <c r="A1299" t="s">
        <v>2901</v>
      </c>
      <c r="B1299" t="s">
        <v>41</v>
      </c>
    </row>
    <row r="1300" spans="1:2" x14ac:dyDescent="0.3">
      <c r="A1300" t="s">
        <v>2903</v>
      </c>
      <c r="B1300" t="s">
        <v>217</v>
      </c>
    </row>
    <row r="1301" spans="1:2" x14ac:dyDescent="0.3">
      <c r="A1301" t="s">
        <v>2904</v>
      </c>
      <c r="B1301" t="s">
        <v>29</v>
      </c>
    </row>
    <row r="1302" spans="1:2" x14ac:dyDescent="0.3">
      <c r="A1302" t="s">
        <v>2906</v>
      </c>
    </row>
    <row r="1303" spans="1:2" x14ac:dyDescent="0.3">
      <c r="A1303" t="s">
        <v>2908</v>
      </c>
    </row>
    <row r="1304" spans="1:2" x14ac:dyDescent="0.3">
      <c r="A1304" t="s">
        <v>2910</v>
      </c>
    </row>
    <row r="1305" spans="1:2" x14ac:dyDescent="0.3">
      <c r="A1305" t="s">
        <v>2913</v>
      </c>
      <c r="B1305" t="s">
        <v>526</v>
      </c>
    </row>
    <row r="1306" spans="1:2" x14ac:dyDescent="0.3">
      <c r="A1306" t="s">
        <v>2915</v>
      </c>
      <c r="B1306" t="s">
        <v>2917</v>
      </c>
    </row>
    <row r="1307" spans="1:2" x14ac:dyDescent="0.3">
      <c r="A1307" t="s">
        <v>2918</v>
      </c>
      <c r="B1307" t="s">
        <v>109</v>
      </c>
    </row>
    <row r="1308" spans="1:2" x14ac:dyDescent="0.3">
      <c r="A1308" t="s">
        <v>2920</v>
      </c>
      <c r="B1308" t="s">
        <v>2922</v>
      </c>
    </row>
    <row r="1309" spans="1:2" x14ac:dyDescent="0.3">
      <c r="A1309" t="s">
        <v>2924</v>
      </c>
      <c r="B1309" t="s">
        <v>2926</v>
      </c>
    </row>
    <row r="1310" spans="1:2" x14ac:dyDescent="0.3">
      <c r="A1310" t="s">
        <v>2927</v>
      </c>
      <c r="B1310" t="s">
        <v>2403</v>
      </c>
    </row>
    <row r="1311" spans="1:2" x14ac:dyDescent="0.3">
      <c r="A1311" t="s">
        <v>2929</v>
      </c>
      <c r="B1311" t="s">
        <v>1812</v>
      </c>
    </row>
    <row r="1312" spans="1:2" x14ac:dyDescent="0.3">
      <c r="A1312" t="s">
        <v>2931</v>
      </c>
      <c r="B1312" t="s">
        <v>29</v>
      </c>
    </row>
    <row r="1313" spans="1:2" x14ac:dyDescent="0.3">
      <c r="A1313" t="s">
        <v>2934</v>
      </c>
      <c r="B1313" t="s">
        <v>25</v>
      </c>
    </row>
    <row r="1314" spans="1:2" x14ac:dyDescent="0.3">
      <c r="A1314" t="s">
        <v>2936</v>
      </c>
    </row>
    <row r="1315" spans="1:2" x14ac:dyDescent="0.3">
      <c r="A1315" t="s">
        <v>2938</v>
      </c>
      <c r="B1315" t="s">
        <v>217</v>
      </c>
    </row>
    <row r="1316" spans="1:2" x14ac:dyDescent="0.3">
      <c r="A1316" t="s">
        <v>2940</v>
      </c>
      <c r="B1316" t="s">
        <v>2942</v>
      </c>
    </row>
    <row r="1317" spans="1:2" x14ac:dyDescent="0.3">
      <c r="A1317" t="s">
        <v>2943</v>
      </c>
      <c r="B1317" t="s">
        <v>9</v>
      </c>
    </row>
    <row r="1318" spans="1:2" x14ac:dyDescent="0.3">
      <c r="A1318" t="s">
        <v>2945</v>
      </c>
      <c r="B1318" t="s">
        <v>2947</v>
      </c>
    </row>
    <row r="1319" spans="1:2" x14ac:dyDescent="0.3">
      <c r="A1319" t="e">
        <v>#NAME?</v>
      </c>
      <c r="B1319" t="s">
        <v>299</v>
      </c>
    </row>
    <row r="1320" spans="1:2" x14ac:dyDescent="0.3">
      <c r="A1320" t="s">
        <v>2949</v>
      </c>
    </row>
    <row r="1321" spans="1:2" x14ac:dyDescent="0.3">
      <c r="A1321" t="s">
        <v>2951</v>
      </c>
      <c r="B1321" t="s">
        <v>299</v>
      </c>
    </row>
    <row r="1322" spans="1:2" x14ac:dyDescent="0.3">
      <c r="A1322" t="s">
        <v>2953</v>
      </c>
      <c r="B1322" t="s">
        <v>41</v>
      </c>
    </row>
    <row r="1323" spans="1:2" x14ac:dyDescent="0.3">
      <c r="A1323" t="s">
        <v>2955</v>
      </c>
      <c r="B1323" t="s">
        <v>946</v>
      </c>
    </row>
    <row r="1324" spans="1:2" x14ac:dyDescent="0.3">
      <c r="A1324" t="s">
        <v>2958</v>
      </c>
      <c r="B1324" t="s">
        <v>745</v>
      </c>
    </row>
    <row r="1325" spans="1:2" x14ac:dyDescent="0.3">
      <c r="A1325" t="s">
        <v>2960</v>
      </c>
      <c r="B1325" t="s">
        <v>2962</v>
      </c>
    </row>
    <row r="1326" spans="1:2" x14ac:dyDescent="0.3">
      <c r="A1326" t="s">
        <v>2963</v>
      </c>
      <c r="B1326" t="s">
        <v>652</v>
      </c>
    </row>
    <row r="1327" spans="1:2" x14ac:dyDescent="0.3">
      <c r="A1327" t="s">
        <v>2965</v>
      </c>
    </row>
    <row r="1328" spans="1:2" x14ac:dyDescent="0.3">
      <c r="A1328" t="s">
        <v>2967</v>
      </c>
    </row>
    <row r="1329" spans="1:2" x14ac:dyDescent="0.3">
      <c r="A1329" t="s">
        <v>2969</v>
      </c>
      <c r="B1329" t="s">
        <v>2971</v>
      </c>
    </row>
    <row r="1330" spans="1:2" x14ac:dyDescent="0.3">
      <c r="A1330" t="s">
        <v>2972</v>
      </c>
    </row>
    <row r="1331" spans="1:2" x14ac:dyDescent="0.3">
      <c r="A1331" t="s">
        <v>2974</v>
      </c>
      <c r="B1331" t="s">
        <v>54</v>
      </c>
    </row>
    <row r="1332" spans="1:2" x14ac:dyDescent="0.3">
      <c r="A1332" t="s">
        <v>2976</v>
      </c>
      <c r="B1332" t="s">
        <v>394</v>
      </c>
    </row>
    <row r="1333" spans="1:2" x14ac:dyDescent="0.3">
      <c r="A1333" t="s">
        <v>2978</v>
      </c>
      <c r="B1333" t="s">
        <v>25</v>
      </c>
    </row>
    <row r="1334" spans="1:2" x14ac:dyDescent="0.3">
      <c r="A1334" t="s">
        <v>2980</v>
      </c>
    </row>
    <row r="1335" spans="1:2" x14ac:dyDescent="0.3">
      <c r="A1335" t="s">
        <v>2982</v>
      </c>
      <c r="B1335" t="s">
        <v>2984</v>
      </c>
    </row>
    <row r="1336" spans="1:2" x14ac:dyDescent="0.3">
      <c r="A1336" t="s">
        <v>2985</v>
      </c>
      <c r="B1336" t="s">
        <v>29</v>
      </c>
    </row>
    <row r="1337" spans="1:2" x14ac:dyDescent="0.3">
      <c r="A1337" t="s">
        <v>2988</v>
      </c>
      <c r="B1337" t="s">
        <v>25</v>
      </c>
    </row>
    <row r="1338" spans="1:2" x14ac:dyDescent="0.3">
      <c r="A1338" t="s">
        <v>2990</v>
      </c>
    </row>
    <row r="1339" spans="1:2" x14ac:dyDescent="0.3">
      <c r="A1339" t="s">
        <v>2992</v>
      </c>
    </row>
    <row r="1340" spans="1:2" x14ac:dyDescent="0.3">
      <c r="A1340" t="s">
        <v>2994</v>
      </c>
      <c r="B1340" t="s">
        <v>20</v>
      </c>
    </row>
    <row r="1341" spans="1:2" x14ac:dyDescent="0.3">
      <c r="A1341" t="s">
        <v>2996</v>
      </c>
      <c r="B1341" t="s">
        <v>2998</v>
      </c>
    </row>
    <row r="1342" spans="1:2" x14ac:dyDescent="0.3">
      <c r="A1342" t="s">
        <v>2999</v>
      </c>
    </row>
    <row r="1343" spans="1:2" x14ac:dyDescent="0.3">
      <c r="A1343" t="s">
        <v>3001</v>
      </c>
      <c r="B1343" t="s">
        <v>1731</v>
      </c>
    </row>
    <row r="1344" spans="1:2" x14ac:dyDescent="0.3">
      <c r="A1344" t="s">
        <v>3003</v>
      </c>
      <c r="B1344" t="s">
        <v>3005</v>
      </c>
    </row>
    <row r="1345" spans="1:2" x14ac:dyDescent="0.3">
      <c r="A1345" t="s">
        <v>3006</v>
      </c>
      <c r="B1345" t="s">
        <v>118</v>
      </c>
    </row>
    <row r="1346" spans="1:2" x14ac:dyDescent="0.3">
      <c r="A1346" t="s">
        <v>3008</v>
      </c>
      <c r="B1346" t="s">
        <v>317</v>
      </c>
    </row>
    <row r="1347" spans="1:2" x14ac:dyDescent="0.3">
      <c r="A1347" t="s">
        <v>3010</v>
      </c>
    </row>
    <row r="1348" spans="1:2" x14ac:dyDescent="0.3">
      <c r="A1348" t="s">
        <v>3012</v>
      </c>
    </row>
    <row r="1349" spans="1:2" x14ac:dyDescent="0.3">
      <c r="A1349" t="s">
        <v>3014</v>
      </c>
      <c r="B1349" t="s">
        <v>660</v>
      </c>
    </row>
    <row r="1350" spans="1:2" x14ac:dyDescent="0.3">
      <c r="A1350" t="s">
        <v>3016</v>
      </c>
    </row>
    <row r="1351" spans="1:2" x14ac:dyDescent="0.3">
      <c r="A1351" t="s">
        <v>3018</v>
      </c>
      <c r="B1351" t="s">
        <v>217</v>
      </c>
    </row>
    <row r="1352" spans="1:2" x14ac:dyDescent="0.3">
      <c r="A1352" t="s">
        <v>3020</v>
      </c>
    </row>
    <row r="1353" spans="1:2" x14ac:dyDescent="0.3">
      <c r="A1353" t="s">
        <v>3022</v>
      </c>
      <c r="B1353" t="s">
        <v>29</v>
      </c>
    </row>
    <row r="1354" spans="1:2" x14ac:dyDescent="0.3">
      <c r="A1354" t="s">
        <v>3024</v>
      </c>
      <c r="B1354" t="s">
        <v>261</v>
      </c>
    </row>
    <row r="1355" spans="1:2" x14ac:dyDescent="0.3">
      <c r="A1355" t="s">
        <v>3026</v>
      </c>
      <c r="B1355" t="s">
        <v>29</v>
      </c>
    </row>
    <row r="1356" spans="1:2" x14ac:dyDescent="0.3">
      <c r="A1356" t="s">
        <v>3028</v>
      </c>
      <c r="B1356" t="s">
        <v>3030</v>
      </c>
    </row>
    <row r="1357" spans="1:2" x14ac:dyDescent="0.3">
      <c r="A1357" t="s">
        <v>3031</v>
      </c>
    </row>
    <row r="1358" spans="1:2" x14ac:dyDescent="0.3">
      <c r="A1358" t="s">
        <v>3033</v>
      </c>
      <c r="B1358" t="s">
        <v>3034</v>
      </c>
    </row>
    <row r="1359" spans="1:2" x14ac:dyDescent="0.3">
      <c r="A1359" t="s">
        <v>3036</v>
      </c>
      <c r="B1359" t="s">
        <v>594</v>
      </c>
    </row>
    <row r="1360" spans="1:2" x14ac:dyDescent="0.3">
      <c r="A1360" t="s">
        <v>3039</v>
      </c>
      <c r="B1360" t="s">
        <v>3041</v>
      </c>
    </row>
    <row r="1361" spans="1:2" x14ac:dyDescent="0.3">
      <c r="A1361" t="s">
        <v>3042</v>
      </c>
    </row>
    <row r="1362" spans="1:2" x14ac:dyDescent="0.3">
      <c r="A1362" t="s">
        <v>3044</v>
      </c>
      <c r="B1362" t="s">
        <v>3046</v>
      </c>
    </row>
    <row r="1363" spans="1:2" x14ac:dyDescent="0.3">
      <c r="A1363" t="s">
        <v>3047</v>
      </c>
      <c r="B1363" t="s">
        <v>3049</v>
      </c>
    </row>
    <row r="1364" spans="1:2" x14ac:dyDescent="0.3">
      <c r="A1364" t="s">
        <v>3050</v>
      </c>
      <c r="B1364" t="s">
        <v>3052</v>
      </c>
    </row>
    <row r="1365" spans="1:2" x14ac:dyDescent="0.3">
      <c r="A1365" t="s">
        <v>3053</v>
      </c>
      <c r="B1365" t="s">
        <v>1297</v>
      </c>
    </row>
    <row r="1366" spans="1:2" x14ac:dyDescent="0.3">
      <c r="A1366" t="s">
        <v>3055</v>
      </c>
      <c r="B1366" t="s">
        <v>3057</v>
      </c>
    </row>
    <row r="1367" spans="1:2" x14ac:dyDescent="0.3">
      <c r="A1367" t="s">
        <v>3055</v>
      </c>
      <c r="B1367" t="s">
        <v>3057</v>
      </c>
    </row>
    <row r="1368" spans="1:2" x14ac:dyDescent="0.3">
      <c r="A1368" t="s">
        <v>3058</v>
      </c>
      <c r="B1368" t="s">
        <v>3060</v>
      </c>
    </row>
    <row r="1369" spans="1:2" x14ac:dyDescent="0.3">
      <c r="A1369" t="s">
        <v>3061</v>
      </c>
      <c r="B1369" t="s">
        <v>660</v>
      </c>
    </row>
    <row r="1370" spans="1:2" x14ac:dyDescent="0.3">
      <c r="A1370" t="s">
        <v>3063</v>
      </c>
      <c r="B1370" t="s">
        <v>3065</v>
      </c>
    </row>
    <row r="1371" spans="1:2" x14ac:dyDescent="0.3">
      <c r="A1371" t="s">
        <v>3066</v>
      </c>
      <c r="B1371" t="s">
        <v>1102</v>
      </c>
    </row>
    <row r="1372" spans="1:2" x14ac:dyDescent="0.3">
      <c r="A1372" t="s">
        <v>3068</v>
      </c>
    </row>
    <row r="1373" spans="1:2" x14ac:dyDescent="0.3">
      <c r="A1373" t="s">
        <v>3070</v>
      </c>
    </row>
    <row r="1374" spans="1:2" x14ac:dyDescent="0.3">
      <c r="A1374" t="s">
        <v>3072</v>
      </c>
      <c r="B1374" t="s">
        <v>3074</v>
      </c>
    </row>
    <row r="1375" spans="1:2" x14ac:dyDescent="0.3">
      <c r="A1375" t="s">
        <v>3075</v>
      </c>
      <c r="B1375" t="s">
        <v>25</v>
      </c>
    </row>
    <row r="1376" spans="1:2" x14ac:dyDescent="0.3">
      <c r="A1376" t="s">
        <v>3077</v>
      </c>
      <c r="B1376" t="s">
        <v>217</v>
      </c>
    </row>
    <row r="1377" spans="1:2" x14ac:dyDescent="0.3">
      <c r="A1377" t="e">
        <v>#NAME?</v>
      </c>
      <c r="B1377" t="s">
        <v>3080</v>
      </c>
    </row>
    <row r="1378" spans="1:2" x14ac:dyDescent="0.3">
      <c r="A1378" t="s">
        <v>3081</v>
      </c>
      <c r="B1378" t="s">
        <v>64</v>
      </c>
    </row>
    <row r="1379" spans="1:2" x14ac:dyDescent="0.3">
      <c r="A1379" t="s">
        <v>3083</v>
      </c>
      <c r="B1379" t="s">
        <v>770</v>
      </c>
    </row>
    <row r="1380" spans="1:2" x14ac:dyDescent="0.3">
      <c r="A1380" t="s">
        <v>3085</v>
      </c>
      <c r="B1380" t="s">
        <v>29</v>
      </c>
    </row>
    <row r="1381" spans="1:2" x14ac:dyDescent="0.3">
      <c r="A1381" t="s">
        <v>3087</v>
      </c>
      <c r="B1381" t="s">
        <v>41</v>
      </c>
    </row>
    <row r="1382" spans="1:2" x14ac:dyDescent="0.3">
      <c r="A1382" t="s">
        <v>3089</v>
      </c>
      <c r="B1382" t="s">
        <v>217</v>
      </c>
    </row>
    <row r="1383" spans="1:2" x14ac:dyDescent="0.3">
      <c r="A1383" t="e">
        <v>#NAME?</v>
      </c>
      <c r="B1383" t="s">
        <v>3092</v>
      </c>
    </row>
    <row r="1384" spans="1:2" x14ac:dyDescent="0.3">
      <c r="A1384" t="s">
        <v>3093</v>
      </c>
      <c r="B1384" t="s">
        <v>3095</v>
      </c>
    </row>
    <row r="1385" spans="1:2" x14ac:dyDescent="0.3">
      <c r="A1385" t="s">
        <v>3097</v>
      </c>
      <c r="B1385" t="s">
        <v>118</v>
      </c>
    </row>
    <row r="1386" spans="1:2" x14ac:dyDescent="0.3">
      <c r="A1386" t="s">
        <v>3099</v>
      </c>
    </row>
    <row r="1387" spans="1:2" x14ac:dyDescent="0.3">
      <c r="A1387" t="s">
        <v>3102</v>
      </c>
      <c r="B1387" t="s">
        <v>3104</v>
      </c>
    </row>
    <row r="1388" spans="1:2" x14ac:dyDescent="0.3">
      <c r="A1388" t="s">
        <v>3105</v>
      </c>
      <c r="B1388" t="s">
        <v>1731</v>
      </c>
    </row>
    <row r="1389" spans="1:2" x14ac:dyDescent="0.3">
      <c r="A1389" t="s">
        <v>3107</v>
      </c>
    </row>
    <row r="1390" spans="1:2" x14ac:dyDescent="0.3">
      <c r="A1390" t="s">
        <v>3109</v>
      </c>
      <c r="B1390" t="s">
        <v>394</v>
      </c>
    </row>
    <row r="1391" spans="1:2" x14ac:dyDescent="0.3">
      <c r="A1391" t="s">
        <v>3111</v>
      </c>
      <c r="B1391" t="s">
        <v>3112</v>
      </c>
    </row>
    <row r="1392" spans="1:2" x14ac:dyDescent="0.3">
      <c r="A1392" t="s">
        <v>3113</v>
      </c>
    </row>
    <row r="1393" spans="1:2" x14ac:dyDescent="0.3">
      <c r="A1393" t="s">
        <v>3115</v>
      </c>
      <c r="B1393" t="s">
        <v>394</v>
      </c>
    </row>
    <row r="1394" spans="1:2" x14ac:dyDescent="0.3">
      <c r="A1394" t="s">
        <v>3117</v>
      </c>
    </row>
    <row r="1395" spans="1:2" x14ac:dyDescent="0.3">
      <c r="A1395" t="s">
        <v>3118</v>
      </c>
      <c r="B1395" t="s">
        <v>317</v>
      </c>
    </row>
    <row r="1396" spans="1:2" x14ac:dyDescent="0.3">
      <c r="A1396" t="s">
        <v>3120</v>
      </c>
      <c r="B1396" t="s">
        <v>299</v>
      </c>
    </row>
    <row r="1397" spans="1:2" x14ac:dyDescent="0.3">
      <c r="A1397" t="s">
        <v>3120</v>
      </c>
      <c r="B1397" t="s">
        <v>299</v>
      </c>
    </row>
    <row r="1398" spans="1:2" x14ac:dyDescent="0.3">
      <c r="A1398" t="s">
        <v>3122</v>
      </c>
      <c r="B1398" t="s">
        <v>3065</v>
      </c>
    </row>
    <row r="1399" spans="1:2" x14ac:dyDescent="0.3">
      <c r="A1399" t="s">
        <v>3125</v>
      </c>
      <c r="B1399" t="s">
        <v>526</v>
      </c>
    </row>
    <row r="1400" spans="1:2" x14ac:dyDescent="0.3">
      <c r="A1400" t="s">
        <v>3127</v>
      </c>
    </row>
    <row r="1401" spans="1:2" x14ac:dyDescent="0.3">
      <c r="A1401" t="s">
        <v>3129</v>
      </c>
      <c r="B1401" t="s">
        <v>261</v>
      </c>
    </row>
    <row r="1402" spans="1:2" x14ac:dyDescent="0.3">
      <c r="A1402" t="s">
        <v>3131</v>
      </c>
      <c r="B1402" t="s">
        <v>17</v>
      </c>
    </row>
    <row r="1403" spans="1:2" x14ac:dyDescent="0.3">
      <c r="A1403" t="e">
        <v>#NAME?</v>
      </c>
      <c r="B1403" t="s">
        <v>299</v>
      </c>
    </row>
    <row r="1404" spans="1:2" x14ac:dyDescent="0.3">
      <c r="A1404" t="s">
        <v>3134</v>
      </c>
      <c r="B1404" t="s">
        <v>134</v>
      </c>
    </row>
    <row r="1405" spans="1:2" x14ac:dyDescent="0.3">
      <c r="A1405" t="s">
        <v>3136</v>
      </c>
    </row>
    <row r="1406" spans="1:2" x14ac:dyDescent="0.3">
      <c r="A1406" t="s">
        <v>3137</v>
      </c>
    </row>
    <row r="1407" spans="1:2" x14ac:dyDescent="0.3">
      <c r="A1407" t="s">
        <v>3140</v>
      </c>
      <c r="B1407" t="s">
        <v>146</v>
      </c>
    </row>
    <row r="1408" spans="1:2" x14ac:dyDescent="0.3">
      <c r="A1408" t="s">
        <v>3142</v>
      </c>
      <c r="B1408" t="s">
        <v>1332</v>
      </c>
    </row>
    <row r="1409" spans="1:2" x14ac:dyDescent="0.3">
      <c r="A1409" t="s">
        <v>3144</v>
      </c>
    </row>
    <row r="1410" spans="1:2" x14ac:dyDescent="0.3">
      <c r="A1410" t="s">
        <v>3146</v>
      </c>
    </row>
    <row r="1411" spans="1:2" x14ac:dyDescent="0.3">
      <c r="A1411" t="s">
        <v>3148</v>
      </c>
    </row>
    <row r="1412" spans="1:2" x14ac:dyDescent="0.3">
      <c r="A1412" t="s">
        <v>3150</v>
      </c>
      <c r="B1412" t="s">
        <v>3152</v>
      </c>
    </row>
    <row r="1413" spans="1:2" x14ac:dyDescent="0.3">
      <c r="A1413" t="s">
        <v>3153</v>
      </c>
      <c r="B1413" t="s">
        <v>217</v>
      </c>
    </row>
    <row r="1414" spans="1:2" x14ac:dyDescent="0.3">
      <c r="A1414" t="s">
        <v>3155</v>
      </c>
      <c r="B1414" t="s">
        <v>317</v>
      </c>
    </row>
    <row r="1415" spans="1:2" x14ac:dyDescent="0.3">
      <c r="A1415" t="s">
        <v>3157</v>
      </c>
      <c r="B1415" t="s">
        <v>118</v>
      </c>
    </row>
    <row r="1416" spans="1:2" x14ac:dyDescent="0.3">
      <c r="A1416" t="s">
        <v>3159</v>
      </c>
    </row>
    <row r="1417" spans="1:2" x14ac:dyDescent="0.3">
      <c r="A1417" t="s">
        <v>3161</v>
      </c>
      <c r="B1417" t="s">
        <v>564</v>
      </c>
    </row>
    <row r="1418" spans="1:2" x14ac:dyDescent="0.3">
      <c r="A1418" t="s">
        <v>3163</v>
      </c>
    </row>
    <row r="1419" spans="1:2" x14ac:dyDescent="0.3">
      <c r="A1419" t="s">
        <v>3165</v>
      </c>
    </row>
    <row r="1420" spans="1:2" x14ac:dyDescent="0.3">
      <c r="A1420" t="s">
        <v>3167</v>
      </c>
    </row>
    <row r="1421" spans="1:2" x14ac:dyDescent="0.3">
      <c r="A1421" t="s">
        <v>3169</v>
      </c>
      <c r="B1421" t="s">
        <v>745</v>
      </c>
    </row>
    <row r="1422" spans="1:2" x14ac:dyDescent="0.3">
      <c r="A1422" t="s">
        <v>3171</v>
      </c>
    </row>
    <row r="1423" spans="1:2" x14ac:dyDescent="0.3">
      <c r="A1423" t="s">
        <v>3173</v>
      </c>
      <c r="B1423" t="s">
        <v>3175</v>
      </c>
    </row>
    <row r="1424" spans="1:2" x14ac:dyDescent="0.3">
      <c r="A1424" t="s">
        <v>3176</v>
      </c>
      <c r="B1424" t="s">
        <v>1171</v>
      </c>
    </row>
    <row r="1425" spans="1:2" x14ac:dyDescent="0.3">
      <c r="A1425" t="s">
        <v>3178</v>
      </c>
      <c r="B1425" t="s">
        <v>3180</v>
      </c>
    </row>
    <row r="1426" spans="1:2" x14ac:dyDescent="0.3">
      <c r="A1426" t="s">
        <v>3181</v>
      </c>
    </row>
    <row r="1427" spans="1:2" x14ac:dyDescent="0.3">
      <c r="A1427" t="s">
        <v>3183</v>
      </c>
      <c r="B1427" t="s">
        <v>745</v>
      </c>
    </row>
    <row r="1428" spans="1:2" x14ac:dyDescent="0.3">
      <c r="A1428" t="e">
        <v>#NAME?</v>
      </c>
      <c r="B1428" t="s">
        <v>134</v>
      </c>
    </row>
    <row r="1429" spans="1:2" x14ac:dyDescent="0.3">
      <c r="A1429" t="s">
        <v>3187</v>
      </c>
      <c r="B1429" t="s">
        <v>3189</v>
      </c>
    </row>
    <row r="1430" spans="1:2" x14ac:dyDescent="0.3">
      <c r="A1430" t="s">
        <v>3190</v>
      </c>
      <c r="B1430" t="s">
        <v>3192</v>
      </c>
    </row>
    <row r="1431" spans="1:2" x14ac:dyDescent="0.3">
      <c r="A1431" t="s">
        <v>3194</v>
      </c>
      <c r="B1431" t="s">
        <v>1142</v>
      </c>
    </row>
    <row r="1432" spans="1:2" x14ac:dyDescent="0.3">
      <c r="A1432" t="s">
        <v>3196</v>
      </c>
      <c r="B1432" t="s">
        <v>1095</v>
      </c>
    </row>
    <row r="1433" spans="1:2" x14ac:dyDescent="0.3">
      <c r="A1433" t="s">
        <v>3198</v>
      </c>
    </row>
    <row r="1434" spans="1:2" x14ac:dyDescent="0.3">
      <c r="A1434" t="s">
        <v>3200</v>
      </c>
      <c r="B1434" t="s">
        <v>139</v>
      </c>
    </row>
    <row r="1435" spans="1:2" x14ac:dyDescent="0.3">
      <c r="A1435" t="s">
        <v>3202</v>
      </c>
      <c r="B1435" t="s">
        <v>564</v>
      </c>
    </row>
    <row r="1436" spans="1:2" x14ac:dyDescent="0.3">
      <c r="A1436" t="s">
        <v>3204</v>
      </c>
      <c r="B1436" t="s">
        <v>17</v>
      </c>
    </row>
    <row r="1437" spans="1:2" x14ac:dyDescent="0.3">
      <c r="A1437" t="s">
        <v>3206</v>
      </c>
    </row>
    <row r="1438" spans="1:2" x14ac:dyDescent="0.3">
      <c r="A1438" t="s">
        <v>3208</v>
      </c>
      <c r="B1438" t="s">
        <v>31</v>
      </c>
    </row>
    <row r="1439" spans="1:2" x14ac:dyDescent="0.3">
      <c r="A1439" t="s">
        <v>3210</v>
      </c>
      <c r="B1439" t="s">
        <v>261</v>
      </c>
    </row>
    <row r="1440" spans="1:2" x14ac:dyDescent="0.3">
      <c r="A1440" t="s">
        <v>3212</v>
      </c>
      <c r="B1440" t="s">
        <v>17</v>
      </c>
    </row>
    <row r="1441" spans="1:2" x14ac:dyDescent="0.3">
      <c r="A1441" t="s">
        <v>3214</v>
      </c>
    </row>
    <row r="1442" spans="1:2" x14ac:dyDescent="0.3">
      <c r="A1442" t="s">
        <v>3216</v>
      </c>
      <c r="B1442" t="s">
        <v>34</v>
      </c>
    </row>
    <row r="1443" spans="1:2" x14ac:dyDescent="0.3">
      <c r="A1443" t="s">
        <v>3218</v>
      </c>
      <c r="B1443" t="s">
        <v>322</v>
      </c>
    </row>
    <row r="1444" spans="1:2" x14ac:dyDescent="0.3">
      <c r="A1444" t="s">
        <v>3221</v>
      </c>
      <c r="B1444" t="s">
        <v>3223</v>
      </c>
    </row>
    <row r="1445" spans="1:2" x14ac:dyDescent="0.3">
      <c r="A1445" t="s">
        <v>3224</v>
      </c>
      <c r="B1445" t="s">
        <v>25</v>
      </c>
    </row>
    <row r="1446" spans="1:2" x14ac:dyDescent="0.3">
      <c r="A1446" t="s">
        <v>3226</v>
      </c>
      <c r="B1446" t="s">
        <v>1308</v>
      </c>
    </row>
    <row r="1447" spans="1:2" x14ac:dyDescent="0.3">
      <c r="A1447" t="s">
        <v>3226</v>
      </c>
      <c r="B1447" t="s">
        <v>1308</v>
      </c>
    </row>
    <row r="1448" spans="1:2" x14ac:dyDescent="0.3">
      <c r="A1448" t="s">
        <v>3228</v>
      </c>
      <c r="B1448" t="s">
        <v>3230</v>
      </c>
    </row>
    <row r="1449" spans="1:2" x14ac:dyDescent="0.3">
      <c r="A1449" t="s">
        <v>3231</v>
      </c>
      <c r="B1449" t="s">
        <v>20</v>
      </c>
    </row>
    <row r="1450" spans="1:2" x14ac:dyDescent="0.3">
      <c r="A1450" t="s">
        <v>3233</v>
      </c>
      <c r="B1450" t="s">
        <v>217</v>
      </c>
    </row>
    <row r="1451" spans="1:2" x14ac:dyDescent="0.3">
      <c r="A1451" t="s">
        <v>3235</v>
      </c>
    </row>
    <row r="1452" spans="1:2" x14ac:dyDescent="0.3">
      <c r="A1452" t="s">
        <v>3237</v>
      </c>
      <c r="B1452" t="s">
        <v>1548</v>
      </c>
    </row>
    <row r="1453" spans="1:2" x14ac:dyDescent="0.3">
      <c r="A1453" t="s">
        <v>3239</v>
      </c>
      <c r="B1453" t="s">
        <v>3241</v>
      </c>
    </row>
    <row r="1454" spans="1:2" x14ac:dyDescent="0.3">
      <c r="A1454" t="e">
        <v>#NAME?</v>
      </c>
      <c r="B1454" t="s">
        <v>1735</v>
      </c>
    </row>
    <row r="1455" spans="1:2" x14ac:dyDescent="0.3">
      <c r="A1455" t="s">
        <v>3243</v>
      </c>
      <c r="B1455" t="s">
        <v>118</v>
      </c>
    </row>
    <row r="1456" spans="1:2" x14ac:dyDescent="0.3">
      <c r="A1456" t="s">
        <v>3246</v>
      </c>
      <c r="B1456" t="s">
        <v>3248</v>
      </c>
    </row>
    <row r="1457" spans="1:2" x14ac:dyDescent="0.3">
      <c r="A1457" t="s">
        <v>3250</v>
      </c>
      <c r="B1457" t="s">
        <v>3252</v>
      </c>
    </row>
    <row r="1458" spans="1:2" x14ac:dyDescent="0.3">
      <c r="A1458" t="e">
        <v>#NAME?</v>
      </c>
      <c r="B1458" t="s">
        <v>3254</v>
      </c>
    </row>
    <row r="1459" spans="1:2" x14ac:dyDescent="0.3">
      <c r="A1459" t="s">
        <v>3255</v>
      </c>
    </row>
    <row r="1460" spans="1:2" x14ac:dyDescent="0.3">
      <c r="A1460" t="s">
        <v>3257</v>
      </c>
      <c r="B1460" t="s">
        <v>17</v>
      </c>
    </row>
    <row r="1461" spans="1:2" x14ac:dyDescent="0.3">
      <c r="A1461" t="s">
        <v>3259</v>
      </c>
      <c r="B1461" t="s">
        <v>34</v>
      </c>
    </row>
    <row r="1462" spans="1:2" x14ac:dyDescent="0.3">
      <c r="A1462" t="s">
        <v>3261</v>
      </c>
      <c r="B1462" t="s">
        <v>34</v>
      </c>
    </row>
    <row r="1463" spans="1:2" x14ac:dyDescent="0.3">
      <c r="A1463" t="s">
        <v>3263</v>
      </c>
      <c r="B1463" t="s">
        <v>29</v>
      </c>
    </row>
    <row r="1464" spans="1:2" x14ac:dyDescent="0.3">
      <c r="A1464" t="e">
        <v>#NAME?</v>
      </c>
      <c r="B1464" t="s">
        <v>3266</v>
      </c>
    </row>
    <row r="1465" spans="1:2" x14ac:dyDescent="0.3">
      <c r="A1465" t="s">
        <v>3267</v>
      </c>
      <c r="B1465" t="s">
        <v>245</v>
      </c>
    </row>
    <row r="1466" spans="1:2" x14ac:dyDescent="0.3">
      <c r="A1466" t="s">
        <v>3269</v>
      </c>
      <c r="B1466" t="s">
        <v>617</v>
      </c>
    </row>
    <row r="1467" spans="1:2" x14ac:dyDescent="0.3">
      <c r="A1467" t="s">
        <v>3269</v>
      </c>
      <c r="B1467" t="s">
        <v>617</v>
      </c>
    </row>
    <row r="1468" spans="1:2" x14ac:dyDescent="0.3">
      <c r="A1468" t="s">
        <v>3271</v>
      </c>
    </row>
    <row r="1469" spans="1:2" x14ac:dyDescent="0.3">
      <c r="A1469" t="s">
        <v>3273</v>
      </c>
      <c r="B1469" t="s">
        <v>9</v>
      </c>
    </row>
    <row r="1470" spans="1:2" x14ac:dyDescent="0.3">
      <c r="A1470" t="s">
        <v>3275</v>
      </c>
      <c r="B1470" t="s">
        <v>86</v>
      </c>
    </row>
    <row r="1471" spans="1:2" x14ac:dyDescent="0.3">
      <c r="A1471" t="s">
        <v>3277</v>
      </c>
    </row>
    <row r="1472" spans="1:2" x14ac:dyDescent="0.3">
      <c r="A1472" t="s">
        <v>3279</v>
      </c>
      <c r="B1472" t="s">
        <v>264</v>
      </c>
    </row>
    <row r="1473" spans="1:2" x14ac:dyDescent="0.3">
      <c r="A1473" t="s">
        <v>3281</v>
      </c>
      <c r="B1473" t="s">
        <v>17</v>
      </c>
    </row>
    <row r="1474" spans="1:2" x14ac:dyDescent="0.3">
      <c r="A1474" t="s">
        <v>3283</v>
      </c>
      <c r="B1474" t="s">
        <v>299</v>
      </c>
    </row>
    <row r="1475" spans="1:2" x14ac:dyDescent="0.3">
      <c r="A1475" t="s">
        <v>3285</v>
      </c>
    </row>
    <row r="1476" spans="1:2" x14ac:dyDescent="0.3">
      <c r="A1476" t="s">
        <v>3287</v>
      </c>
      <c r="B1476" t="s">
        <v>3289</v>
      </c>
    </row>
    <row r="1477" spans="1:2" x14ac:dyDescent="0.3">
      <c r="A1477" t="s">
        <v>3291</v>
      </c>
    </row>
    <row r="1478" spans="1:2" x14ac:dyDescent="0.3">
      <c r="A1478" t="s">
        <v>3293</v>
      </c>
      <c r="B1478" t="s">
        <v>217</v>
      </c>
    </row>
    <row r="1479" spans="1:2" x14ac:dyDescent="0.3">
      <c r="A1479" t="s">
        <v>3295</v>
      </c>
      <c r="B1479" t="s">
        <v>29</v>
      </c>
    </row>
    <row r="1480" spans="1:2" x14ac:dyDescent="0.3">
      <c r="A1480" t="s">
        <v>3297</v>
      </c>
    </row>
    <row r="1481" spans="1:2" x14ac:dyDescent="0.3">
      <c r="A1481" t="s">
        <v>3299</v>
      </c>
      <c r="B1481" t="s">
        <v>3301</v>
      </c>
    </row>
    <row r="1482" spans="1:2" x14ac:dyDescent="0.3">
      <c r="A1482" t="s">
        <v>3302</v>
      </c>
      <c r="B1482" t="s">
        <v>3304</v>
      </c>
    </row>
    <row r="1483" spans="1:2" x14ac:dyDescent="0.3">
      <c r="A1483" t="s">
        <v>3306</v>
      </c>
      <c r="B1483" t="s">
        <v>3308</v>
      </c>
    </row>
    <row r="1484" spans="1:2" x14ac:dyDescent="0.3">
      <c r="A1484" t="s">
        <v>3309</v>
      </c>
    </row>
    <row r="1485" spans="1:2" x14ac:dyDescent="0.3">
      <c r="A1485" t="s">
        <v>3311</v>
      </c>
      <c r="B1485" t="s">
        <v>20</v>
      </c>
    </row>
    <row r="1486" spans="1:2" x14ac:dyDescent="0.3">
      <c r="A1486" t="s">
        <v>3313</v>
      </c>
      <c r="B1486" t="s">
        <v>213</v>
      </c>
    </row>
    <row r="1487" spans="1:2" x14ac:dyDescent="0.3">
      <c r="A1487" t="s">
        <v>3315</v>
      </c>
      <c r="B1487" t="s">
        <v>264</v>
      </c>
    </row>
    <row r="1488" spans="1:2" x14ac:dyDescent="0.3">
      <c r="A1488" t="s">
        <v>3317</v>
      </c>
    </row>
    <row r="1489" spans="1:2" x14ac:dyDescent="0.3">
      <c r="A1489" t="s">
        <v>3319</v>
      </c>
      <c r="B1489" t="s">
        <v>3321</v>
      </c>
    </row>
    <row r="1490" spans="1:2" x14ac:dyDescent="0.3">
      <c r="A1490" t="s">
        <v>3322</v>
      </c>
      <c r="B1490" t="s">
        <v>261</v>
      </c>
    </row>
    <row r="1491" spans="1:2" x14ac:dyDescent="0.3">
      <c r="A1491" t="s">
        <v>3324</v>
      </c>
    </row>
    <row r="1492" spans="1:2" x14ac:dyDescent="0.3">
      <c r="A1492" t="s">
        <v>3326</v>
      </c>
      <c r="B1492" t="s">
        <v>299</v>
      </c>
    </row>
    <row r="1493" spans="1:2" x14ac:dyDescent="0.3">
      <c r="A1493" t="s">
        <v>3328</v>
      </c>
      <c r="B1493" t="s">
        <v>3330</v>
      </c>
    </row>
    <row r="1494" spans="1:2" x14ac:dyDescent="0.3">
      <c r="A1494" t="s">
        <v>3331</v>
      </c>
      <c r="B1494" t="s">
        <v>34</v>
      </c>
    </row>
    <row r="1495" spans="1:2" x14ac:dyDescent="0.3">
      <c r="A1495" t="s">
        <v>3333</v>
      </c>
      <c r="B1495" t="s">
        <v>71</v>
      </c>
    </row>
    <row r="1496" spans="1:2" x14ac:dyDescent="0.3">
      <c r="A1496" t="s">
        <v>3335</v>
      </c>
      <c r="B1496" t="s">
        <v>29</v>
      </c>
    </row>
    <row r="1497" spans="1:2" x14ac:dyDescent="0.3">
      <c r="A1497" t="s">
        <v>3337</v>
      </c>
      <c r="B1497" t="s">
        <v>299</v>
      </c>
    </row>
    <row r="1498" spans="1:2" x14ac:dyDescent="0.3">
      <c r="A1498" t="s">
        <v>3339</v>
      </c>
    </row>
    <row r="1499" spans="1:2" x14ac:dyDescent="0.3">
      <c r="A1499" t="s">
        <v>3341</v>
      </c>
      <c r="B1499" t="s">
        <v>25</v>
      </c>
    </row>
    <row r="1500" spans="1:2" x14ac:dyDescent="0.3">
      <c r="A1500" t="s">
        <v>3343</v>
      </c>
      <c r="B1500" t="s">
        <v>146</v>
      </c>
    </row>
    <row r="1501" spans="1:2" x14ac:dyDescent="0.3">
      <c r="A1501" t="s">
        <v>3345</v>
      </c>
      <c r="B1501" t="s">
        <v>3347</v>
      </c>
    </row>
    <row r="1502" spans="1:2" x14ac:dyDescent="0.3">
      <c r="A1502" t="s">
        <v>3348</v>
      </c>
      <c r="B1502" t="s">
        <v>1222</v>
      </c>
    </row>
    <row r="1503" spans="1:2" x14ac:dyDescent="0.3">
      <c r="A1503" t="s">
        <v>3350</v>
      </c>
      <c r="B1503" t="s">
        <v>3352</v>
      </c>
    </row>
    <row r="1504" spans="1:2" x14ac:dyDescent="0.3">
      <c r="A1504" t="s">
        <v>3353</v>
      </c>
    </row>
    <row r="1505" spans="1:2" x14ac:dyDescent="0.3">
      <c r="A1505" t="s">
        <v>3355</v>
      </c>
      <c r="B1505" t="s">
        <v>3357</v>
      </c>
    </row>
    <row r="1506" spans="1:2" x14ac:dyDescent="0.3">
      <c r="A1506" t="s">
        <v>3358</v>
      </c>
    </row>
    <row r="1507" spans="1:2" x14ac:dyDescent="0.3">
      <c r="A1507" t="s">
        <v>3360</v>
      </c>
      <c r="B1507" t="s">
        <v>317</v>
      </c>
    </row>
    <row r="1508" spans="1:2" x14ac:dyDescent="0.3">
      <c r="A1508" t="s">
        <v>3362</v>
      </c>
      <c r="B1508" t="s">
        <v>217</v>
      </c>
    </row>
    <row r="1509" spans="1:2" x14ac:dyDescent="0.3">
      <c r="A1509" t="s">
        <v>3364</v>
      </c>
      <c r="B1509" t="s">
        <v>3366</v>
      </c>
    </row>
    <row r="1510" spans="1:2" x14ac:dyDescent="0.3">
      <c r="A1510" t="s">
        <v>3367</v>
      </c>
      <c r="B1510" t="s">
        <v>146</v>
      </c>
    </row>
    <row r="1511" spans="1:2" x14ac:dyDescent="0.3">
      <c r="A1511" t="s">
        <v>3369</v>
      </c>
    </row>
    <row r="1512" spans="1:2" x14ac:dyDescent="0.3">
      <c r="A1512" t="s">
        <v>3371</v>
      </c>
      <c r="B1512" t="s">
        <v>3373</v>
      </c>
    </row>
    <row r="1513" spans="1:2" x14ac:dyDescent="0.3">
      <c r="A1513" t="s">
        <v>3374</v>
      </c>
      <c r="B1513" t="s">
        <v>322</v>
      </c>
    </row>
    <row r="1514" spans="1:2" x14ac:dyDescent="0.3">
      <c r="A1514" t="s">
        <v>3376</v>
      </c>
      <c r="B1514" t="s">
        <v>594</v>
      </c>
    </row>
    <row r="1515" spans="1:2" x14ac:dyDescent="0.3">
      <c r="A1515" t="s">
        <v>3378</v>
      </c>
      <c r="B1515" t="s">
        <v>41</v>
      </c>
    </row>
    <row r="1516" spans="1:2" x14ac:dyDescent="0.3">
      <c r="A1516" t="s">
        <v>3380</v>
      </c>
      <c r="B1516" t="s">
        <v>3382</v>
      </c>
    </row>
    <row r="1517" spans="1:2" x14ac:dyDescent="0.3">
      <c r="A1517" t="s">
        <v>3383</v>
      </c>
      <c r="B1517" t="s">
        <v>261</v>
      </c>
    </row>
    <row r="1518" spans="1:2" x14ac:dyDescent="0.3">
      <c r="A1518" t="s">
        <v>3385</v>
      </c>
    </row>
    <row r="1519" spans="1:2" x14ac:dyDescent="0.3">
      <c r="A1519" t="s">
        <v>3387</v>
      </c>
      <c r="B1519" t="s">
        <v>2661</v>
      </c>
    </row>
    <row r="1520" spans="1:2" x14ac:dyDescent="0.3">
      <c r="A1520" t="s">
        <v>3389</v>
      </c>
      <c r="B1520" t="s">
        <v>3391</v>
      </c>
    </row>
    <row r="1521" spans="1:2" x14ac:dyDescent="0.3">
      <c r="A1521" t="s">
        <v>3392</v>
      </c>
    </row>
    <row r="1522" spans="1:2" x14ac:dyDescent="0.3">
      <c r="A1522" t="s">
        <v>3395</v>
      </c>
      <c r="B1522" t="s">
        <v>96</v>
      </c>
    </row>
    <row r="1523" spans="1:2" x14ac:dyDescent="0.3">
      <c r="A1523" t="s">
        <v>3397</v>
      </c>
      <c r="B1523" t="s">
        <v>745</v>
      </c>
    </row>
    <row r="1524" spans="1:2" x14ac:dyDescent="0.3">
      <c r="A1524" t="s">
        <v>3399</v>
      </c>
      <c r="B1524" t="s">
        <v>29</v>
      </c>
    </row>
    <row r="1525" spans="1:2" x14ac:dyDescent="0.3">
      <c r="A1525" t="s">
        <v>3401</v>
      </c>
      <c r="B1525" t="s">
        <v>261</v>
      </c>
    </row>
    <row r="1526" spans="1:2" x14ac:dyDescent="0.3">
      <c r="A1526" t="s">
        <v>3403</v>
      </c>
      <c r="B1526" t="s">
        <v>25</v>
      </c>
    </row>
    <row r="1527" spans="1:2" x14ac:dyDescent="0.3">
      <c r="A1527" t="s">
        <v>3405</v>
      </c>
      <c r="B1527" t="s">
        <v>3407</v>
      </c>
    </row>
    <row r="1528" spans="1:2" x14ac:dyDescent="0.3">
      <c r="A1528" t="s">
        <v>3408</v>
      </c>
      <c r="B1528" t="s">
        <v>25</v>
      </c>
    </row>
    <row r="1529" spans="1:2" x14ac:dyDescent="0.3">
      <c r="A1529" t="s">
        <v>3410</v>
      </c>
      <c r="B1529" t="s">
        <v>3412</v>
      </c>
    </row>
    <row r="1530" spans="1:2" x14ac:dyDescent="0.3">
      <c r="A1530" t="s">
        <v>3413</v>
      </c>
      <c r="B1530" t="s">
        <v>109</v>
      </c>
    </row>
    <row r="1531" spans="1:2" x14ac:dyDescent="0.3">
      <c r="A1531" t="s">
        <v>3415</v>
      </c>
      <c r="B1531" t="s">
        <v>3417</v>
      </c>
    </row>
    <row r="1532" spans="1:2" x14ac:dyDescent="0.3">
      <c r="A1532" t="s">
        <v>3418</v>
      </c>
      <c r="B1532" t="s">
        <v>20</v>
      </c>
    </row>
    <row r="1533" spans="1:2" x14ac:dyDescent="0.3">
      <c r="A1533" t="e">
        <v>#NAME?</v>
      </c>
      <c r="B1533" t="s">
        <v>3421</v>
      </c>
    </row>
    <row r="1534" spans="1:2" x14ac:dyDescent="0.3">
      <c r="A1534" t="s">
        <v>3422</v>
      </c>
    </row>
    <row r="1535" spans="1:2" x14ac:dyDescent="0.3">
      <c r="A1535" t="s">
        <v>3424</v>
      </c>
      <c r="B1535" t="s">
        <v>54</v>
      </c>
    </row>
    <row r="1536" spans="1:2" x14ac:dyDescent="0.3">
      <c r="A1536" t="s">
        <v>3426</v>
      </c>
      <c r="B1536" t="s">
        <v>3428</v>
      </c>
    </row>
    <row r="1537" spans="1:2" x14ac:dyDescent="0.3">
      <c r="A1537" t="s">
        <v>3429</v>
      </c>
      <c r="B1537" t="s">
        <v>3431</v>
      </c>
    </row>
    <row r="1538" spans="1:2" x14ac:dyDescent="0.3">
      <c r="A1538" t="s">
        <v>3432</v>
      </c>
    </row>
    <row r="1539" spans="1:2" x14ac:dyDescent="0.3">
      <c r="A1539" t="s">
        <v>3434</v>
      </c>
    </row>
    <row r="1540" spans="1:2" x14ac:dyDescent="0.3">
      <c r="A1540" t="s">
        <v>3436</v>
      </c>
      <c r="B1540" t="s">
        <v>2971</v>
      </c>
    </row>
    <row r="1541" spans="1:2" x14ac:dyDescent="0.3">
      <c r="A1541" t="s">
        <v>3438</v>
      </c>
      <c r="B1541" t="s">
        <v>3439</v>
      </c>
    </row>
    <row r="1542" spans="1:2" x14ac:dyDescent="0.3">
      <c r="A1542" t="s">
        <v>3440</v>
      </c>
      <c r="B1542" t="s">
        <v>29</v>
      </c>
    </row>
    <row r="1543" spans="1:2" x14ac:dyDescent="0.3">
      <c r="A1543" t="s">
        <v>3442</v>
      </c>
      <c r="B1543" t="s">
        <v>2258</v>
      </c>
    </row>
    <row r="1544" spans="1:2" x14ac:dyDescent="0.3">
      <c r="A1544" t="s">
        <v>3444</v>
      </c>
    </row>
    <row r="1545" spans="1:2" x14ac:dyDescent="0.3">
      <c r="A1545" t="s">
        <v>3446</v>
      </c>
      <c r="B1545" t="s">
        <v>261</v>
      </c>
    </row>
    <row r="1546" spans="1:2" x14ac:dyDescent="0.3">
      <c r="A1546" t="s">
        <v>3449</v>
      </c>
      <c r="B1546" t="s">
        <v>3451</v>
      </c>
    </row>
    <row r="1547" spans="1:2" x14ac:dyDescent="0.3">
      <c r="A1547" t="s">
        <v>3452</v>
      </c>
    </row>
    <row r="1548" spans="1:2" x14ac:dyDescent="0.3">
      <c r="A1548" t="s">
        <v>3454</v>
      </c>
      <c r="B1548" t="s">
        <v>3456</v>
      </c>
    </row>
    <row r="1549" spans="1:2" x14ac:dyDescent="0.3">
      <c r="A1549" t="s">
        <v>3457</v>
      </c>
    </row>
    <row r="1550" spans="1:2" x14ac:dyDescent="0.3">
      <c r="A1550" t="s">
        <v>3459</v>
      </c>
    </row>
    <row r="1551" spans="1:2" x14ac:dyDescent="0.3">
      <c r="A1551" t="s">
        <v>3461</v>
      </c>
    </row>
    <row r="1552" spans="1:2" x14ac:dyDescent="0.3">
      <c r="A1552" t="s">
        <v>3463</v>
      </c>
      <c r="B1552" t="s">
        <v>3465</v>
      </c>
    </row>
    <row r="1553" spans="1:2" x14ac:dyDescent="0.3">
      <c r="A1553" t="s">
        <v>3466</v>
      </c>
      <c r="B1553" t="s">
        <v>9</v>
      </c>
    </row>
    <row r="1554" spans="1:2" x14ac:dyDescent="0.3">
      <c r="A1554" t="s">
        <v>3468</v>
      </c>
      <c r="B1554" t="s">
        <v>3470</v>
      </c>
    </row>
    <row r="1555" spans="1:2" x14ac:dyDescent="0.3">
      <c r="A1555" t="e">
        <v>#NAME?</v>
      </c>
      <c r="B1555" t="s">
        <v>264</v>
      </c>
    </row>
    <row r="1556" spans="1:2" x14ac:dyDescent="0.3">
      <c r="A1556" t="s">
        <v>3472</v>
      </c>
      <c r="B1556" t="s">
        <v>126</v>
      </c>
    </row>
    <row r="1557" spans="1:2" x14ac:dyDescent="0.3">
      <c r="A1557" t="s">
        <v>3474</v>
      </c>
      <c r="B1557" t="s">
        <v>29</v>
      </c>
    </row>
    <row r="1558" spans="1:2" x14ac:dyDescent="0.3">
      <c r="A1558" t="s">
        <v>3476</v>
      </c>
      <c r="B1558" t="s">
        <v>805</v>
      </c>
    </row>
    <row r="1559" spans="1:2" x14ac:dyDescent="0.3">
      <c r="A1559" t="s">
        <v>3478</v>
      </c>
      <c r="B1559" t="s">
        <v>245</v>
      </c>
    </row>
    <row r="1560" spans="1:2" x14ac:dyDescent="0.3">
      <c r="A1560" t="s">
        <v>3480</v>
      </c>
      <c r="B1560" t="s">
        <v>1171</v>
      </c>
    </row>
    <row r="1561" spans="1:2" x14ac:dyDescent="0.3">
      <c r="A1561" t="s">
        <v>3482</v>
      </c>
    </row>
    <row r="1562" spans="1:2" x14ac:dyDescent="0.3">
      <c r="A1562" t="s">
        <v>3484</v>
      </c>
    </row>
    <row r="1563" spans="1:2" x14ac:dyDescent="0.3">
      <c r="A1563" t="s">
        <v>3486</v>
      </c>
      <c r="B1563" t="s">
        <v>29</v>
      </c>
    </row>
    <row r="1564" spans="1:2" x14ac:dyDescent="0.3">
      <c r="A1564" t="s">
        <v>3488</v>
      </c>
      <c r="B1564" t="s">
        <v>652</v>
      </c>
    </row>
    <row r="1565" spans="1:2" x14ac:dyDescent="0.3">
      <c r="A1565" t="s">
        <v>3490</v>
      </c>
    </row>
    <row r="1566" spans="1:2" x14ac:dyDescent="0.3">
      <c r="A1566" t="s">
        <v>3492</v>
      </c>
      <c r="B1566" t="s">
        <v>394</v>
      </c>
    </row>
    <row r="1567" spans="1:2" x14ac:dyDescent="0.3">
      <c r="A1567" t="e">
        <v>#NAME?</v>
      </c>
      <c r="B1567" t="s">
        <v>3495</v>
      </c>
    </row>
    <row r="1568" spans="1:2" x14ac:dyDescent="0.3">
      <c r="A1568" t="s">
        <v>3496</v>
      </c>
      <c r="B1568" t="s">
        <v>41</v>
      </c>
    </row>
    <row r="1569" spans="1:2" x14ac:dyDescent="0.3">
      <c r="A1569" t="s">
        <v>3498</v>
      </c>
      <c r="B1569" t="s">
        <v>3500</v>
      </c>
    </row>
    <row r="1570" spans="1:2" x14ac:dyDescent="0.3">
      <c r="A1570" t="s">
        <v>3501</v>
      </c>
      <c r="B1570" t="s">
        <v>556</v>
      </c>
    </row>
    <row r="1571" spans="1:2" x14ac:dyDescent="0.3">
      <c r="A1571" t="s">
        <v>3503</v>
      </c>
      <c r="B1571" t="s">
        <v>25</v>
      </c>
    </row>
    <row r="1572" spans="1:2" x14ac:dyDescent="0.3">
      <c r="A1572" t="s">
        <v>3505</v>
      </c>
      <c r="B1572" t="s">
        <v>20</v>
      </c>
    </row>
    <row r="1573" spans="1:2" x14ac:dyDescent="0.3">
      <c r="A1573" t="s">
        <v>3507</v>
      </c>
    </row>
    <row r="1574" spans="1:2" x14ac:dyDescent="0.3">
      <c r="A1574" t="s">
        <v>3509</v>
      </c>
      <c r="B1574" t="s">
        <v>3511</v>
      </c>
    </row>
    <row r="1575" spans="1:2" x14ac:dyDescent="0.3">
      <c r="A1575" t="s">
        <v>3512</v>
      </c>
      <c r="B1575" t="s">
        <v>1525</v>
      </c>
    </row>
    <row r="1576" spans="1:2" x14ac:dyDescent="0.3">
      <c r="A1576" t="s">
        <v>3514</v>
      </c>
      <c r="B1576" t="s">
        <v>139</v>
      </c>
    </row>
    <row r="1577" spans="1:2" x14ac:dyDescent="0.3">
      <c r="A1577" t="s">
        <v>3514</v>
      </c>
      <c r="B1577" t="s">
        <v>139</v>
      </c>
    </row>
    <row r="1578" spans="1:2" x14ac:dyDescent="0.3">
      <c r="A1578" t="s">
        <v>3517</v>
      </c>
      <c r="B1578" t="s">
        <v>3519</v>
      </c>
    </row>
    <row r="1579" spans="1:2" x14ac:dyDescent="0.3">
      <c r="A1579" t="s">
        <v>3521</v>
      </c>
      <c r="B1579" t="s">
        <v>3523</v>
      </c>
    </row>
    <row r="1580" spans="1:2" x14ac:dyDescent="0.3">
      <c r="A1580" t="s">
        <v>3524</v>
      </c>
      <c r="B1580" t="s">
        <v>3526</v>
      </c>
    </row>
    <row r="1581" spans="1:2" x14ac:dyDescent="0.3">
      <c r="A1581" t="s">
        <v>3527</v>
      </c>
      <c r="B1581" t="s">
        <v>64</v>
      </c>
    </row>
    <row r="1582" spans="1:2" x14ac:dyDescent="0.3">
      <c r="A1582" t="s">
        <v>3529</v>
      </c>
    </row>
    <row r="1583" spans="1:2" x14ac:dyDescent="0.3">
      <c r="A1583" t="s">
        <v>3532</v>
      </c>
      <c r="B1583" t="s">
        <v>3534</v>
      </c>
    </row>
    <row r="1584" spans="1:2" x14ac:dyDescent="0.3">
      <c r="A1584" t="s">
        <v>3535</v>
      </c>
    </row>
    <row r="1585" spans="1:2" x14ac:dyDescent="0.3">
      <c r="A1585" t="s">
        <v>3537</v>
      </c>
      <c r="B1585" t="s">
        <v>118</v>
      </c>
    </row>
    <row r="1586" spans="1:2" x14ac:dyDescent="0.3">
      <c r="A1586" t="s">
        <v>3539</v>
      </c>
    </row>
    <row r="1587" spans="1:2" x14ac:dyDescent="0.3">
      <c r="A1587" t="s">
        <v>3541</v>
      </c>
      <c r="B1587" t="s">
        <v>3543</v>
      </c>
    </row>
    <row r="1588" spans="1:2" x14ac:dyDescent="0.3">
      <c r="A1588" t="s">
        <v>3544</v>
      </c>
      <c r="B1588" t="s">
        <v>3546</v>
      </c>
    </row>
    <row r="1589" spans="1:2" x14ac:dyDescent="0.3">
      <c r="A1589" t="s">
        <v>3547</v>
      </c>
      <c r="B1589" t="s">
        <v>25</v>
      </c>
    </row>
    <row r="1590" spans="1:2" x14ac:dyDescent="0.3">
      <c r="A1590" t="s">
        <v>3550</v>
      </c>
      <c r="B1590" t="s">
        <v>3552</v>
      </c>
    </row>
    <row r="1591" spans="1:2" x14ac:dyDescent="0.3">
      <c r="A1591" t="s">
        <v>3554</v>
      </c>
      <c r="B1591" t="s">
        <v>245</v>
      </c>
    </row>
    <row r="1592" spans="1:2" x14ac:dyDescent="0.3">
      <c r="A1592" t="s">
        <v>3556</v>
      </c>
      <c r="B1592" t="s">
        <v>3558</v>
      </c>
    </row>
    <row r="1593" spans="1:2" x14ac:dyDescent="0.3">
      <c r="A1593" t="s">
        <v>3559</v>
      </c>
      <c r="B1593" t="s">
        <v>1742</v>
      </c>
    </row>
    <row r="1594" spans="1:2" x14ac:dyDescent="0.3">
      <c r="A1594" t="s">
        <v>3562</v>
      </c>
      <c r="B1594" t="s">
        <v>20</v>
      </c>
    </row>
    <row r="1595" spans="1:2" x14ac:dyDescent="0.3">
      <c r="A1595" t="s">
        <v>3564</v>
      </c>
      <c r="B1595" t="s">
        <v>25</v>
      </c>
    </row>
    <row r="1596" spans="1:2" x14ac:dyDescent="0.3">
      <c r="A1596" t="s">
        <v>3566</v>
      </c>
      <c r="B1596" t="s">
        <v>25</v>
      </c>
    </row>
    <row r="1597" spans="1:2" x14ac:dyDescent="0.3">
      <c r="A1597" t="s">
        <v>3568</v>
      </c>
    </row>
    <row r="1598" spans="1:2" x14ac:dyDescent="0.3">
      <c r="A1598" t="s">
        <v>3570</v>
      </c>
      <c r="B1598" t="s">
        <v>3175</v>
      </c>
    </row>
    <row r="1599" spans="1:2" x14ac:dyDescent="0.3">
      <c r="A1599" t="s">
        <v>3572</v>
      </c>
      <c r="B1599" t="s">
        <v>299</v>
      </c>
    </row>
    <row r="1600" spans="1:2" x14ac:dyDescent="0.3">
      <c r="A1600" t="s">
        <v>3574</v>
      </c>
    </row>
    <row r="1601" spans="1:2" x14ac:dyDescent="0.3">
      <c r="A1601" t="s">
        <v>3576</v>
      </c>
      <c r="B1601" t="s">
        <v>29</v>
      </c>
    </row>
    <row r="1602" spans="1:2" x14ac:dyDescent="0.3">
      <c r="A1602" t="s">
        <v>3578</v>
      </c>
    </row>
    <row r="1603" spans="1:2" x14ac:dyDescent="0.3">
      <c r="A1603" t="s">
        <v>3580</v>
      </c>
      <c r="B1603" t="s">
        <v>64</v>
      </c>
    </row>
    <row r="1604" spans="1:2" x14ac:dyDescent="0.3">
      <c r="A1604" t="s">
        <v>3582</v>
      </c>
      <c r="B1604" t="s">
        <v>3584</v>
      </c>
    </row>
    <row r="1605" spans="1:2" x14ac:dyDescent="0.3">
      <c r="A1605" t="s">
        <v>3585</v>
      </c>
    </row>
    <row r="1606" spans="1:2" x14ac:dyDescent="0.3">
      <c r="A1606" t="s">
        <v>3587</v>
      </c>
      <c r="B1606" t="s">
        <v>3589</v>
      </c>
    </row>
    <row r="1607" spans="1:2" x14ac:dyDescent="0.3">
      <c r="A1607" t="s">
        <v>3590</v>
      </c>
    </row>
    <row r="1608" spans="1:2" x14ac:dyDescent="0.3">
      <c r="A1608" t="s">
        <v>3592</v>
      </c>
    </row>
    <row r="1609" spans="1:2" x14ac:dyDescent="0.3">
      <c r="A1609" t="s">
        <v>3594</v>
      </c>
    </row>
    <row r="1610" spans="1:2" x14ac:dyDescent="0.3">
      <c r="A1610" t="s">
        <v>3596</v>
      </c>
      <c r="B1610" t="s">
        <v>1077</v>
      </c>
    </row>
    <row r="1611" spans="1:2" x14ac:dyDescent="0.3">
      <c r="A1611" t="s">
        <v>3598</v>
      </c>
      <c r="B1611" t="s">
        <v>25</v>
      </c>
    </row>
    <row r="1612" spans="1:2" x14ac:dyDescent="0.3">
      <c r="A1612" t="s">
        <v>3600</v>
      </c>
      <c r="B1612" t="s">
        <v>433</v>
      </c>
    </row>
    <row r="1613" spans="1:2" x14ac:dyDescent="0.3">
      <c r="A1613" t="s">
        <v>3603</v>
      </c>
      <c r="B1613" t="s">
        <v>3605</v>
      </c>
    </row>
    <row r="1614" spans="1:2" x14ac:dyDescent="0.3">
      <c r="A1614" t="s">
        <v>3606</v>
      </c>
      <c r="B1614" t="s">
        <v>502</v>
      </c>
    </row>
    <row r="1615" spans="1:2" x14ac:dyDescent="0.3">
      <c r="A1615" t="s">
        <v>3608</v>
      </c>
    </row>
    <row r="1616" spans="1:2" x14ac:dyDescent="0.3">
      <c r="A1616" t="s">
        <v>3610</v>
      </c>
      <c r="B1616" t="s">
        <v>3552</v>
      </c>
    </row>
    <row r="1617" spans="1:2" x14ac:dyDescent="0.3">
      <c r="A1617" t="s">
        <v>3612</v>
      </c>
    </row>
    <row r="1618" spans="1:2" x14ac:dyDescent="0.3">
      <c r="A1618" t="s">
        <v>3614</v>
      </c>
      <c r="B1618" t="s">
        <v>749</v>
      </c>
    </row>
    <row r="1619" spans="1:2" x14ac:dyDescent="0.3">
      <c r="A1619" t="s">
        <v>3616</v>
      </c>
      <c r="B1619" t="s">
        <v>25</v>
      </c>
    </row>
    <row r="1620" spans="1:2" x14ac:dyDescent="0.3">
      <c r="A1620" t="s">
        <v>3618</v>
      </c>
    </row>
    <row r="1621" spans="1:2" x14ac:dyDescent="0.3">
      <c r="A1621" t="s">
        <v>3620</v>
      </c>
      <c r="B1621" t="s">
        <v>3622</v>
      </c>
    </row>
    <row r="1622" spans="1:2" x14ac:dyDescent="0.3">
      <c r="A1622" t="s">
        <v>3623</v>
      </c>
      <c r="B1622" t="s">
        <v>1735</v>
      </c>
    </row>
    <row r="1623" spans="1:2" x14ac:dyDescent="0.3">
      <c r="A1623" t="s">
        <v>3625</v>
      </c>
    </row>
    <row r="1624" spans="1:2" x14ac:dyDescent="0.3">
      <c r="A1624" t="s">
        <v>3627</v>
      </c>
      <c r="B1624" t="s">
        <v>25</v>
      </c>
    </row>
    <row r="1625" spans="1:2" x14ac:dyDescent="0.3">
      <c r="A1625" t="s">
        <v>3629</v>
      </c>
      <c r="B1625" t="s">
        <v>1789</v>
      </c>
    </row>
    <row r="1626" spans="1:2" x14ac:dyDescent="0.3">
      <c r="A1626" t="s">
        <v>3631</v>
      </c>
      <c r="B1626" t="s">
        <v>146</v>
      </c>
    </row>
    <row r="1627" spans="1:2" x14ac:dyDescent="0.3">
      <c r="A1627" t="s">
        <v>3631</v>
      </c>
      <c r="B1627" t="s">
        <v>146</v>
      </c>
    </row>
    <row r="1628" spans="1:2" x14ac:dyDescent="0.3">
      <c r="A1628" t="s">
        <v>3633</v>
      </c>
      <c r="B1628" t="s">
        <v>3635</v>
      </c>
    </row>
    <row r="1629" spans="1:2" x14ac:dyDescent="0.3">
      <c r="A1629" t="s">
        <v>3636</v>
      </c>
    </row>
    <row r="1630" spans="1:2" x14ac:dyDescent="0.3">
      <c r="A1630" t="s">
        <v>3638</v>
      </c>
      <c r="B1630" t="s">
        <v>167</v>
      </c>
    </row>
    <row r="1631" spans="1:2" x14ac:dyDescent="0.3">
      <c r="A1631" t="s">
        <v>3640</v>
      </c>
      <c r="B1631" t="s">
        <v>299</v>
      </c>
    </row>
    <row r="1632" spans="1:2" x14ac:dyDescent="0.3">
      <c r="A1632" t="s">
        <v>3642</v>
      </c>
      <c r="B1632" t="s">
        <v>89</v>
      </c>
    </row>
    <row r="1633" spans="1:2" x14ac:dyDescent="0.3">
      <c r="A1633" t="s">
        <v>3644</v>
      </c>
      <c r="B1633" t="s">
        <v>25</v>
      </c>
    </row>
    <row r="1634" spans="1:2" x14ac:dyDescent="0.3">
      <c r="A1634" t="s">
        <v>3646</v>
      </c>
    </row>
    <row r="1635" spans="1:2" x14ac:dyDescent="0.3">
      <c r="A1635" t="s">
        <v>3648</v>
      </c>
      <c r="B1635" t="s">
        <v>3650</v>
      </c>
    </row>
    <row r="1636" spans="1:2" x14ac:dyDescent="0.3">
      <c r="A1636" t="s">
        <v>3651</v>
      </c>
      <c r="B1636" t="s">
        <v>29</v>
      </c>
    </row>
    <row r="1637" spans="1:2" x14ac:dyDescent="0.3">
      <c r="A1637" t="s">
        <v>3653</v>
      </c>
    </row>
    <row r="1638" spans="1:2" x14ac:dyDescent="0.3">
      <c r="A1638" t="s">
        <v>3655</v>
      </c>
      <c r="B1638" t="s">
        <v>317</v>
      </c>
    </row>
    <row r="1639" spans="1:2" x14ac:dyDescent="0.3">
      <c r="A1639" t="s">
        <v>3657</v>
      </c>
      <c r="B1639" t="s">
        <v>25</v>
      </c>
    </row>
    <row r="1640" spans="1:2" x14ac:dyDescent="0.3">
      <c r="A1640" t="s">
        <v>3659</v>
      </c>
    </row>
    <row r="1641" spans="1:2" x14ac:dyDescent="0.3">
      <c r="A1641" t="s">
        <v>3661</v>
      </c>
    </row>
    <row r="1642" spans="1:2" x14ac:dyDescent="0.3">
      <c r="A1642" t="s">
        <v>3662</v>
      </c>
      <c r="B1642" t="s">
        <v>217</v>
      </c>
    </row>
    <row r="1643" spans="1:2" x14ac:dyDescent="0.3">
      <c r="A1643" t="s">
        <v>3664</v>
      </c>
      <c r="B1643" t="s">
        <v>3666</v>
      </c>
    </row>
    <row r="1644" spans="1:2" x14ac:dyDescent="0.3">
      <c r="A1644" t="s">
        <v>3667</v>
      </c>
    </row>
    <row r="1645" spans="1:2" x14ac:dyDescent="0.3">
      <c r="A1645" t="s">
        <v>3669</v>
      </c>
      <c r="B1645" t="s">
        <v>20</v>
      </c>
    </row>
    <row r="1646" spans="1:2" x14ac:dyDescent="0.3">
      <c r="A1646" t="s">
        <v>3671</v>
      </c>
      <c r="B1646" t="s">
        <v>1129</v>
      </c>
    </row>
    <row r="1647" spans="1:2" x14ac:dyDescent="0.3">
      <c r="A1647" t="s">
        <v>3673</v>
      </c>
      <c r="B1647" t="s">
        <v>29</v>
      </c>
    </row>
    <row r="1648" spans="1:2" x14ac:dyDescent="0.3">
      <c r="A1648" t="s">
        <v>3675</v>
      </c>
      <c r="B1648" t="s">
        <v>317</v>
      </c>
    </row>
    <row r="1649" spans="1:2" x14ac:dyDescent="0.3">
      <c r="A1649" t="s">
        <v>3677</v>
      </c>
      <c r="B1649" t="s">
        <v>155</v>
      </c>
    </row>
    <row r="1650" spans="1:2" x14ac:dyDescent="0.3">
      <c r="A1650" t="s">
        <v>3679</v>
      </c>
      <c r="B1650" t="s">
        <v>217</v>
      </c>
    </row>
    <row r="1651" spans="1:2" x14ac:dyDescent="0.3">
      <c r="A1651" t="s">
        <v>3681</v>
      </c>
      <c r="B1651" t="s">
        <v>264</v>
      </c>
    </row>
    <row r="1652" spans="1:2" x14ac:dyDescent="0.3">
      <c r="A1652" t="s">
        <v>3683</v>
      </c>
      <c r="B1652" t="s">
        <v>34</v>
      </c>
    </row>
    <row r="1653" spans="1:2" x14ac:dyDescent="0.3">
      <c r="A1653" t="s">
        <v>3685</v>
      </c>
    </row>
    <row r="1654" spans="1:2" x14ac:dyDescent="0.3">
      <c r="A1654" t="s">
        <v>3687</v>
      </c>
    </row>
    <row r="1655" spans="1:2" x14ac:dyDescent="0.3">
      <c r="A1655" t="s">
        <v>3689</v>
      </c>
    </row>
    <row r="1656" spans="1:2" x14ac:dyDescent="0.3">
      <c r="A1656" t="s">
        <v>3691</v>
      </c>
      <c r="B1656" t="s">
        <v>3693</v>
      </c>
    </row>
    <row r="1657" spans="1:2" x14ac:dyDescent="0.3">
      <c r="A1657" t="s">
        <v>3691</v>
      </c>
      <c r="B1657" t="s">
        <v>3693</v>
      </c>
    </row>
    <row r="1658" spans="1:2" x14ac:dyDescent="0.3">
      <c r="A1658" t="s">
        <v>3694</v>
      </c>
    </row>
    <row r="1659" spans="1:2" x14ac:dyDescent="0.3">
      <c r="A1659" t="s">
        <v>3696</v>
      </c>
    </row>
    <row r="1660" spans="1:2" x14ac:dyDescent="0.3">
      <c r="A1660" t="s">
        <v>3698</v>
      </c>
      <c r="B1660" t="s">
        <v>261</v>
      </c>
    </row>
    <row r="1661" spans="1:2" x14ac:dyDescent="0.3">
      <c r="A1661" t="s">
        <v>3700</v>
      </c>
      <c r="B1661" t="s">
        <v>564</v>
      </c>
    </row>
    <row r="1662" spans="1:2" x14ac:dyDescent="0.3">
      <c r="A1662" t="s">
        <v>3702</v>
      </c>
      <c r="B1662" t="s">
        <v>3546</v>
      </c>
    </row>
    <row r="1663" spans="1:2" x14ac:dyDescent="0.3">
      <c r="A1663" t="s">
        <v>3704</v>
      </c>
      <c r="B1663" t="s">
        <v>31</v>
      </c>
    </row>
    <row r="1664" spans="1:2" x14ac:dyDescent="0.3">
      <c r="A1664" t="s">
        <v>3706</v>
      </c>
      <c r="B1664" t="s">
        <v>1443</v>
      </c>
    </row>
    <row r="1665" spans="1:2" x14ac:dyDescent="0.3">
      <c r="A1665" t="s">
        <v>3708</v>
      </c>
    </row>
    <row r="1666" spans="1:2" x14ac:dyDescent="0.3">
      <c r="A1666" t="s">
        <v>3710</v>
      </c>
    </row>
    <row r="1667" spans="1:2" x14ac:dyDescent="0.3">
      <c r="A1667" t="s">
        <v>3712</v>
      </c>
    </row>
    <row r="1668" spans="1:2" x14ac:dyDescent="0.3">
      <c r="A1668" t="s">
        <v>3714</v>
      </c>
    </row>
    <row r="1669" spans="1:2" x14ac:dyDescent="0.3">
      <c r="A1669" t="s">
        <v>3715</v>
      </c>
      <c r="B1669" t="s">
        <v>3717</v>
      </c>
    </row>
    <row r="1670" spans="1:2" x14ac:dyDescent="0.3">
      <c r="A1670" t="s">
        <v>3718</v>
      </c>
      <c r="B1670" t="s">
        <v>3720</v>
      </c>
    </row>
    <row r="1671" spans="1:2" x14ac:dyDescent="0.3">
      <c r="A1671" t="s">
        <v>3721</v>
      </c>
      <c r="B1671" t="s">
        <v>217</v>
      </c>
    </row>
    <row r="1672" spans="1:2" x14ac:dyDescent="0.3">
      <c r="A1672" t="s">
        <v>3723</v>
      </c>
    </row>
    <row r="1673" spans="1:2" x14ac:dyDescent="0.3">
      <c r="A1673" t="s">
        <v>3726</v>
      </c>
      <c r="B1673" t="s">
        <v>3728</v>
      </c>
    </row>
    <row r="1674" spans="1:2" x14ac:dyDescent="0.3">
      <c r="A1674" t="s">
        <v>3729</v>
      </c>
      <c r="B1674" t="s">
        <v>299</v>
      </c>
    </row>
    <row r="1675" spans="1:2" x14ac:dyDescent="0.3">
      <c r="A1675" t="s">
        <v>3731</v>
      </c>
    </row>
    <row r="1676" spans="1:2" x14ac:dyDescent="0.3">
      <c r="A1676" t="s">
        <v>3733</v>
      </c>
      <c r="B1676" t="s">
        <v>34</v>
      </c>
    </row>
    <row r="1677" spans="1:2" x14ac:dyDescent="0.3">
      <c r="A1677" t="s">
        <v>3735</v>
      </c>
      <c r="B1677" t="s">
        <v>17</v>
      </c>
    </row>
    <row r="1678" spans="1:2" x14ac:dyDescent="0.3">
      <c r="A1678" t="s">
        <v>3737</v>
      </c>
      <c r="B1678" t="s">
        <v>264</v>
      </c>
    </row>
    <row r="1679" spans="1:2" x14ac:dyDescent="0.3">
      <c r="A1679" t="s">
        <v>3739</v>
      </c>
      <c r="B1679" t="s">
        <v>29</v>
      </c>
    </row>
    <row r="1680" spans="1:2" x14ac:dyDescent="0.3">
      <c r="A1680" t="s">
        <v>3741</v>
      </c>
      <c r="B1680" t="s">
        <v>146</v>
      </c>
    </row>
    <row r="1681" spans="1:2" x14ac:dyDescent="0.3">
      <c r="A1681" t="s">
        <v>3743</v>
      </c>
      <c r="B1681" t="s">
        <v>118</v>
      </c>
    </row>
    <row r="1682" spans="1:2" x14ac:dyDescent="0.3">
      <c r="A1682" t="s">
        <v>3745</v>
      </c>
      <c r="B1682" t="s">
        <v>261</v>
      </c>
    </row>
    <row r="1683" spans="1:2" x14ac:dyDescent="0.3">
      <c r="A1683" t="s">
        <v>3747</v>
      </c>
    </row>
    <row r="1684" spans="1:2" x14ac:dyDescent="0.3">
      <c r="A1684" t="s">
        <v>3749</v>
      </c>
      <c r="B1684" t="s">
        <v>470</v>
      </c>
    </row>
    <row r="1685" spans="1:2" x14ac:dyDescent="0.3">
      <c r="A1685" t="s">
        <v>3751</v>
      </c>
    </row>
    <row r="1686" spans="1:2" x14ac:dyDescent="0.3">
      <c r="A1686" t="s">
        <v>3753</v>
      </c>
    </row>
    <row r="1687" spans="1:2" x14ac:dyDescent="0.3">
      <c r="A1687" t="s">
        <v>3753</v>
      </c>
    </row>
    <row r="1688" spans="1:2" x14ac:dyDescent="0.3">
      <c r="A1688" t="s">
        <v>3755</v>
      </c>
      <c r="B1688" t="s">
        <v>41</v>
      </c>
    </row>
    <row r="1689" spans="1:2" x14ac:dyDescent="0.3">
      <c r="A1689" t="s">
        <v>3757</v>
      </c>
      <c r="B1689" t="s">
        <v>3759</v>
      </c>
    </row>
    <row r="1690" spans="1:2" x14ac:dyDescent="0.3">
      <c r="A1690" t="s">
        <v>3760</v>
      </c>
      <c r="B1690" t="s">
        <v>217</v>
      </c>
    </row>
    <row r="1691" spans="1:2" x14ac:dyDescent="0.3">
      <c r="A1691" t="s">
        <v>3763</v>
      </c>
      <c r="B1691" t="s">
        <v>146</v>
      </c>
    </row>
    <row r="1692" spans="1:2" x14ac:dyDescent="0.3">
      <c r="A1692" t="s">
        <v>3765</v>
      </c>
    </row>
    <row r="1693" spans="1:2" x14ac:dyDescent="0.3">
      <c r="A1693" t="s">
        <v>3767</v>
      </c>
      <c r="B1693" t="s">
        <v>25</v>
      </c>
    </row>
    <row r="1694" spans="1:2" x14ac:dyDescent="0.3">
      <c r="A1694" t="s">
        <v>3769</v>
      </c>
      <c r="B1694" t="s">
        <v>1388</v>
      </c>
    </row>
    <row r="1695" spans="1:2" x14ac:dyDescent="0.3">
      <c r="A1695" t="s">
        <v>3771</v>
      </c>
      <c r="B1695" t="s">
        <v>64</v>
      </c>
    </row>
    <row r="1696" spans="1:2" x14ac:dyDescent="0.3">
      <c r="A1696" t="s">
        <v>3773</v>
      </c>
      <c r="B1696" t="s">
        <v>20</v>
      </c>
    </row>
    <row r="1697" spans="1:2" x14ac:dyDescent="0.3">
      <c r="A1697" t="s">
        <v>3775</v>
      </c>
      <c r="B1697" t="s">
        <v>109</v>
      </c>
    </row>
    <row r="1698" spans="1:2" x14ac:dyDescent="0.3">
      <c r="A1698" t="s">
        <v>3777</v>
      </c>
      <c r="B1698" t="s">
        <v>118</v>
      </c>
    </row>
    <row r="1699" spans="1:2" x14ac:dyDescent="0.3">
      <c r="A1699" t="s">
        <v>3779</v>
      </c>
      <c r="B1699" t="s">
        <v>245</v>
      </c>
    </row>
    <row r="1700" spans="1:2" x14ac:dyDescent="0.3">
      <c r="A1700" t="s">
        <v>3781</v>
      </c>
    </row>
    <row r="1701" spans="1:2" x14ac:dyDescent="0.3">
      <c r="A1701" t="s">
        <v>3783</v>
      </c>
      <c r="B1701" t="s">
        <v>470</v>
      </c>
    </row>
    <row r="1702" spans="1:2" x14ac:dyDescent="0.3">
      <c r="A1702" t="s">
        <v>3785</v>
      </c>
      <c r="B1702" t="s">
        <v>261</v>
      </c>
    </row>
    <row r="1703" spans="1:2" x14ac:dyDescent="0.3">
      <c r="A1703" t="s">
        <v>3787</v>
      </c>
    </row>
    <row r="1704" spans="1:2" x14ac:dyDescent="0.3">
      <c r="A1704" t="s">
        <v>3789</v>
      </c>
      <c r="B1704" t="s">
        <v>745</v>
      </c>
    </row>
    <row r="1705" spans="1:2" x14ac:dyDescent="0.3">
      <c r="A1705" t="s">
        <v>3791</v>
      </c>
      <c r="B1705" t="s">
        <v>3793</v>
      </c>
    </row>
    <row r="1706" spans="1:2" x14ac:dyDescent="0.3">
      <c r="A1706" t="s">
        <v>3794</v>
      </c>
      <c r="B1706" t="s">
        <v>29</v>
      </c>
    </row>
    <row r="1707" spans="1:2" x14ac:dyDescent="0.3">
      <c r="A1707" t="s">
        <v>3794</v>
      </c>
      <c r="B1707" t="s">
        <v>29</v>
      </c>
    </row>
    <row r="1708" spans="1:2" x14ac:dyDescent="0.3">
      <c r="A1708" t="s">
        <v>3796</v>
      </c>
    </row>
    <row r="1709" spans="1:2" x14ac:dyDescent="0.3">
      <c r="A1709" t="s">
        <v>3798</v>
      </c>
    </row>
    <row r="1710" spans="1:2" x14ac:dyDescent="0.3">
      <c r="A1710" t="s">
        <v>3800</v>
      </c>
    </row>
    <row r="1711" spans="1:2" x14ac:dyDescent="0.3">
      <c r="A1711" t="s">
        <v>3802</v>
      </c>
      <c r="B1711" t="s">
        <v>217</v>
      </c>
    </row>
    <row r="1712" spans="1:2" x14ac:dyDescent="0.3">
      <c r="A1712" t="s">
        <v>3804</v>
      </c>
      <c r="B1712" t="s">
        <v>264</v>
      </c>
    </row>
    <row r="1713" spans="1:2" x14ac:dyDescent="0.3">
      <c r="A1713" t="s">
        <v>3806</v>
      </c>
    </row>
    <row r="1714" spans="1:2" x14ac:dyDescent="0.3">
      <c r="A1714" t="s">
        <v>3808</v>
      </c>
      <c r="B1714" t="s">
        <v>3810</v>
      </c>
    </row>
    <row r="1715" spans="1:2" x14ac:dyDescent="0.3">
      <c r="A1715" t="s">
        <v>3811</v>
      </c>
      <c r="B1715" t="s">
        <v>380</v>
      </c>
    </row>
    <row r="1716" spans="1:2" x14ac:dyDescent="0.3">
      <c r="A1716" t="s">
        <v>3813</v>
      </c>
      <c r="B1716" t="s">
        <v>217</v>
      </c>
    </row>
    <row r="1717" spans="1:2" x14ac:dyDescent="0.3">
      <c r="A1717" t="s">
        <v>3816</v>
      </c>
      <c r="B1717" t="s">
        <v>3818</v>
      </c>
    </row>
    <row r="1718" spans="1:2" x14ac:dyDescent="0.3">
      <c r="A1718" t="s">
        <v>3819</v>
      </c>
      <c r="B1718" t="s">
        <v>3821</v>
      </c>
    </row>
    <row r="1719" spans="1:2" x14ac:dyDescent="0.3">
      <c r="A1719" t="s">
        <v>3822</v>
      </c>
      <c r="B1719" t="s">
        <v>17</v>
      </c>
    </row>
    <row r="1720" spans="1:2" x14ac:dyDescent="0.3">
      <c r="A1720" t="s">
        <v>3824</v>
      </c>
    </row>
    <row r="1721" spans="1:2" x14ac:dyDescent="0.3">
      <c r="A1721" t="s">
        <v>3826</v>
      </c>
    </row>
    <row r="1722" spans="1:2" x14ac:dyDescent="0.3">
      <c r="A1722" t="s">
        <v>3828</v>
      </c>
    </row>
    <row r="1723" spans="1:2" x14ac:dyDescent="0.3">
      <c r="A1723" t="s">
        <v>3829</v>
      </c>
      <c r="B1723" t="s">
        <v>29</v>
      </c>
    </row>
    <row r="1724" spans="1:2" x14ac:dyDescent="0.3">
      <c r="A1724" t="s">
        <v>3831</v>
      </c>
      <c r="B1724" t="s">
        <v>814</v>
      </c>
    </row>
    <row r="1725" spans="1:2" x14ac:dyDescent="0.3">
      <c r="A1725" t="s">
        <v>3834</v>
      </c>
    </row>
    <row r="1726" spans="1:2" x14ac:dyDescent="0.3">
      <c r="A1726" t="s">
        <v>3836</v>
      </c>
    </row>
    <row r="1727" spans="1:2" x14ac:dyDescent="0.3">
      <c r="A1727" t="s">
        <v>3838</v>
      </c>
      <c r="B1727" t="s">
        <v>3840</v>
      </c>
    </row>
    <row r="1728" spans="1:2" x14ac:dyDescent="0.3">
      <c r="A1728" t="s">
        <v>3841</v>
      </c>
      <c r="B1728" t="s">
        <v>71</v>
      </c>
    </row>
    <row r="1729" spans="1:2" x14ac:dyDescent="0.3">
      <c r="A1729" t="s">
        <v>3844</v>
      </c>
      <c r="B1729" t="s">
        <v>470</v>
      </c>
    </row>
    <row r="1730" spans="1:2" x14ac:dyDescent="0.3">
      <c r="A1730" t="s">
        <v>3846</v>
      </c>
      <c r="B1730" t="s">
        <v>1388</v>
      </c>
    </row>
    <row r="1731" spans="1:2" x14ac:dyDescent="0.3">
      <c r="A1731" t="e">
        <v>#NAME?</v>
      </c>
      <c r="B1731" t="s">
        <v>470</v>
      </c>
    </row>
    <row r="1732" spans="1:2" x14ac:dyDescent="0.3">
      <c r="A1732" t="s">
        <v>3849</v>
      </c>
      <c r="B1732" t="s">
        <v>3851</v>
      </c>
    </row>
    <row r="1733" spans="1:2" x14ac:dyDescent="0.3">
      <c r="A1733" t="s">
        <v>3852</v>
      </c>
      <c r="B1733" t="s">
        <v>470</v>
      </c>
    </row>
    <row r="1734" spans="1:2" x14ac:dyDescent="0.3">
      <c r="A1734" t="s">
        <v>3854</v>
      </c>
      <c r="B1734" t="s">
        <v>2868</v>
      </c>
    </row>
    <row r="1735" spans="1:2" x14ac:dyDescent="0.3">
      <c r="A1735" t="s">
        <v>3856</v>
      </c>
      <c r="B1735" t="s">
        <v>3858</v>
      </c>
    </row>
    <row r="1736" spans="1:2" x14ac:dyDescent="0.3">
      <c r="A1736" t="s">
        <v>3859</v>
      </c>
      <c r="B1736" t="s">
        <v>594</v>
      </c>
    </row>
    <row r="1737" spans="1:2" x14ac:dyDescent="0.3">
      <c r="A1737" t="s">
        <v>3862</v>
      </c>
      <c r="B1737" t="s">
        <v>3864</v>
      </c>
    </row>
    <row r="1738" spans="1:2" x14ac:dyDescent="0.3">
      <c r="A1738" t="s">
        <v>3865</v>
      </c>
      <c r="B1738" t="s">
        <v>29</v>
      </c>
    </row>
    <row r="1739" spans="1:2" x14ac:dyDescent="0.3">
      <c r="A1739" t="s">
        <v>3867</v>
      </c>
    </row>
    <row r="1740" spans="1:2" x14ac:dyDescent="0.3">
      <c r="A1740" t="s">
        <v>3869</v>
      </c>
      <c r="B1740" t="s">
        <v>3871</v>
      </c>
    </row>
    <row r="1741" spans="1:2" x14ac:dyDescent="0.3">
      <c r="A1741" t="s">
        <v>3872</v>
      </c>
    </row>
    <row r="1742" spans="1:2" x14ac:dyDescent="0.3">
      <c r="A1742" t="s">
        <v>3875</v>
      </c>
      <c r="B1742" t="s">
        <v>299</v>
      </c>
    </row>
    <row r="1743" spans="1:2" x14ac:dyDescent="0.3">
      <c r="A1743" t="s">
        <v>3877</v>
      </c>
    </row>
    <row r="1744" spans="1:2" x14ac:dyDescent="0.3">
      <c r="A1744" t="s">
        <v>3879</v>
      </c>
      <c r="B1744" t="s">
        <v>71</v>
      </c>
    </row>
    <row r="1745" spans="1:2" x14ac:dyDescent="0.3">
      <c r="A1745" t="s">
        <v>3881</v>
      </c>
      <c r="B1745" t="s">
        <v>17</v>
      </c>
    </row>
    <row r="1746" spans="1:2" x14ac:dyDescent="0.3">
      <c r="A1746" t="s">
        <v>3883</v>
      </c>
      <c r="B1746" t="s">
        <v>3885</v>
      </c>
    </row>
    <row r="1747" spans="1:2" x14ac:dyDescent="0.3">
      <c r="A1747" t="s">
        <v>3883</v>
      </c>
      <c r="B1747" t="s">
        <v>3885</v>
      </c>
    </row>
    <row r="1748" spans="1:2" x14ac:dyDescent="0.3">
      <c r="A1748" t="s">
        <v>3886</v>
      </c>
      <c r="B1748" t="s">
        <v>652</v>
      </c>
    </row>
    <row r="1749" spans="1:2" x14ac:dyDescent="0.3">
      <c r="A1749" t="s">
        <v>3888</v>
      </c>
      <c r="B1749" t="s">
        <v>652</v>
      </c>
    </row>
    <row r="1750" spans="1:2" x14ac:dyDescent="0.3">
      <c r="A1750" t="s">
        <v>3890</v>
      </c>
      <c r="B1750" t="s">
        <v>3892</v>
      </c>
    </row>
    <row r="1751" spans="1:2" x14ac:dyDescent="0.3">
      <c r="A1751" t="s">
        <v>3893</v>
      </c>
      <c r="B1751" t="s">
        <v>20</v>
      </c>
    </row>
    <row r="1752" spans="1:2" x14ac:dyDescent="0.3">
      <c r="A1752" t="s">
        <v>3895</v>
      </c>
      <c r="B1752" t="s">
        <v>594</v>
      </c>
    </row>
    <row r="1753" spans="1:2" x14ac:dyDescent="0.3">
      <c r="A1753" t="s">
        <v>3897</v>
      </c>
    </row>
    <row r="1754" spans="1:2" x14ac:dyDescent="0.3">
      <c r="A1754" t="s">
        <v>3899</v>
      </c>
    </row>
    <row r="1755" spans="1:2" x14ac:dyDescent="0.3">
      <c r="A1755" t="s">
        <v>3901</v>
      </c>
    </row>
    <row r="1756" spans="1:2" x14ac:dyDescent="0.3">
      <c r="A1756" t="s">
        <v>3903</v>
      </c>
      <c r="B1756" t="s">
        <v>1044</v>
      </c>
    </row>
    <row r="1757" spans="1:2" x14ac:dyDescent="0.3">
      <c r="A1757" t="s">
        <v>3905</v>
      </c>
      <c r="B1757" t="s">
        <v>261</v>
      </c>
    </row>
    <row r="1758" spans="1:2" x14ac:dyDescent="0.3">
      <c r="A1758" t="s">
        <v>3907</v>
      </c>
      <c r="B1758" t="s">
        <v>17</v>
      </c>
    </row>
    <row r="1759" spans="1:2" x14ac:dyDescent="0.3">
      <c r="A1759" t="s">
        <v>3909</v>
      </c>
      <c r="B1759" t="s">
        <v>118</v>
      </c>
    </row>
    <row r="1760" spans="1:2" x14ac:dyDescent="0.3">
      <c r="A1760" t="s">
        <v>3911</v>
      </c>
    </row>
    <row r="1761" spans="1:2" x14ac:dyDescent="0.3">
      <c r="A1761" t="s">
        <v>3913</v>
      </c>
      <c r="B1761" t="s">
        <v>2191</v>
      </c>
    </row>
    <row r="1762" spans="1:2" x14ac:dyDescent="0.3">
      <c r="A1762" t="s">
        <v>3915</v>
      </c>
      <c r="B1762" t="s">
        <v>3546</v>
      </c>
    </row>
    <row r="1763" spans="1:2" x14ac:dyDescent="0.3">
      <c r="A1763" t="s">
        <v>3917</v>
      </c>
      <c r="B1763" t="s">
        <v>17</v>
      </c>
    </row>
    <row r="1764" spans="1:2" x14ac:dyDescent="0.3">
      <c r="A1764" t="s">
        <v>3919</v>
      </c>
      <c r="B1764" t="s">
        <v>3921</v>
      </c>
    </row>
    <row r="1765" spans="1:2" x14ac:dyDescent="0.3">
      <c r="A1765" t="s">
        <v>3922</v>
      </c>
      <c r="B1765" t="s">
        <v>1323</v>
      </c>
    </row>
    <row r="1766" spans="1:2" x14ac:dyDescent="0.3">
      <c r="A1766" t="s">
        <v>3922</v>
      </c>
      <c r="B1766" t="s">
        <v>1323</v>
      </c>
    </row>
    <row r="1767" spans="1:2" x14ac:dyDescent="0.3">
      <c r="A1767" t="s">
        <v>3924</v>
      </c>
      <c r="B1767" t="s">
        <v>1018</v>
      </c>
    </row>
    <row r="1768" spans="1:2" x14ac:dyDescent="0.3">
      <c r="A1768" t="s">
        <v>3927</v>
      </c>
      <c r="B1768" t="s">
        <v>109</v>
      </c>
    </row>
    <row r="1769" spans="1:2" x14ac:dyDescent="0.3">
      <c r="A1769" t="s">
        <v>3929</v>
      </c>
    </row>
    <row r="1770" spans="1:2" x14ac:dyDescent="0.3">
      <c r="A1770" t="s">
        <v>3931</v>
      </c>
      <c r="B1770" t="s">
        <v>3933</v>
      </c>
    </row>
    <row r="1771" spans="1:2" x14ac:dyDescent="0.3">
      <c r="A1771" t="s">
        <v>3935</v>
      </c>
      <c r="B1771" t="s">
        <v>29</v>
      </c>
    </row>
    <row r="1772" spans="1:2" x14ac:dyDescent="0.3">
      <c r="A1772" t="s">
        <v>3937</v>
      </c>
      <c r="B1772" t="s">
        <v>25</v>
      </c>
    </row>
    <row r="1773" spans="1:2" x14ac:dyDescent="0.3">
      <c r="A1773" t="s">
        <v>3939</v>
      </c>
    </row>
    <row r="1774" spans="1:2" x14ac:dyDescent="0.3">
      <c r="A1774" t="s">
        <v>3941</v>
      </c>
      <c r="B1774" t="s">
        <v>3943</v>
      </c>
    </row>
    <row r="1775" spans="1:2" x14ac:dyDescent="0.3">
      <c r="A1775" t="s">
        <v>3944</v>
      </c>
      <c r="B1775" t="s">
        <v>17</v>
      </c>
    </row>
    <row r="1776" spans="1:2" x14ac:dyDescent="0.3">
      <c r="A1776" t="s">
        <v>3946</v>
      </c>
      <c r="B1776" t="s">
        <v>2738</v>
      </c>
    </row>
    <row r="1777" spans="1:2" x14ac:dyDescent="0.3">
      <c r="A1777" t="s">
        <v>3948</v>
      </c>
      <c r="B1777" t="s">
        <v>25</v>
      </c>
    </row>
    <row r="1778" spans="1:2" x14ac:dyDescent="0.3">
      <c r="A1778" t="s">
        <v>3950</v>
      </c>
    </row>
    <row r="1779" spans="1:2" x14ac:dyDescent="0.3">
      <c r="A1779" t="s">
        <v>3953</v>
      </c>
      <c r="B1779" t="s">
        <v>470</v>
      </c>
    </row>
    <row r="1780" spans="1:2" x14ac:dyDescent="0.3">
      <c r="A1780" t="s">
        <v>3955</v>
      </c>
      <c r="B1780" t="s">
        <v>29</v>
      </c>
    </row>
    <row r="1781" spans="1:2" x14ac:dyDescent="0.3">
      <c r="A1781" t="s">
        <v>3957</v>
      </c>
      <c r="B1781" t="s">
        <v>814</v>
      </c>
    </row>
    <row r="1782" spans="1:2" x14ac:dyDescent="0.3">
      <c r="A1782" t="s">
        <v>3960</v>
      </c>
      <c r="B1782" t="s">
        <v>380</v>
      </c>
    </row>
    <row r="1783" spans="1:2" x14ac:dyDescent="0.3">
      <c r="A1783" t="s">
        <v>3963</v>
      </c>
      <c r="B1783" t="s">
        <v>1145</v>
      </c>
    </row>
    <row r="1784" spans="1:2" x14ac:dyDescent="0.3">
      <c r="A1784" t="s">
        <v>3965</v>
      </c>
      <c r="B1784" t="s">
        <v>312</v>
      </c>
    </row>
    <row r="1785" spans="1:2" x14ac:dyDescent="0.3">
      <c r="A1785" t="s">
        <v>3967</v>
      </c>
      <c r="B1785" t="s">
        <v>17</v>
      </c>
    </row>
    <row r="1786" spans="1:2" x14ac:dyDescent="0.3">
      <c r="A1786" t="s">
        <v>3969</v>
      </c>
      <c r="B1786" t="s">
        <v>745</v>
      </c>
    </row>
    <row r="1787" spans="1:2" x14ac:dyDescent="0.3">
      <c r="A1787" t="s">
        <v>3971</v>
      </c>
      <c r="B1787" t="s">
        <v>3973</v>
      </c>
    </row>
    <row r="1788" spans="1:2" x14ac:dyDescent="0.3">
      <c r="A1788" t="s">
        <v>3974</v>
      </c>
    </row>
    <row r="1789" spans="1:2" x14ac:dyDescent="0.3">
      <c r="A1789" t="s">
        <v>3977</v>
      </c>
      <c r="B1789" t="s">
        <v>25</v>
      </c>
    </row>
    <row r="1790" spans="1:2" x14ac:dyDescent="0.3">
      <c r="A1790" t="s">
        <v>3979</v>
      </c>
      <c r="B1790" t="s">
        <v>3981</v>
      </c>
    </row>
    <row r="1791" spans="1:2" x14ac:dyDescent="0.3">
      <c r="A1791" t="s">
        <v>3982</v>
      </c>
      <c r="B1791" t="s">
        <v>805</v>
      </c>
    </row>
    <row r="1792" spans="1:2" x14ac:dyDescent="0.3">
      <c r="A1792" t="s">
        <v>3984</v>
      </c>
      <c r="B1792" t="s">
        <v>299</v>
      </c>
    </row>
    <row r="1793" spans="1:2" x14ac:dyDescent="0.3">
      <c r="A1793" t="s">
        <v>3986</v>
      </c>
      <c r="B1793" t="s">
        <v>3988</v>
      </c>
    </row>
    <row r="1794" spans="1:2" x14ac:dyDescent="0.3">
      <c r="A1794" t="s">
        <v>3989</v>
      </c>
      <c r="B1794" t="s">
        <v>2318</v>
      </c>
    </row>
    <row r="1795" spans="1:2" x14ac:dyDescent="0.3">
      <c r="A1795" t="s">
        <v>3991</v>
      </c>
      <c r="B1795" t="s">
        <v>328</v>
      </c>
    </row>
    <row r="1796" spans="1:2" x14ac:dyDescent="0.3">
      <c r="A1796" t="s">
        <v>3993</v>
      </c>
      <c r="B1796" t="s">
        <v>25</v>
      </c>
    </row>
    <row r="1797" spans="1:2" x14ac:dyDescent="0.3">
      <c r="A1797" t="s">
        <v>3995</v>
      </c>
      <c r="B1797" t="s">
        <v>25</v>
      </c>
    </row>
    <row r="1798" spans="1:2" x14ac:dyDescent="0.3">
      <c r="A1798" t="s">
        <v>3996</v>
      </c>
      <c r="B1798" t="s">
        <v>3998</v>
      </c>
    </row>
    <row r="1799" spans="1:2" x14ac:dyDescent="0.3">
      <c r="A1799" t="s">
        <v>3999</v>
      </c>
      <c r="B1799" t="s">
        <v>4001</v>
      </c>
    </row>
    <row r="1800" spans="1:2" x14ac:dyDescent="0.3">
      <c r="A1800" t="s">
        <v>4002</v>
      </c>
      <c r="B1800" t="s">
        <v>64</v>
      </c>
    </row>
    <row r="1801" spans="1:2" x14ac:dyDescent="0.3">
      <c r="A1801" t="s">
        <v>4005</v>
      </c>
      <c r="B1801" t="s">
        <v>4007</v>
      </c>
    </row>
    <row r="1802" spans="1:2" x14ac:dyDescent="0.3">
      <c r="A1802" t="e">
        <v>#NAME?</v>
      </c>
      <c r="B1802" t="s">
        <v>2225</v>
      </c>
    </row>
    <row r="1803" spans="1:2" x14ac:dyDescent="0.3">
      <c r="A1803" t="s">
        <v>4010</v>
      </c>
      <c r="B1803" t="s">
        <v>4012</v>
      </c>
    </row>
    <row r="1804" spans="1:2" x14ac:dyDescent="0.3">
      <c r="A1804" t="s">
        <v>4013</v>
      </c>
      <c r="B1804" t="s">
        <v>1171</v>
      </c>
    </row>
    <row r="1805" spans="1:2" x14ac:dyDescent="0.3">
      <c r="A1805" t="s">
        <v>4015</v>
      </c>
      <c r="B1805" t="s">
        <v>4017</v>
      </c>
    </row>
    <row r="1806" spans="1:2" x14ac:dyDescent="0.3">
      <c r="A1806" t="s">
        <v>4018</v>
      </c>
      <c r="B1806" t="s">
        <v>217</v>
      </c>
    </row>
    <row r="1807" spans="1:2" x14ac:dyDescent="0.3">
      <c r="A1807" t="s">
        <v>4020</v>
      </c>
    </row>
    <row r="1808" spans="1:2" x14ac:dyDescent="0.3">
      <c r="A1808" t="s">
        <v>4022</v>
      </c>
      <c r="B1808" t="s">
        <v>29</v>
      </c>
    </row>
    <row r="1809" spans="1:2" x14ac:dyDescent="0.3">
      <c r="A1809" t="s">
        <v>4024</v>
      </c>
      <c r="B1809" t="s">
        <v>25</v>
      </c>
    </row>
    <row r="1810" spans="1:2" x14ac:dyDescent="0.3">
      <c r="A1810" t="s">
        <v>4026</v>
      </c>
      <c r="B1810" t="s">
        <v>1418</v>
      </c>
    </row>
    <row r="1811" spans="1:2" x14ac:dyDescent="0.3">
      <c r="A1811" t="s">
        <v>4028</v>
      </c>
      <c r="B1811" t="s">
        <v>20</v>
      </c>
    </row>
    <row r="1812" spans="1:2" x14ac:dyDescent="0.3">
      <c r="A1812" t="s">
        <v>4030</v>
      </c>
      <c r="B1812" t="s">
        <v>217</v>
      </c>
    </row>
    <row r="1813" spans="1:2" x14ac:dyDescent="0.3">
      <c r="A1813" t="s">
        <v>4032</v>
      </c>
      <c r="B1813" t="s">
        <v>29</v>
      </c>
    </row>
    <row r="1814" spans="1:2" x14ac:dyDescent="0.3">
      <c r="A1814" t="s">
        <v>4034</v>
      </c>
      <c r="B1814" t="s">
        <v>1114</v>
      </c>
    </row>
    <row r="1815" spans="1:2" x14ac:dyDescent="0.3">
      <c r="A1815" t="s">
        <v>4036</v>
      </c>
      <c r="B1815" t="s">
        <v>2311</v>
      </c>
    </row>
    <row r="1816" spans="1:2" x14ac:dyDescent="0.3">
      <c r="A1816" t="s">
        <v>4038</v>
      </c>
      <c r="B1816" t="s">
        <v>25</v>
      </c>
    </row>
    <row r="1817" spans="1:2" x14ac:dyDescent="0.3">
      <c r="A1817" t="s">
        <v>4039</v>
      </c>
      <c r="B1817" t="s">
        <v>17</v>
      </c>
    </row>
    <row r="1818" spans="1:2" x14ac:dyDescent="0.3">
      <c r="A1818" t="s">
        <v>4042</v>
      </c>
      <c r="B1818" t="s">
        <v>4044</v>
      </c>
    </row>
    <row r="1819" spans="1:2" x14ac:dyDescent="0.3">
      <c r="A1819" t="s">
        <v>4045</v>
      </c>
      <c r="B1819" t="s">
        <v>261</v>
      </c>
    </row>
    <row r="1820" spans="1:2" x14ac:dyDescent="0.3">
      <c r="A1820" t="s">
        <v>4048</v>
      </c>
      <c r="B1820" t="s">
        <v>217</v>
      </c>
    </row>
    <row r="1821" spans="1:2" x14ac:dyDescent="0.3">
      <c r="A1821" t="s">
        <v>4051</v>
      </c>
    </row>
    <row r="1822" spans="1:2" x14ac:dyDescent="0.3">
      <c r="A1822" t="s">
        <v>4053</v>
      </c>
      <c r="B1822" t="s">
        <v>4055</v>
      </c>
    </row>
    <row r="1823" spans="1:2" x14ac:dyDescent="0.3">
      <c r="A1823" t="s">
        <v>4056</v>
      </c>
    </row>
    <row r="1824" spans="1:2" x14ac:dyDescent="0.3">
      <c r="A1824" t="s">
        <v>4058</v>
      </c>
      <c r="B1824" t="s">
        <v>322</v>
      </c>
    </row>
    <row r="1825" spans="1:2" x14ac:dyDescent="0.3">
      <c r="A1825" t="e">
        <v>#NAME?</v>
      </c>
    </row>
    <row r="1826" spans="1:2" x14ac:dyDescent="0.3">
      <c r="A1826" t="s">
        <v>4061</v>
      </c>
      <c r="B1826" t="s">
        <v>1735</v>
      </c>
    </row>
    <row r="1827" spans="1:2" x14ac:dyDescent="0.3">
      <c r="A1827" t="s">
        <v>4063</v>
      </c>
      <c r="B1827" t="s">
        <v>4065</v>
      </c>
    </row>
    <row r="1828" spans="1:2" x14ac:dyDescent="0.3">
      <c r="A1828" t="s">
        <v>4066</v>
      </c>
    </row>
    <row r="1829" spans="1:2" x14ac:dyDescent="0.3">
      <c r="A1829" t="s">
        <v>4068</v>
      </c>
    </row>
    <row r="1830" spans="1:2" x14ac:dyDescent="0.3">
      <c r="A1830" t="s">
        <v>4070</v>
      </c>
      <c r="B1830" t="s">
        <v>25</v>
      </c>
    </row>
    <row r="1831" spans="1:2" x14ac:dyDescent="0.3">
      <c r="A1831" t="s">
        <v>4072</v>
      </c>
      <c r="B1831" t="s">
        <v>594</v>
      </c>
    </row>
    <row r="1832" spans="1:2" x14ac:dyDescent="0.3">
      <c r="A1832" t="s">
        <v>4073</v>
      </c>
      <c r="B1832" t="s">
        <v>660</v>
      </c>
    </row>
    <row r="1833" spans="1:2" x14ac:dyDescent="0.3">
      <c r="A1833" t="s">
        <v>4075</v>
      </c>
    </row>
    <row r="1834" spans="1:2" x14ac:dyDescent="0.3">
      <c r="A1834" t="s">
        <v>4077</v>
      </c>
      <c r="B1834" t="s">
        <v>17</v>
      </c>
    </row>
    <row r="1835" spans="1:2" x14ac:dyDescent="0.3">
      <c r="A1835" t="s">
        <v>4079</v>
      </c>
      <c r="B1835" t="s">
        <v>4081</v>
      </c>
    </row>
    <row r="1836" spans="1:2" x14ac:dyDescent="0.3">
      <c r="A1836" t="s">
        <v>4079</v>
      </c>
      <c r="B1836" t="s">
        <v>4081</v>
      </c>
    </row>
    <row r="1837" spans="1:2" x14ac:dyDescent="0.3">
      <c r="A1837" t="s">
        <v>4082</v>
      </c>
      <c r="B1837" t="s">
        <v>652</v>
      </c>
    </row>
    <row r="1838" spans="1:2" x14ac:dyDescent="0.3">
      <c r="A1838" t="s">
        <v>4084</v>
      </c>
      <c r="B1838" t="s">
        <v>118</v>
      </c>
    </row>
    <row r="1839" spans="1:2" x14ac:dyDescent="0.3">
      <c r="A1839" t="s">
        <v>4086</v>
      </c>
      <c r="B1839" t="s">
        <v>4088</v>
      </c>
    </row>
    <row r="1840" spans="1:2" x14ac:dyDescent="0.3">
      <c r="A1840" t="s">
        <v>4089</v>
      </c>
      <c r="B1840" t="s">
        <v>217</v>
      </c>
    </row>
    <row r="1841" spans="1:2" x14ac:dyDescent="0.3">
      <c r="A1841" t="s">
        <v>4091</v>
      </c>
      <c r="B1841" t="s">
        <v>4093</v>
      </c>
    </row>
    <row r="1842" spans="1:2" x14ac:dyDescent="0.3">
      <c r="A1842" t="s">
        <v>4094</v>
      </c>
      <c r="B1842" t="s">
        <v>4096</v>
      </c>
    </row>
    <row r="1843" spans="1:2" x14ac:dyDescent="0.3">
      <c r="A1843" t="s">
        <v>4097</v>
      </c>
      <c r="B1843" t="s">
        <v>25</v>
      </c>
    </row>
    <row r="1844" spans="1:2" x14ac:dyDescent="0.3">
      <c r="A1844" t="s">
        <v>4099</v>
      </c>
    </row>
    <row r="1845" spans="1:2" x14ac:dyDescent="0.3">
      <c r="A1845" t="s">
        <v>4101</v>
      </c>
      <c r="B1845" t="s">
        <v>4103</v>
      </c>
    </row>
    <row r="1846" spans="1:2" x14ac:dyDescent="0.3">
      <c r="A1846" t="s">
        <v>4104</v>
      </c>
      <c r="B1846" t="s">
        <v>261</v>
      </c>
    </row>
    <row r="1847" spans="1:2" x14ac:dyDescent="0.3">
      <c r="A1847" t="s">
        <v>4106</v>
      </c>
      <c r="B1847" t="s">
        <v>470</v>
      </c>
    </row>
    <row r="1848" spans="1:2" x14ac:dyDescent="0.3">
      <c r="A1848" t="s">
        <v>4108</v>
      </c>
      <c r="B1848" t="s">
        <v>299</v>
      </c>
    </row>
    <row r="1849" spans="1:2" x14ac:dyDescent="0.3">
      <c r="A1849" t="s">
        <v>4110</v>
      </c>
      <c r="B1849" t="s">
        <v>1585</v>
      </c>
    </row>
    <row r="1850" spans="1:2" x14ac:dyDescent="0.3">
      <c r="A1850" t="s">
        <v>4112</v>
      </c>
    </row>
    <row r="1851" spans="1:2" x14ac:dyDescent="0.3">
      <c r="A1851" t="s">
        <v>4114</v>
      </c>
      <c r="B1851" t="s">
        <v>118</v>
      </c>
    </row>
    <row r="1852" spans="1:2" x14ac:dyDescent="0.3">
      <c r="A1852" t="s">
        <v>4116</v>
      </c>
      <c r="B1852" t="s">
        <v>4118</v>
      </c>
    </row>
    <row r="1853" spans="1:2" x14ac:dyDescent="0.3">
      <c r="A1853" t="s">
        <v>4119</v>
      </c>
      <c r="B1853" t="s">
        <v>261</v>
      </c>
    </row>
    <row r="1854" spans="1:2" x14ac:dyDescent="0.3">
      <c r="A1854" t="s">
        <v>4121</v>
      </c>
      <c r="B1854" t="s">
        <v>4123</v>
      </c>
    </row>
    <row r="1855" spans="1:2" x14ac:dyDescent="0.3">
      <c r="A1855" t="e">
        <v>#NAME?</v>
      </c>
    </row>
    <row r="1856" spans="1:2" x14ac:dyDescent="0.3">
      <c r="A1856" t="s">
        <v>4125</v>
      </c>
    </row>
    <row r="1857" spans="1:2" x14ac:dyDescent="0.3">
      <c r="A1857" t="s">
        <v>4127</v>
      </c>
      <c r="B1857" t="s">
        <v>4129</v>
      </c>
    </row>
    <row r="1858" spans="1:2" x14ac:dyDescent="0.3">
      <c r="A1858" t="s">
        <v>4130</v>
      </c>
      <c r="B1858" t="s">
        <v>312</v>
      </c>
    </row>
    <row r="1859" spans="1:2" x14ac:dyDescent="0.3">
      <c r="A1859" t="s">
        <v>4132</v>
      </c>
      <c r="B1859" t="s">
        <v>394</v>
      </c>
    </row>
    <row r="1860" spans="1:2" x14ac:dyDescent="0.3">
      <c r="A1860" t="s">
        <v>4134</v>
      </c>
      <c r="B1860" t="s">
        <v>217</v>
      </c>
    </row>
    <row r="1861" spans="1:2" x14ac:dyDescent="0.3">
      <c r="A1861" t="s">
        <v>4136</v>
      </c>
      <c r="B1861" t="s">
        <v>25</v>
      </c>
    </row>
    <row r="1862" spans="1:2" x14ac:dyDescent="0.3">
      <c r="A1862" t="s">
        <v>4137</v>
      </c>
      <c r="B1862" t="s">
        <v>805</v>
      </c>
    </row>
    <row r="1863" spans="1:2" x14ac:dyDescent="0.3">
      <c r="A1863" t="s">
        <v>4139</v>
      </c>
      <c r="B1863" t="s">
        <v>183</v>
      </c>
    </row>
    <row r="1864" spans="1:2" x14ac:dyDescent="0.3">
      <c r="A1864" t="s">
        <v>4141</v>
      </c>
      <c r="B1864" t="s">
        <v>4143</v>
      </c>
    </row>
    <row r="1865" spans="1:2" x14ac:dyDescent="0.3">
      <c r="A1865" t="s">
        <v>4144</v>
      </c>
      <c r="B1865" t="s">
        <v>4146</v>
      </c>
    </row>
    <row r="1866" spans="1:2" x14ac:dyDescent="0.3">
      <c r="A1866" t="s">
        <v>4147</v>
      </c>
      <c r="B1866" t="s">
        <v>4149</v>
      </c>
    </row>
    <row r="1867" spans="1:2" x14ac:dyDescent="0.3">
      <c r="A1867" t="s">
        <v>4151</v>
      </c>
    </row>
    <row r="1868" spans="1:2" x14ac:dyDescent="0.3">
      <c r="A1868" t="s">
        <v>4153</v>
      </c>
      <c r="B1868" t="s">
        <v>433</v>
      </c>
    </row>
    <row r="1869" spans="1:2" x14ac:dyDescent="0.3">
      <c r="A1869" t="s">
        <v>4154</v>
      </c>
      <c r="B1869" t="s">
        <v>29</v>
      </c>
    </row>
    <row r="1870" spans="1:2" x14ac:dyDescent="0.3">
      <c r="A1870" t="s">
        <v>4156</v>
      </c>
      <c r="B1870" t="s">
        <v>155</v>
      </c>
    </row>
    <row r="1871" spans="1:2" x14ac:dyDescent="0.3">
      <c r="A1871" t="s">
        <v>4158</v>
      </c>
      <c r="B1871" t="s">
        <v>264</v>
      </c>
    </row>
    <row r="1872" spans="1:2" x14ac:dyDescent="0.3">
      <c r="A1872" t="s">
        <v>4160</v>
      </c>
      <c r="B1872" t="s">
        <v>2364</v>
      </c>
    </row>
    <row r="1873" spans="1:2" x14ac:dyDescent="0.3">
      <c r="A1873" t="s">
        <v>4162</v>
      </c>
      <c r="B1873" t="s">
        <v>4164</v>
      </c>
    </row>
    <row r="1874" spans="1:2" x14ac:dyDescent="0.3">
      <c r="A1874" t="s">
        <v>4166</v>
      </c>
      <c r="B1874" t="s">
        <v>4168</v>
      </c>
    </row>
    <row r="1875" spans="1:2" x14ac:dyDescent="0.3">
      <c r="A1875" t="s">
        <v>4169</v>
      </c>
      <c r="B1875" t="s">
        <v>4171</v>
      </c>
    </row>
    <row r="1876" spans="1:2" x14ac:dyDescent="0.3">
      <c r="A1876" t="s">
        <v>4172</v>
      </c>
    </row>
    <row r="1877" spans="1:2" x14ac:dyDescent="0.3">
      <c r="A1877" t="e">
        <v>#NAME?</v>
      </c>
    </row>
    <row r="1878" spans="1:2" x14ac:dyDescent="0.3">
      <c r="A1878" t="s">
        <v>4175</v>
      </c>
      <c r="B1878" t="s">
        <v>3558</v>
      </c>
    </row>
    <row r="1879" spans="1:2" x14ac:dyDescent="0.3">
      <c r="A1879" t="s">
        <v>4177</v>
      </c>
      <c r="B1879" t="s">
        <v>564</v>
      </c>
    </row>
    <row r="1880" spans="1:2" x14ac:dyDescent="0.3">
      <c r="A1880" t="s">
        <v>4179</v>
      </c>
    </row>
    <row r="1881" spans="1:2" x14ac:dyDescent="0.3">
      <c r="A1881" t="s">
        <v>4181</v>
      </c>
    </row>
    <row r="1882" spans="1:2" x14ac:dyDescent="0.3">
      <c r="A1882" t="s">
        <v>4183</v>
      </c>
      <c r="B1882" t="s">
        <v>25</v>
      </c>
    </row>
    <row r="1883" spans="1:2" x14ac:dyDescent="0.3">
      <c r="A1883" t="s">
        <v>4185</v>
      </c>
      <c r="B1883" t="s">
        <v>433</v>
      </c>
    </row>
    <row r="1884" spans="1:2" x14ac:dyDescent="0.3">
      <c r="A1884" t="s">
        <v>4187</v>
      </c>
      <c r="B1884" t="s">
        <v>20</v>
      </c>
    </row>
    <row r="1885" spans="1:2" x14ac:dyDescent="0.3">
      <c r="A1885" t="s">
        <v>4190</v>
      </c>
      <c r="B1885" t="s">
        <v>47</v>
      </c>
    </row>
    <row r="1886" spans="1:2" x14ac:dyDescent="0.3">
      <c r="A1886" t="s">
        <v>4192</v>
      </c>
      <c r="B1886" t="s">
        <v>4194</v>
      </c>
    </row>
    <row r="1887" spans="1:2" x14ac:dyDescent="0.3">
      <c r="A1887" t="s">
        <v>4196</v>
      </c>
    </row>
    <row r="1888" spans="1:2" x14ac:dyDescent="0.3">
      <c r="A1888" t="s">
        <v>4198</v>
      </c>
      <c r="B1888" t="s">
        <v>4200</v>
      </c>
    </row>
    <row r="1889" spans="1:2" x14ac:dyDescent="0.3">
      <c r="A1889" t="s">
        <v>4201</v>
      </c>
      <c r="B1889" t="s">
        <v>4203</v>
      </c>
    </row>
    <row r="1890" spans="1:2" x14ac:dyDescent="0.3">
      <c r="A1890" t="s">
        <v>4204</v>
      </c>
    </row>
    <row r="1891" spans="1:2" x14ac:dyDescent="0.3">
      <c r="A1891" t="s">
        <v>4206</v>
      </c>
      <c r="B1891" t="s">
        <v>4208</v>
      </c>
    </row>
    <row r="1892" spans="1:2" x14ac:dyDescent="0.3">
      <c r="A1892" t="s">
        <v>4209</v>
      </c>
      <c r="B1892" t="s">
        <v>264</v>
      </c>
    </row>
    <row r="1893" spans="1:2" x14ac:dyDescent="0.3">
      <c r="A1893" t="s">
        <v>4211</v>
      </c>
      <c r="B1893" t="s">
        <v>470</v>
      </c>
    </row>
    <row r="1894" spans="1:2" x14ac:dyDescent="0.3">
      <c r="A1894" t="s">
        <v>4213</v>
      </c>
      <c r="B1894" t="s">
        <v>299</v>
      </c>
    </row>
    <row r="1895" spans="1:2" x14ac:dyDescent="0.3">
      <c r="A1895" t="s">
        <v>4215</v>
      </c>
      <c r="B1895" t="s">
        <v>29</v>
      </c>
    </row>
    <row r="1896" spans="1:2" x14ac:dyDescent="0.3">
      <c r="A1896" t="s">
        <v>4216</v>
      </c>
    </row>
    <row r="1897" spans="1:2" x14ac:dyDescent="0.3">
      <c r="A1897" t="s">
        <v>4218</v>
      </c>
    </row>
    <row r="1898" spans="1:2" x14ac:dyDescent="0.3">
      <c r="A1898" t="e">
        <v>#NAME?</v>
      </c>
      <c r="B1898" t="s">
        <v>564</v>
      </c>
    </row>
    <row r="1899" spans="1:2" x14ac:dyDescent="0.3">
      <c r="A1899" t="s">
        <v>4221</v>
      </c>
      <c r="B1899" t="s">
        <v>25</v>
      </c>
    </row>
    <row r="1900" spans="1:2" x14ac:dyDescent="0.3">
      <c r="A1900" t="s">
        <v>4223</v>
      </c>
      <c r="B1900" t="s">
        <v>2194</v>
      </c>
    </row>
    <row r="1901" spans="1:2" x14ac:dyDescent="0.3">
      <c r="A1901" t="s">
        <v>4225</v>
      </c>
      <c r="B1901" t="s">
        <v>1735</v>
      </c>
    </row>
    <row r="1902" spans="1:2" x14ac:dyDescent="0.3">
      <c r="A1902" t="s">
        <v>4228</v>
      </c>
      <c r="B1902" t="s">
        <v>373</v>
      </c>
    </row>
    <row r="1903" spans="1:2" x14ac:dyDescent="0.3">
      <c r="A1903" t="s">
        <v>4230</v>
      </c>
    </row>
    <row r="1904" spans="1:2" x14ac:dyDescent="0.3">
      <c r="A1904" t="s">
        <v>4232</v>
      </c>
      <c r="B1904" t="s">
        <v>594</v>
      </c>
    </row>
    <row r="1905" spans="1:2" x14ac:dyDescent="0.3">
      <c r="A1905" t="s">
        <v>4234</v>
      </c>
      <c r="B1905" t="s">
        <v>64</v>
      </c>
    </row>
    <row r="1906" spans="1:2" x14ac:dyDescent="0.3">
      <c r="A1906" t="s">
        <v>4237</v>
      </c>
    </row>
    <row r="1907" spans="1:2" x14ac:dyDescent="0.3">
      <c r="A1907" t="s">
        <v>4239</v>
      </c>
      <c r="B1907" t="s">
        <v>29</v>
      </c>
    </row>
    <row r="1908" spans="1:2" x14ac:dyDescent="0.3">
      <c r="A1908" t="s">
        <v>4241</v>
      </c>
      <c r="B1908" t="s">
        <v>1418</v>
      </c>
    </row>
    <row r="1909" spans="1:2" x14ac:dyDescent="0.3">
      <c r="A1909" t="s">
        <v>4243</v>
      </c>
    </row>
    <row r="1910" spans="1:2" x14ac:dyDescent="0.3">
      <c r="A1910" t="s">
        <v>4245</v>
      </c>
    </row>
    <row r="1911" spans="1:2" x14ac:dyDescent="0.3">
      <c r="A1911" t="s">
        <v>4247</v>
      </c>
      <c r="B1911" t="s">
        <v>17</v>
      </c>
    </row>
    <row r="1912" spans="1:2" x14ac:dyDescent="0.3">
      <c r="A1912" t="s">
        <v>4249</v>
      </c>
      <c r="B1912" t="s">
        <v>261</v>
      </c>
    </row>
    <row r="1913" spans="1:2" x14ac:dyDescent="0.3">
      <c r="A1913" t="s">
        <v>4252</v>
      </c>
      <c r="B1913" t="s">
        <v>4254</v>
      </c>
    </row>
    <row r="1914" spans="1:2" x14ac:dyDescent="0.3">
      <c r="A1914" t="e">
        <v>#NAME?</v>
      </c>
      <c r="B1914" t="s">
        <v>4256</v>
      </c>
    </row>
    <row r="1915" spans="1:2" x14ac:dyDescent="0.3">
      <c r="A1915" t="s">
        <v>4257</v>
      </c>
      <c r="B1915" t="s">
        <v>4259</v>
      </c>
    </row>
    <row r="1916" spans="1:2" x14ac:dyDescent="0.3">
      <c r="A1916" t="s">
        <v>4260</v>
      </c>
      <c r="B1916" t="s">
        <v>4262</v>
      </c>
    </row>
    <row r="1917" spans="1:2" x14ac:dyDescent="0.3">
      <c r="A1917" t="s">
        <v>4263</v>
      </c>
      <c r="B1917" t="s">
        <v>41</v>
      </c>
    </row>
    <row r="1918" spans="1:2" x14ac:dyDescent="0.3">
      <c r="A1918" t="s">
        <v>4265</v>
      </c>
      <c r="B1918" t="s">
        <v>109</v>
      </c>
    </row>
    <row r="1919" spans="1:2" x14ac:dyDescent="0.3">
      <c r="A1919" t="s">
        <v>4267</v>
      </c>
    </row>
    <row r="1920" spans="1:2" x14ac:dyDescent="0.3">
      <c r="A1920" t="s">
        <v>4269</v>
      </c>
      <c r="B1920" t="s">
        <v>4271</v>
      </c>
    </row>
    <row r="1921" spans="1:2" x14ac:dyDescent="0.3">
      <c r="A1921" t="s">
        <v>4272</v>
      </c>
      <c r="B1921" t="s">
        <v>17</v>
      </c>
    </row>
    <row r="1922" spans="1:2" x14ac:dyDescent="0.3">
      <c r="A1922" t="s">
        <v>4274</v>
      </c>
      <c r="B1922" t="s">
        <v>4276</v>
      </c>
    </row>
    <row r="1923" spans="1:2" x14ac:dyDescent="0.3">
      <c r="A1923" t="s">
        <v>4277</v>
      </c>
      <c r="B1923" t="s">
        <v>4279</v>
      </c>
    </row>
    <row r="1924" spans="1:2" x14ac:dyDescent="0.3">
      <c r="A1924" t="s">
        <v>4280</v>
      </c>
    </row>
    <row r="1925" spans="1:2" x14ac:dyDescent="0.3">
      <c r="A1925" t="s">
        <v>4282</v>
      </c>
    </row>
    <row r="1926" spans="1:2" x14ac:dyDescent="0.3">
      <c r="A1926" t="s">
        <v>4284</v>
      </c>
      <c r="B1926" t="s">
        <v>64</v>
      </c>
    </row>
    <row r="1927" spans="1:2" x14ac:dyDescent="0.3">
      <c r="A1927" t="s">
        <v>4286</v>
      </c>
      <c r="B1927" t="s">
        <v>564</v>
      </c>
    </row>
    <row r="1928" spans="1:2" x14ac:dyDescent="0.3">
      <c r="A1928" t="s">
        <v>4288</v>
      </c>
      <c r="B1928" t="s">
        <v>4290</v>
      </c>
    </row>
    <row r="1929" spans="1:2" x14ac:dyDescent="0.3">
      <c r="A1929" t="s">
        <v>4291</v>
      </c>
      <c r="B1929" t="s">
        <v>1865</v>
      </c>
    </row>
    <row r="1930" spans="1:2" x14ac:dyDescent="0.3">
      <c r="A1930" t="s">
        <v>4293</v>
      </c>
    </row>
    <row r="1931" spans="1:2" x14ac:dyDescent="0.3">
      <c r="A1931" t="s">
        <v>4296</v>
      </c>
      <c r="B1931" t="s">
        <v>470</v>
      </c>
    </row>
    <row r="1932" spans="1:2" x14ac:dyDescent="0.3">
      <c r="A1932" t="s">
        <v>4298</v>
      </c>
      <c r="B1932" t="s">
        <v>4300</v>
      </c>
    </row>
    <row r="1933" spans="1:2" x14ac:dyDescent="0.3">
      <c r="A1933" t="s">
        <v>4301</v>
      </c>
      <c r="B1933" t="s">
        <v>4303</v>
      </c>
    </row>
    <row r="1934" spans="1:2" x14ac:dyDescent="0.3">
      <c r="A1934" t="s">
        <v>4304</v>
      </c>
      <c r="B1934" t="s">
        <v>4306</v>
      </c>
    </row>
    <row r="1935" spans="1:2" x14ac:dyDescent="0.3">
      <c r="A1935" t="s">
        <v>4307</v>
      </c>
      <c r="B1935" t="s">
        <v>1145</v>
      </c>
    </row>
    <row r="1936" spans="1:2" x14ac:dyDescent="0.3">
      <c r="A1936" t="s">
        <v>4307</v>
      </c>
      <c r="B1936" t="s">
        <v>1145</v>
      </c>
    </row>
    <row r="1937" spans="1:2" x14ac:dyDescent="0.3">
      <c r="A1937" t="s">
        <v>4308</v>
      </c>
      <c r="B1937" t="s">
        <v>9</v>
      </c>
    </row>
    <row r="1938" spans="1:2" x14ac:dyDescent="0.3">
      <c r="A1938" t="s">
        <v>4310</v>
      </c>
      <c r="B1938" t="s">
        <v>357</v>
      </c>
    </row>
    <row r="1939" spans="1:2" x14ac:dyDescent="0.3">
      <c r="A1939" t="s">
        <v>4312</v>
      </c>
      <c r="B1939" t="s">
        <v>1789</v>
      </c>
    </row>
    <row r="1940" spans="1:2" x14ac:dyDescent="0.3">
      <c r="A1940" t="s">
        <v>4314</v>
      </c>
      <c r="B1940" t="s">
        <v>4316</v>
      </c>
    </row>
    <row r="1941" spans="1:2" x14ac:dyDescent="0.3">
      <c r="A1941" t="s">
        <v>4317</v>
      </c>
    </row>
    <row r="1942" spans="1:2" x14ac:dyDescent="0.3">
      <c r="A1942" t="s">
        <v>4320</v>
      </c>
      <c r="B1942" t="s">
        <v>903</v>
      </c>
    </row>
    <row r="1943" spans="1:2" x14ac:dyDescent="0.3">
      <c r="A1943" t="s">
        <v>4322</v>
      </c>
      <c r="B1943" t="s">
        <v>29</v>
      </c>
    </row>
    <row r="1944" spans="1:2" x14ac:dyDescent="0.3">
      <c r="A1944" t="s">
        <v>4323</v>
      </c>
      <c r="B1944" t="s">
        <v>1548</v>
      </c>
    </row>
    <row r="1945" spans="1:2" x14ac:dyDescent="0.3">
      <c r="A1945" t="s">
        <v>4325</v>
      </c>
      <c r="B1945" t="s">
        <v>134</v>
      </c>
    </row>
    <row r="1946" spans="1:2" x14ac:dyDescent="0.3">
      <c r="A1946" t="s">
        <v>4327</v>
      </c>
      <c r="B1946" t="s">
        <v>4329</v>
      </c>
    </row>
    <row r="1947" spans="1:2" x14ac:dyDescent="0.3">
      <c r="A1947" t="s">
        <v>4330</v>
      </c>
      <c r="B1947" t="s">
        <v>25</v>
      </c>
    </row>
    <row r="1948" spans="1:2" x14ac:dyDescent="0.3">
      <c r="A1948" t="s">
        <v>4332</v>
      </c>
      <c r="B1948" t="s">
        <v>17</v>
      </c>
    </row>
    <row r="1949" spans="1:2" x14ac:dyDescent="0.3">
      <c r="A1949" t="s">
        <v>4334</v>
      </c>
    </row>
    <row r="1950" spans="1:2" x14ac:dyDescent="0.3">
      <c r="A1950" t="s">
        <v>4336</v>
      </c>
      <c r="B1950" t="s">
        <v>25</v>
      </c>
    </row>
    <row r="1951" spans="1:2" x14ac:dyDescent="0.3">
      <c r="A1951" t="s">
        <v>4338</v>
      </c>
    </row>
    <row r="1952" spans="1:2" x14ac:dyDescent="0.3">
      <c r="A1952" t="s">
        <v>4340</v>
      </c>
      <c r="B1952" t="s">
        <v>4342</v>
      </c>
    </row>
    <row r="1953" spans="1:2" x14ac:dyDescent="0.3">
      <c r="A1953" t="s">
        <v>4344</v>
      </c>
      <c r="B1953" t="s">
        <v>4346</v>
      </c>
    </row>
    <row r="1954" spans="1:2" x14ac:dyDescent="0.3">
      <c r="A1954" t="s">
        <v>4347</v>
      </c>
      <c r="B1954" t="s">
        <v>1095</v>
      </c>
    </row>
    <row r="1955" spans="1:2" x14ac:dyDescent="0.3">
      <c r="A1955" t="s">
        <v>4349</v>
      </c>
      <c r="B1955" t="s">
        <v>4351</v>
      </c>
    </row>
    <row r="1956" spans="1:2" x14ac:dyDescent="0.3">
      <c r="A1956" t="s">
        <v>4352</v>
      </c>
    </row>
    <row r="1957" spans="1:2" x14ac:dyDescent="0.3">
      <c r="A1957" t="s">
        <v>4354</v>
      </c>
    </row>
    <row r="1958" spans="1:2" x14ac:dyDescent="0.3">
      <c r="A1958" t="s">
        <v>4356</v>
      </c>
      <c r="B1958" t="s">
        <v>317</v>
      </c>
    </row>
    <row r="1959" spans="1:2" x14ac:dyDescent="0.3">
      <c r="A1959" t="s">
        <v>4358</v>
      </c>
    </row>
    <row r="1960" spans="1:2" x14ac:dyDescent="0.3">
      <c r="A1960" t="s">
        <v>4360</v>
      </c>
      <c r="B1960" t="s">
        <v>17</v>
      </c>
    </row>
    <row r="1961" spans="1:2" x14ac:dyDescent="0.3">
      <c r="A1961" t="s">
        <v>4362</v>
      </c>
      <c r="B1961" t="s">
        <v>652</v>
      </c>
    </row>
    <row r="1962" spans="1:2" x14ac:dyDescent="0.3">
      <c r="A1962" t="s">
        <v>4363</v>
      </c>
      <c r="B1962" t="s">
        <v>1102</v>
      </c>
    </row>
    <row r="1963" spans="1:2" x14ac:dyDescent="0.3">
      <c r="A1963" t="s">
        <v>4365</v>
      </c>
      <c r="B1963" t="s">
        <v>4366</v>
      </c>
    </row>
    <row r="1964" spans="1:2" x14ac:dyDescent="0.3">
      <c r="A1964" t="s">
        <v>4367</v>
      </c>
      <c r="B1964" t="s">
        <v>1909</v>
      </c>
    </row>
    <row r="1965" spans="1:2" x14ac:dyDescent="0.3">
      <c r="A1965" t="s">
        <v>4369</v>
      </c>
      <c r="B1965" t="s">
        <v>647</v>
      </c>
    </row>
    <row r="1966" spans="1:2" x14ac:dyDescent="0.3">
      <c r="A1966" t="s">
        <v>4371</v>
      </c>
      <c r="B1966" t="s">
        <v>1388</v>
      </c>
    </row>
    <row r="1967" spans="1:2" x14ac:dyDescent="0.3">
      <c r="A1967" t="s">
        <v>4373</v>
      </c>
      <c r="B1967" t="s">
        <v>4375</v>
      </c>
    </row>
    <row r="1968" spans="1:2" x14ac:dyDescent="0.3">
      <c r="A1968" t="s">
        <v>4376</v>
      </c>
    </row>
    <row r="1969" spans="1:2" x14ac:dyDescent="0.3">
      <c r="A1969" t="s">
        <v>4379</v>
      </c>
      <c r="B1969" t="s">
        <v>770</v>
      </c>
    </row>
    <row r="1970" spans="1:2" x14ac:dyDescent="0.3">
      <c r="A1970" t="s">
        <v>4381</v>
      </c>
      <c r="B1970" t="s">
        <v>470</v>
      </c>
    </row>
    <row r="1971" spans="1:2" x14ac:dyDescent="0.3">
      <c r="A1971" t="s">
        <v>4383</v>
      </c>
    </row>
    <row r="1972" spans="1:2" x14ac:dyDescent="0.3">
      <c r="A1972" t="s">
        <v>4385</v>
      </c>
    </row>
    <row r="1973" spans="1:2" x14ac:dyDescent="0.3">
      <c r="A1973" t="s">
        <v>4388</v>
      </c>
      <c r="B1973" t="s">
        <v>4390</v>
      </c>
    </row>
    <row r="1974" spans="1:2" x14ac:dyDescent="0.3">
      <c r="A1974" t="s">
        <v>4391</v>
      </c>
      <c r="B1974" t="s">
        <v>217</v>
      </c>
    </row>
    <row r="1975" spans="1:2" x14ac:dyDescent="0.3">
      <c r="A1975" t="s">
        <v>4393</v>
      </c>
      <c r="B1975" t="s">
        <v>380</v>
      </c>
    </row>
    <row r="1976" spans="1:2" x14ac:dyDescent="0.3">
      <c r="A1976" t="s">
        <v>4393</v>
      </c>
      <c r="B1976" t="s">
        <v>380</v>
      </c>
    </row>
    <row r="1977" spans="1:2" x14ac:dyDescent="0.3">
      <c r="A1977" t="s">
        <v>4396</v>
      </c>
      <c r="B1977" t="s">
        <v>4398</v>
      </c>
    </row>
    <row r="1978" spans="1:2" x14ac:dyDescent="0.3">
      <c r="A1978" t="s">
        <v>4399</v>
      </c>
      <c r="B1978" t="s">
        <v>71</v>
      </c>
    </row>
    <row r="1979" spans="1:2" x14ac:dyDescent="0.3">
      <c r="A1979" t="s">
        <v>4401</v>
      </c>
    </row>
    <row r="1980" spans="1:2" x14ac:dyDescent="0.3">
      <c r="A1980" t="s">
        <v>4403</v>
      </c>
    </row>
    <row r="1981" spans="1:2" x14ac:dyDescent="0.3">
      <c r="A1981" t="e">
        <v>#NAME?</v>
      </c>
      <c r="B1981" t="s">
        <v>647</v>
      </c>
    </row>
    <row r="1982" spans="1:2" x14ac:dyDescent="0.3">
      <c r="A1982" t="s">
        <v>4406</v>
      </c>
      <c r="B1982" t="s">
        <v>2868</v>
      </c>
    </row>
    <row r="1983" spans="1:2" x14ac:dyDescent="0.3">
      <c r="A1983" t="s">
        <v>4408</v>
      </c>
      <c r="B1983" t="s">
        <v>29</v>
      </c>
    </row>
    <row r="1984" spans="1:2" x14ac:dyDescent="0.3">
      <c r="A1984" t="s">
        <v>4409</v>
      </c>
      <c r="B1984" t="s">
        <v>29</v>
      </c>
    </row>
    <row r="1985" spans="1:2" x14ac:dyDescent="0.3">
      <c r="A1985" t="s">
        <v>4411</v>
      </c>
    </row>
    <row r="1986" spans="1:2" x14ac:dyDescent="0.3">
      <c r="A1986" t="s">
        <v>4413</v>
      </c>
      <c r="B1986" t="s">
        <v>814</v>
      </c>
    </row>
    <row r="1987" spans="1:2" x14ac:dyDescent="0.3">
      <c r="A1987" t="s">
        <v>4415</v>
      </c>
    </row>
    <row r="1988" spans="1:2" x14ac:dyDescent="0.3">
      <c r="A1988" t="s">
        <v>4416</v>
      </c>
      <c r="B1988" t="s">
        <v>29</v>
      </c>
    </row>
    <row r="1989" spans="1:2" x14ac:dyDescent="0.3">
      <c r="A1989" t="s">
        <v>4418</v>
      </c>
      <c r="B1989" t="s">
        <v>305</v>
      </c>
    </row>
    <row r="1990" spans="1:2" x14ac:dyDescent="0.3">
      <c r="A1990" t="s">
        <v>4420</v>
      </c>
      <c r="B1990" t="s">
        <v>41</v>
      </c>
    </row>
    <row r="1991" spans="1:2" x14ac:dyDescent="0.3">
      <c r="A1991" t="s">
        <v>4422</v>
      </c>
      <c r="B1991" t="s">
        <v>213</v>
      </c>
    </row>
    <row r="1992" spans="1:2" x14ac:dyDescent="0.3">
      <c r="A1992" t="s">
        <v>4424</v>
      </c>
      <c r="B1992" t="s">
        <v>4425</v>
      </c>
    </row>
    <row r="1993" spans="1:2" x14ac:dyDescent="0.3">
      <c r="A1993" t="s">
        <v>4426</v>
      </c>
      <c r="B1993" t="s">
        <v>4428</v>
      </c>
    </row>
    <row r="1994" spans="1:2" x14ac:dyDescent="0.3">
      <c r="A1994" t="e">
        <v>#NAME?</v>
      </c>
      <c r="B1994" t="s">
        <v>317</v>
      </c>
    </row>
    <row r="1995" spans="1:2" x14ac:dyDescent="0.3">
      <c r="A1995" t="s">
        <v>4430</v>
      </c>
      <c r="B1995" t="s">
        <v>25</v>
      </c>
    </row>
    <row r="1996" spans="1:2" x14ac:dyDescent="0.3">
      <c r="A1996" t="s">
        <v>4432</v>
      </c>
      <c r="B1996" t="s">
        <v>25</v>
      </c>
    </row>
    <row r="1997" spans="1:2" x14ac:dyDescent="0.3">
      <c r="A1997" t="s">
        <v>4434</v>
      </c>
    </row>
    <row r="1998" spans="1:2" x14ac:dyDescent="0.3">
      <c r="A1998" t="s">
        <v>4436</v>
      </c>
      <c r="B1998" t="s">
        <v>740</v>
      </c>
    </row>
    <row r="1999" spans="1:2" x14ac:dyDescent="0.3">
      <c r="A1999" t="s">
        <v>4439</v>
      </c>
      <c r="B1999" t="s">
        <v>4441</v>
      </c>
    </row>
    <row r="2000" spans="1:2" x14ac:dyDescent="0.3">
      <c r="A2000" t="s">
        <v>4442</v>
      </c>
      <c r="B2000" t="s">
        <v>302</v>
      </c>
    </row>
    <row r="2001" spans="1:2" x14ac:dyDescent="0.3">
      <c r="A2001" t="s">
        <v>4444</v>
      </c>
      <c r="B2001" t="s">
        <v>4446</v>
      </c>
    </row>
    <row r="2002" spans="1:2" x14ac:dyDescent="0.3">
      <c r="A2002" t="s">
        <v>4448</v>
      </c>
      <c r="B2002" t="s">
        <v>4450</v>
      </c>
    </row>
    <row r="2003" spans="1:2" x14ac:dyDescent="0.3">
      <c r="A2003" t="s">
        <v>4451</v>
      </c>
      <c r="B2003" t="s">
        <v>4453</v>
      </c>
    </row>
    <row r="2004" spans="1:2" x14ac:dyDescent="0.3">
      <c r="A2004" t="s">
        <v>4455</v>
      </c>
      <c r="B2004" t="s">
        <v>4457</v>
      </c>
    </row>
    <row r="2005" spans="1:2" x14ac:dyDescent="0.3">
      <c r="A2005" t="s">
        <v>4458</v>
      </c>
      <c r="B2005" t="s">
        <v>1095</v>
      </c>
    </row>
    <row r="2006" spans="1:2" x14ac:dyDescent="0.3">
      <c r="A2006" t="s">
        <v>4460</v>
      </c>
      <c r="B2006" t="s">
        <v>322</v>
      </c>
    </row>
    <row r="2007" spans="1:2" x14ac:dyDescent="0.3">
      <c r="A2007" t="s">
        <v>4462</v>
      </c>
      <c r="B2007" t="s">
        <v>217</v>
      </c>
    </row>
    <row r="2008" spans="1:2" x14ac:dyDescent="0.3">
      <c r="A2008" t="s">
        <v>4464</v>
      </c>
      <c r="B2008" t="s">
        <v>29</v>
      </c>
    </row>
    <row r="2009" spans="1:2" x14ac:dyDescent="0.3">
      <c r="A2009" t="s">
        <v>4466</v>
      </c>
      <c r="B2009" t="s">
        <v>299</v>
      </c>
    </row>
    <row r="2010" spans="1:2" x14ac:dyDescent="0.3">
      <c r="A2010" t="e">
        <v>#NAME?</v>
      </c>
      <c r="B2010" t="s">
        <v>261</v>
      </c>
    </row>
    <row r="2011" spans="1:2" x14ac:dyDescent="0.3">
      <c r="A2011" t="s">
        <v>4469</v>
      </c>
    </row>
    <row r="2012" spans="1:2" x14ac:dyDescent="0.3">
      <c r="A2012" t="s">
        <v>4471</v>
      </c>
    </row>
    <row r="2013" spans="1:2" x14ac:dyDescent="0.3">
      <c r="A2013" t="s">
        <v>4473</v>
      </c>
      <c r="B2013" t="s">
        <v>238</v>
      </c>
    </row>
    <row r="2014" spans="1:2" x14ac:dyDescent="0.3">
      <c r="A2014" t="s">
        <v>4475</v>
      </c>
      <c r="B2014" t="s">
        <v>9</v>
      </c>
    </row>
    <row r="2015" spans="1:2" x14ac:dyDescent="0.3">
      <c r="A2015" t="s">
        <v>4477</v>
      </c>
      <c r="B2015" t="s">
        <v>118</v>
      </c>
    </row>
    <row r="2016" spans="1:2" x14ac:dyDescent="0.3">
      <c r="A2016" t="s">
        <v>4478</v>
      </c>
      <c r="B2016" t="s">
        <v>217</v>
      </c>
    </row>
    <row r="2017" spans="1:2" x14ac:dyDescent="0.3">
      <c r="A2017" t="s">
        <v>4480</v>
      </c>
      <c r="B2017" t="s">
        <v>470</v>
      </c>
    </row>
    <row r="2018" spans="1:2" x14ac:dyDescent="0.3">
      <c r="A2018" t="s">
        <v>4483</v>
      </c>
      <c r="B2018" t="s">
        <v>4485</v>
      </c>
    </row>
    <row r="2019" spans="1:2" x14ac:dyDescent="0.3">
      <c r="A2019" t="s">
        <v>4486</v>
      </c>
      <c r="B2019" t="s">
        <v>1297</v>
      </c>
    </row>
    <row r="2020" spans="1:2" x14ac:dyDescent="0.3">
      <c r="A2020" t="s">
        <v>4488</v>
      </c>
      <c r="B2020" t="s">
        <v>814</v>
      </c>
    </row>
    <row r="2021" spans="1:2" x14ac:dyDescent="0.3">
      <c r="A2021" t="s">
        <v>4491</v>
      </c>
    </row>
    <row r="2022" spans="1:2" x14ac:dyDescent="0.3">
      <c r="A2022" t="s">
        <v>4493</v>
      </c>
    </row>
    <row r="2023" spans="1:2" x14ac:dyDescent="0.3">
      <c r="A2023" t="s">
        <v>4495</v>
      </c>
      <c r="B2023" t="s">
        <v>4497</v>
      </c>
    </row>
    <row r="2024" spans="1:2" x14ac:dyDescent="0.3">
      <c r="A2024" t="s">
        <v>4498</v>
      </c>
      <c r="B2024" t="s">
        <v>433</v>
      </c>
    </row>
    <row r="2025" spans="1:2" x14ac:dyDescent="0.3">
      <c r="A2025" t="s">
        <v>4501</v>
      </c>
      <c r="B2025" t="s">
        <v>4503</v>
      </c>
    </row>
    <row r="2026" spans="1:2" x14ac:dyDescent="0.3">
      <c r="A2026" t="s">
        <v>4504</v>
      </c>
      <c r="B2026" t="s">
        <v>946</v>
      </c>
    </row>
    <row r="2027" spans="1:2" x14ac:dyDescent="0.3">
      <c r="A2027" t="s">
        <v>4506</v>
      </c>
      <c r="B2027" t="s">
        <v>25</v>
      </c>
    </row>
    <row r="2028" spans="1:2" x14ac:dyDescent="0.3">
      <c r="A2028" t="s">
        <v>4508</v>
      </c>
      <c r="B2028" t="s">
        <v>20</v>
      </c>
    </row>
    <row r="2029" spans="1:2" x14ac:dyDescent="0.3">
      <c r="A2029" t="s">
        <v>4510</v>
      </c>
      <c r="B2029" t="s">
        <v>217</v>
      </c>
    </row>
    <row r="2030" spans="1:2" x14ac:dyDescent="0.3">
      <c r="A2030" t="s">
        <v>4512</v>
      </c>
      <c r="B2030" t="s">
        <v>508</v>
      </c>
    </row>
    <row r="2031" spans="1:2" x14ac:dyDescent="0.3">
      <c r="A2031" t="s">
        <v>4514</v>
      </c>
      <c r="B2031" t="s">
        <v>261</v>
      </c>
    </row>
    <row r="2032" spans="1:2" x14ac:dyDescent="0.3">
      <c r="A2032" t="s">
        <v>4516</v>
      </c>
      <c r="B2032" t="s">
        <v>1812</v>
      </c>
    </row>
    <row r="2033" spans="1:2" x14ac:dyDescent="0.3">
      <c r="A2033" t="s">
        <v>4518</v>
      </c>
      <c r="B2033" t="s">
        <v>1951</v>
      </c>
    </row>
    <row r="2034" spans="1:2" x14ac:dyDescent="0.3">
      <c r="A2034" t="s">
        <v>4520</v>
      </c>
    </row>
    <row r="2035" spans="1:2" x14ac:dyDescent="0.3">
      <c r="A2035" t="s">
        <v>4522</v>
      </c>
      <c r="B2035" t="s">
        <v>4524</v>
      </c>
    </row>
    <row r="2036" spans="1:2" x14ac:dyDescent="0.3">
      <c r="A2036" t="s">
        <v>4525</v>
      </c>
      <c r="B2036" t="s">
        <v>4527</v>
      </c>
    </row>
    <row r="2037" spans="1:2" x14ac:dyDescent="0.3">
      <c r="A2037" t="s">
        <v>4528</v>
      </c>
      <c r="B2037" t="s">
        <v>1077</v>
      </c>
    </row>
    <row r="2038" spans="1:2" x14ac:dyDescent="0.3">
      <c r="A2038" t="s">
        <v>4530</v>
      </c>
      <c r="B2038" t="s">
        <v>4532</v>
      </c>
    </row>
    <row r="2039" spans="1:2" x14ac:dyDescent="0.3">
      <c r="A2039" t="e">
        <v>#NAME?</v>
      </c>
      <c r="B2039" t="s">
        <v>4534</v>
      </c>
    </row>
    <row r="2040" spans="1:2" x14ac:dyDescent="0.3">
      <c r="A2040" t="s">
        <v>4535</v>
      </c>
      <c r="B2040" t="s">
        <v>4537</v>
      </c>
    </row>
    <row r="2041" spans="1:2" x14ac:dyDescent="0.3">
      <c r="A2041" t="s">
        <v>4538</v>
      </c>
    </row>
    <row r="2042" spans="1:2" x14ac:dyDescent="0.3">
      <c r="A2042" t="s">
        <v>4540</v>
      </c>
    </row>
    <row r="2043" spans="1:2" x14ac:dyDescent="0.3">
      <c r="A2043" t="s">
        <v>4541</v>
      </c>
      <c r="B2043" t="s">
        <v>4543</v>
      </c>
    </row>
    <row r="2044" spans="1:2" x14ac:dyDescent="0.3">
      <c r="A2044" t="s">
        <v>4544</v>
      </c>
      <c r="B2044" t="s">
        <v>129</v>
      </c>
    </row>
    <row r="2045" spans="1:2" x14ac:dyDescent="0.3">
      <c r="A2045" t="s">
        <v>4546</v>
      </c>
      <c r="B2045" t="s">
        <v>4548</v>
      </c>
    </row>
    <row r="2046" spans="1:2" x14ac:dyDescent="0.3">
      <c r="A2046" t="s">
        <v>4549</v>
      </c>
      <c r="B2046" t="s">
        <v>25</v>
      </c>
    </row>
    <row r="2047" spans="1:2" x14ac:dyDescent="0.3">
      <c r="A2047" t="s">
        <v>4551</v>
      </c>
      <c r="B2047" t="s">
        <v>89</v>
      </c>
    </row>
    <row r="2048" spans="1:2" x14ac:dyDescent="0.3">
      <c r="A2048" t="s">
        <v>4553</v>
      </c>
      <c r="B2048" t="s">
        <v>20</v>
      </c>
    </row>
    <row r="2049" spans="1:2" x14ac:dyDescent="0.3">
      <c r="A2049" t="s">
        <v>4555</v>
      </c>
    </row>
    <row r="2050" spans="1:2" x14ac:dyDescent="0.3">
      <c r="A2050" t="s">
        <v>4557</v>
      </c>
      <c r="B2050" t="s">
        <v>814</v>
      </c>
    </row>
    <row r="2051" spans="1:2" x14ac:dyDescent="0.3">
      <c r="A2051" t="s">
        <v>4559</v>
      </c>
      <c r="B2051" t="s">
        <v>299</v>
      </c>
    </row>
    <row r="2052" spans="1:2" x14ac:dyDescent="0.3">
      <c r="A2052" t="s">
        <v>4561</v>
      </c>
      <c r="B2052" t="s">
        <v>25</v>
      </c>
    </row>
    <row r="2053" spans="1:2" x14ac:dyDescent="0.3">
      <c r="A2053" t="s">
        <v>4563</v>
      </c>
      <c r="B2053" t="s">
        <v>4565</v>
      </c>
    </row>
    <row r="2054" spans="1:2" x14ac:dyDescent="0.3">
      <c r="A2054" t="s">
        <v>4566</v>
      </c>
      <c r="B2054" t="s">
        <v>17</v>
      </c>
    </row>
    <row r="2055" spans="1:2" x14ac:dyDescent="0.3">
      <c r="A2055" t="s">
        <v>4568</v>
      </c>
      <c r="B2055" t="s">
        <v>647</v>
      </c>
    </row>
    <row r="2056" spans="1:2" x14ac:dyDescent="0.3">
      <c r="A2056" t="s">
        <v>4570</v>
      </c>
      <c r="B2056" t="s">
        <v>4572</v>
      </c>
    </row>
    <row r="2057" spans="1:2" x14ac:dyDescent="0.3">
      <c r="A2057" t="s">
        <v>4573</v>
      </c>
      <c r="B2057" t="s">
        <v>41</v>
      </c>
    </row>
    <row r="2058" spans="1:2" x14ac:dyDescent="0.3">
      <c r="A2058" t="s">
        <v>4575</v>
      </c>
      <c r="B2058" t="s">
        <v>4577</v>
      </c>
    </row>
    <row r="2059" spans="1:2" x14ac:dyDescent="0.3">
      <c r="A2059" t="s">
        <v>4578</v>
      </c>
      <c r="B2059" t="s">
        <v>134</v>
      </c>
    </row>
    <row r="2060" spans="1:2" x14ac:dyDescent="0.3">
      <c r="A2060" t="s">
        <v>4580</v>
      </c>
    </row>
    <row r="2061" spans="1:2" x14ac:dyDescent="0.3">
      <c r="A2061" t="s">
        <v>4582</v>
      </c>
      <c r="B2061" t="s">
        <v>4584</v>
      </c>
    </row>
    <row r="2062" spans="1:2" x14ac:dyDescent="0.3">
      <c r="A2062" t="s">
        <v>4585</v>
      </c>
      <c r="B2062" t="s">
        <v>738</v>
      </c>
    </row>
    <row r="2063" spans="1:2" x14ac:dyDescent="0.3">
      <c r="A2063" t="s">
        <v>4587</v>
      </c>
      <c r="B2063" t="s">
        <v>29</v>
      </c>
    </row>
    <row r="2064" spans="1:2" x14ac:dyDescent="0.3">
      <c r="A2064" t="s">
        <v>4589</v>
      </c>
      <c r="B2064" t="s">
        <v>4591</v>
      </c>
    </row>
    <row r="2065" spans="1:2" x14ac:dyDescent="0.3">
      <c r="A2065" t="s">
        <v>4592</v>
      </c>
      <c r="B2065" t="s">
        <v>4594</v>
      </c>
    </row>
    <row r="2066" spans="1:2" x14ac:dyDescent="0.3">
      <c r="A2066" t="s">
        <v>4595</v>
      </c>
      <c r="B2066" t="s">
        <v>394</v>
      </c>
    </row>
    <row r="2067" spans="1:2" x14ac:dyDescent="0.3">
      <c r="A2067" t="s">
        <v>4597</v>
      </c>
      <c r="B2067" t="s">
        <v>4599</v>
      </c>
    </row>
    <row r="2068" spans="1:2" x14ac:dyDescent="0.3">
      <c r="A2068" t="s">
        <v>4600</v>
      </c>
      <c r="B2068" t="s">
        <v>1368</v>
      </c>
    </row>
    <row r="2069" spans="1:2" x14ac:dyDescent="0.3">
      <c r="A2069" t="s">
        <v>4602</v>
      </c>
      <c r="B2069" t="s">
        <v>3759</v>
      </c>
    </row>
    <row r="2070" spans="1:2" x14ac:dyDescent="0.3">
      <c r="A2070" t="s">
        <v>4604</v>
      </c>
      <c r="B2070" t="s">
        <v>109</v>
      </c>
    </row>
    <row r="2071" spans="1:2" x14ac:dyDescent="0.3">
      <c r="A2071" t="s">
        <v>4607</v>
      </c>
      <c r="B2071" t="s">
        <v>4609</v>
      </c>
    </row>
    <row r="2072" spans="1:2" x14ac:dyDescent="0.3">
      <c r="A2072" t="s">
        <v>4610</v>
      </c>
      <c r="B2072" t="s">
        <v>4612</v>
      </c>
    </row>
    <row r="2073" spans="1:2" x14ac:dyDescent="0.3">
      <c r="A2073" t="s">
        <v>4613</v>
      </c>
      <c r="B2073" t="s">
        <v>4615</v>
      </c>
    </row>
    <row r="2074" spans="1:2" x14ac:dyDescent="0.3">
      <c r="A2074" t="s">
        <v>4616</v>
      </c>
      <c r="B2074" t="s">
        <v>4618</v>
      </c>
    </row>
    <row r="2075" spans="1:2" x14ac:dyDescent="0.3">
      <c r="A2075" t="s">
        <v>4619</v>
      </c>
      <c r="B2075" t="s">
        <v>672</v>
      </c>
    </row>
    <row r="2076" spans="1:2" x14ac:dyDescent="0.3">
      <c r="A2076" t="s">
        <v>4621</v>
      </c>
      <c r="B2076" t="s">
        <v>4623</v>
      </c>
    </row>
    <row r="2077" spans="1:2" x14ac:dyDescent="0.3">
      <c r="A2077" t="s">
        <v>4624</v>
      </c>
      <c r="B2077" t="s">
        <v>584</v>
      </c>
    </row>
    <row r="2078" spans="1:2" x14ac:dyDescent="0.3">
      <c r="A2078" t="s">
        <v>4626</v>
      </c>
      <c r="B2078" t="s">
        <v>1448</v>
      </c>
    </row>
    <row r="2079" spans="1:2" x14ac:dyDescent="0.3">
      <c r="A2079" t="s">
        <v>4628</v>
      </c>
    </row>
    <row r="2080" spans="1:2" x14ac:dyDescent="0.3">
      <c r="A2080" t="s">
        <v>4630</v>
      </c>
      <c r="B2080" t="s">
        <v>299</v>
      </c>
    </row>
    <row r="2081" spans="1:2" x14ac:dyDescent="0.3">
      <c r="A2081" t="s">
        <v>4632</v>
      </c>
      <c r="B2081" t="s">
        <v>726</v>
      </c>
    </row>
    <row r="2082" spans="1:2" x14ac:dyDescent="0.3">
      <c r="A2082" t="s">
        <v>4634</v>
      </c>
    </row>
    <row r="2083" spans="1:2" x14ac:dyDescent="0.3">
      <c r="A2083" t="s">
        <v>4636</v>
      </c>
      <c r="B2083" t="s">
        <v>4638</v>
      </c>
    </row>
    <row r="2084" spans="1:2" x14ac:dyDescent="0.3">
      <c r="A2084" t="s">
        <v>4639</v>
      </c>
    </row>
    <row r="2085" spans="1:2" x14ac:dyDescent="0.3">
      <c r="A2085" t="s">
        <v>4641</v>
      </c>
      <c r="B2085" t="s">
        <v>4643</v>
      </c>
    </row>
    <row r="2086" spans="1:2" x14ac:dyDescent="0.3">
      <c r="A2086" t="s">
        <v>4644</v>
      </c>
      <c r="B2086" t="s">
        <v>9</v>
      </c>
    </row>
    <row r="2087" spans="1:2" x14ac:dyDescent="0.3">
      <c r="A2087" t="s">
        <v>4646</v>
      </c>
      <c r="B2087" t="s">
        <v>4648</v>
      </c>
    </row>
    <row r="2088" spans="1:2" x14ac:dyDescent="0.3">
      <c r="A2088" t="s">
        <v>4649</v>
      </c>
      <c r="B2088" t="s">
        <v>64</v>
      </c>
    </row>
    <row r="2089" spans="1:2" x14ac:dyDescent="0.3">
      <c r="A2089" t="s">
        <v>4652</v>
      </c>
      <c r="B2089" t="s">
        <v>4654</v>
      </c>
    </row>
    <row r="2090" spans="1:2" x14ac:dyDescent="0.3">
      <c r="A2090" t="s">
        <v>4655</v>
      </c>
      <c r="B2090" t="s">
        <v>1129</v>
      </c>
    </row>
    <row r="2091" spans="1:2" x14ac:dyDescent="0.3">
      <c r="A2091" t="s">
        <v>4657</v>
      </c>
      <c r="B2091" t="s">
        <v>3049</v>
      </c>
    </row>
    <row r="2092" spans="1:2" x14ac:dyDescent="0.3">
      <c r="A2092" t="s">
        <v>4659</v>
      </c>
      <c r="B2092" t="s">
        <v>4661</v>
      </c>
    </row>
    <row r="2093" spans="1:2" x14ac:dyDescent="0.3">
      <c r="A2093" t="s">
        <v>4662</v>
      </c>
    </row>
    <row r="2094" spans="1:2" x14ac:dyDescent="0.3">
      <c r="A2094" t="s">
        <v>4664</v>
      </c>
    </row>
    <row r="2095" spans="1:2" x14ac:dyDescent="0.3">
      <c r="A2095" t="s">
        <v>4665</v>
      </c>
      <c r="B2095" t="s">
        <v>4012</v>
      </c>
    </row>
    <row r="2096" spans="1:2" x14ac:dyDescent="0.3">
      <c r="A2096" t="s">
        <v>4665</v>
      </c>
      <c r="B2096" t="s">
        <v>4012</v>
      </c>
    </row>
    <row r="2097" spans="1:2" x14ac:dyDescent="0.3">
      <c r="A2097" t="s">
        <v>4668</v>
      </c>
      <c r="B2097" t="s">
        <v>726</v>
      </c>
    </row>
    <row r="2098" spans="1:2" x14ac:dyDescent="0.3">
      <c r="A2098" t="s">
        <v>4671</v>
      </c>
      <c r="B2098" t="s">
        <v>4673</v>
      </c>
    </row>
    <row r="2099" spans="1:2" x14ac:dyDescent="0.3">
      <c r="A2099" t="s">
        <v>4674</v>
      </c>
      <c r="B2099" t="s">
        <v>25</v>
      </c>
    </row>
    <row r="2100" spans="1:2" x14ac:dyDescent="0.3">
      <c r="A2100" t="s">
        <v>4676</v>
      </c>
      <c r="B2100" t="s">
        <v>660</v>
      </c>
    </row>
    <row r="2101" spans="1:2" x14ac:dyDescent="0.3">
      <c r="A2101" t="s">
        <v>4677</v>
      </c>
    </row>
    <row r="2102" spans="1:2" x14ac:dyDescent="0.3">
      <c r="A2102" t="s">
        <v>4679</v>
      </c>
      <c r="B2102" t="s">
        <v>2024</v>
      </c>
    </row>
    <row r="2103" spans="1:2" x14ac:dyDescent="0.3">
      <c r="A2103" t="s">
        <v>4681</v>
      </c>
      <c r="B2103" t="s">
        <v>660</v>
      </c>
    </row>
    <row r="2104" spans="1:2" x14ac:dyDescent="0.3">
      <c r="A2104" t="s">
        <v>4682</v>
      </c>
      <c r="B2104" t="s">
        <v>261</v>
      </c>
    </row>
    <row r="2105" spans="1:2" x14ac:dyDescent="0.3">
      <c r="A2105" t="s">
        <v>4684</v>
      </c>
      <c r="B2105" t="s">
        <v>4686</v>
      </c>
    </row>
    <row r="2106" spans="1:2" x14ac:dyDescent="0.3">
      <c r="A2106" t="s">
        <v>4687</v>
      </c>
      <c r="B2106" t="s">
        <v>2024</v>
      </c>
    </row>
    <row r="2107" spans="1:2" x14ac:dyDescent="0.3">
      <c r="A2107" t="s">
        <v>4689</v>
      </c>
      <c r="B2107" t="s">
        <v>4691</v>
      </c>
    </row>
    <row r="2108" spans="1:2" x14ac:dyDescent="0.3">
      <c r="A2108" t="s">
        <v>4692</v>
      </c>
    </row>
    <row r="2109" spans="1:2" x14ac:dyDescent="0.3">
      <c r="A2109" t="s">
        <v>4694</v>
      </c>
      <c r="B2109" t="s">
        <v>299</v>
      </c>
    </row>
    <row r="2110" spans="1:2" x14ac:dyDescent="0.3">
      <c r="A2110" t="s">
        <v>4696</v>
      </c>
      <c r="B2110" t="s">
        <v>264</v>
      </c>
    </row>
    <row r="2111" spans="1:2" x14ac:dyDescent="0.3">
      <c r="A2111" t="s">
        <v>4698</v>
      </c>
      <c r="B2111" t="s">
        <v>631</v>
      </c>
    </row>
    <row r="2112" spans="1:2" x14ac:dyDescent="0.3">
      <c r="A2112" t="s">
        <v>4700</v>
      </c>
      <c r="B2112" t="s">
        <v>299</v>
      </c>
    </row>
    <row r="2113" spans="1:2" x14ac:dyDescent="0.3">
      <c r="A2113" t="s">
        <v>4702</v>
      </c>
    </row>
    <row r="2114" spans="1:2" x14ac:dyDescent="0.3">
      <c r="A2114" t="s">
        <v>4704</v>
      </c>
      <c r="B2114" t="s">
        <v>17</v>
      </c>
    </row>
    <row r="2115" spans="1:2" x14ac:dyDescent="0.3">
      <c r="A2115" t="s">
        <v>4706</v>
      </c>
    </row>
    <row r="2116" spans="1:2" x14ac:dyDescent="0.3">
      <c r="A2116" t="s">
        <v>4708</v>
      </c>
    </row>
    <row r="2117" spans="1:2" x14ac:dyDescent="0.3">
      <c r="A2117" t="s">
        <v>4711</v>
      </c>
      <c r="B2117" t="s">
        <v>4713</v>
      </c>
    </row>
    <row r="2118" spans="1:2" x14ac:dyDescent="0.3">
      <c r="A2118" t="s">
        <v>4714</v>
      </c>
      <c r="B2118" t="s">
        <v>245</v>
      </c>
    </row>
    <row r="2119" spans="1:2" x14ac:dyDescent="0.3">
      <c r="A2119" t="s">
        <v>4716</v>
      </c>
    </row>
    <row r="2120" spans="1:2" x14ac:dyDescent="0.3">
      <c r="A2120" t="s">
        <v>4718</v>
      </c>
      <c r="B2120" t="s">
        <v>4200</v>
      </c>
    </row>
    <row r="2121" spans="1:2" x14ac:dyDescent="0.3">
      <c r="A2121" t="s">
        <v>4720</v>
      </c>
      <c r="B2121" t="s">
        <v>29</v>
      </c>
    </row>
    <row r="2122" spans="1:2" x14ac:dyDescent="0.3">
      <c r="A2122" t="s">
        <v>4722</v>
      </c>
      <c r="B2122" t="s">
        <v>25</v>
      </c>
    </row>
    <row r="2123" spans="1:2" x14ac:dyDescent="0.3">
      <c r="A2123" t="s">
        <v>4724</v>
      </c>
    </row>
    <row r="2124" spans="1:2" x14ac:dyDescent="0.3">
      <c r="A2124" t="s">
        <v>4726</v>
      </c>
      <c r="B2124" t="s">
        <v>25</v>
      </c>
    </row>
    <row r="2125" spans="1:2" x14ac:dyDescent="0.3">
      <c r="A2125" t="s">
        <v>4727</v>
      </c>
      <c r="B2125" t="s">
        <v>4729</v>
      </c>
    </row>
    <row r="2126" spans="1:2" x14ac:dyDescent="0.3">
      <c r="A2126" t="s">
        <v>4730</v>
      </c>
      <c r="B2126" t="s">
        <v>4732</v>
      </c>
    </row>
    <row r="2127" spans="1:2" x14ac:dyDescent="0.3">
      <c r="A2127" t="s">
        <v>4733</v>
      </c>
    </row>
    <row r="2128" spans="1:2" x14ac:dyDescent="0.3">
      <c r="A2128" t="s">
        <v>4735</v>
      </c>
      <c r="B2128" t="s">
        <v>299</v>
      </c>
    </row>
    <row r="2129" spans="1:2" x14ac:dyDescent="0.3">
      <c r="A2129" t="s">
        <v>4737</v>
      </c>
      <c r="B2129" t="s">
        <v>4739</v>
      </c>
    </row>
    <row r="2130" spans="1:2" x14ac:dyDescent="0.3">
      <c r="A2130" t="s">
        <v>4740</v>
      </c>
    </row>
    <row r="2131" spans="1:2" x14ac:dyDescent="0.3">
      <c r="A2131" t="s">
        <v>4742</v>
      </c>
      <c r="B2131" t="s">
        <v>2204</v>
      </c>
    </row>
    <row r="2132" spans="1:2" x14ac:dyDescent="0.3">
      <c r="A2132" t="s">
        <v>4744</v>
      </c>
      <c r="B2132" t="s">
        <v>4746</v>
      </c>
    </row>
    <row r="2133" spans="1:2" x14ac:dyDescent="0.3">
      <c r="A2133" t="s">
        <v>4747</v>
      </c>
      <c r="B2133" t="s">
        <v>726</v>
      </c>
    </row>
    <row r="2134" spans="1:2" x14ac:dyDescent="0.3">
      <c r="A2134" t="s">
        <v>4749</v>
      </c>
    </row>
    <row r="2135" spans="1:2" x14ac:dyDescent="0.3">
      <c r="A2135" t="s">
        <v>4751</v>
      </c>
      <c r="B2135" t="s">
        <v>29</v>
      </c>
    </row>
    <row r="2136" spans="1:2" x14ac:dyDescent="0.3">
      <c r="A2136" t="s">
        <v>4753</v>
      </c>
      <c r="B2136" t="s">
        <v>4755</v>
      </c>
    </row>
    <row r="2137" spans="1:2" x14ac:dyDescent="0.3">
      <c r="A2137" t="s">
        <v>4756</v>
      </c>
      <c r="B2137" t="s">
        <v>217</v>
      </c>
    </row>
    <row r="2138" spans="1:2" x14ac:dyDescent="0.3">
      <c r="A2138" t="s">
        <v>4758</v>
      </c>
      <c r="B2138" t="s">
        <v>9</v>
      </c>
    </row>
    <row r="2139" spans="1:2" x14ac:dyDescent="0.3">
      <c r="A2139" t="s">
        <v>4759</v>
      </c>
      <c r="B2139" t="s">
        <v>4761</v>
      </c>
    </row>
    <row r="2140" spans="1:2" x14ac:dyDescent="0.3">
      <c r="A2140" t="s">
        <v>4762</v>
      </c>
    </row>
    <row r="2141" spans="1:2" x14ac:dyDescent="0.3">
      <c r="A2141" t="s">
        <v>4765</v>
      </c>
      <c r="B2141" t="s">
        <v>4767</v>
      </c>
    </row>
    <row r="2142" spans="1:2" x14ac:dyDescent="0.3">
      <c r="A2142" t="s">
        <v>4768</v>
      </c>
      <c r="B2142" t="s">
        <v>4770</v>
      </c>
    </row>
    <row r="2143" spans="1:2" x14ac:dyDescent="0.3">
      <c r="A2143" t="e">
        <v>#NAME?</v>
      </c>
      <c r="B2143" t="s">
        <v>660</v>
      </c>
    </row>
    <row r="2144" spans="1:2" x14ac:dyDescent="0.3">
      <c r="A2144" t="s">
        <v>4772</v>
      </c>
    </row>
    <row r="2145" spans="1:2" x14ac:dyDescent="0.3">
      <c r="A2145" t="s">
        <v>4774</v>
      </c>
    </row>
    <row r="2146" spans="1:2" x14ac:dyDescent="0.3">
      <c r="A2146" t="s">
        <v>4776</v>
      </c>
      <c r="B2146" t="s">
        <v>4778</v>
      </c>
    </row>
    <row r="2147" spans="1:2" x14ac:dyDescent="0.3">
      <c r="A2147" t="s">
        <v>4779</v>
      </c>
      <c r="B2147" t="s">
        <v>25</v>
      </c>
    </row>
    <row r="2148" spans="1:2" x14ac:dyDescent="0.3">
      <c r="A2148" t="s">
        <v>4781</v>
      </c>
      <c r="B2148" t="s">
        <v>946</v>
      </c>
    </row>
    <row r="2149" spans="1:2" x14ac:dyDescent="0.3">
      <c r="A2149" t="s">
        <v>4783</v>
      </c>
      <c r="B2149" t="s">
        <v>4785</v>
      </c>
    </row>
    <row r="2150" spans="1:2" x14ac:dyDescent="0.3">
      <c r="A2150" t="e">
        <v>#NAME?</v>
      </c>
      <c r="B2150" t="s">
        <v>647</v>
      </c>
    </row>
    <row r="2151" spans="1:2" x14ac:dyDescent="0.3">
      <c r="A2151" t="s">
        <v>4787</v>
      </c>
      <c r="B2151" t="s">
        <v>1129</v>
      </c>
    </row>
    <row r="2152" spans="1:2" x14ac:dyDescent="0.3">
      <c r="A2152" t="s">
        <v>4789</v>
      </c>
      <c r="B2152" t="s">
        <v>261</v>
      </c>
    </row>
    <row r="2153" spans="1:2" x14ac:dyDescent="0.3">
      <c r="A2153" t="s">
        <v>4791</v>
      </c>
      <c r="B2153" t="s">
        <v>652</v>
      </c>
    </row>
    <row r="2154" spans="1:2" x14ac:dyDescent="0.3">
      <c r="A2154" t="s">
        <v>4793</v>
      </c>
      <c r="B2154" t="s">
        <v>126</v>
      </c>
    </row>
    <row r="2155" spans="1:2" x14ac:dyDescent="0.3">
      <c r="A2155" t="s">
        <v>4795</v>
      </c>
      <c r="B2155" t="s">
        <v>4797</v>
      </c>
    </row>
    <row r="2156" spans="1:2" x14ac:dyDescent="0.3">
      <c r="A2156" t="s">
        <v>4798</v>
      </c>
    </row>
    <row r="2157" spans="1:2" x14ac:dyDescent="0.3">
      <c r="A2157" t="s">
        <v>4800</v>
      </c>
      <c r="B2157" t="s">
        <v>4802</v>
      </c>
    </row>
    <row r="2158" spans="1:2" x14ac:dyDescent="0.3">
      <c r="A2158" t="s">
        <v>4803</v>
      </c>
      <c r="B2158" t="s">
        <v>1820</v>
      </c>
    </row>
    <row r="2159" spans="1:2" x14ac:dyDescent="0.3">
      <c r="A2159" t="s">
        <v>4805</v>
      </c>
      <c r="B2159" t="s">
        <v>4807</v>
      </c>
    </row>
    <row r="2160" spans="1:2" x14ac:dyDescent="0.3">
      <c r="A2160" t="s">
        <v>4808</v>
      </c>
      <c r="B2160" t="s">
        <v>4810</v>
      </c>
    </row>
    <row r="2161" spans="1:2" x14ac:dyDescent="0.3">
      <c r="A2161" t="s">
        <v>4812</v>
      </c>
      <c r="B2161" t="s">
        <v>4814</v>
      </c>
    </row>
    <row r="2162" spans="1:2" x14ac:dyDescent="0.3">
      <c r="A2162" t="s">
        <v>4815</v>
      </c>
      <c r="B2162" t="s">
        <v>4817</v>
      </c>
    </row>
    <row r="2163" spans="1:2" x14ac:dyDescent="0.3">
      <c r="A2163" t="s">
        <v>4818</v>
      </c>
    </row>
    <row r="2164" spans="1:2" x14ac:dyDescent="0.3">
      <c r="A2164" t="s">
        <v>4820</v>
      </c>
      <c r="B2164" t="s">
        <v>4822</v>
      </c>
    </row>
    <row r="2165" spans="1:2" x14ac:dyDescent="0.3">
      <c r="A2165" t="s">
        <v>4823</v>
      </c>
      <c r="B2165" t="s">
        <v>29</v>
      </c>
    </row>
    <row r="2166" spans="1:2" x14ac:dyDescent="0.3">
      <c r="A2166" t="s">
        <v>4825</v>
      </c>
      <c r="B2166" t="s">
        <v>4827</v>
      </c>
    </row>
    <row r="2167" spans="1:2" x14ac:dyDescent="0.3">
      <c r="A2167" t="s">
        <v>4828</v>
      </c>
      <c r="B2167" t="s">
        <v>4830</v>
      </c>
    </row>
    <row r="2168" spans="1:2" x14ac:dyDescent="0.3">
      <c r="A2168" t="s">
        <v>4831</v>
      </c>
      <c r="B2168" t="s">
        <v>34</v>
      </c>
    </row>
    <row r="2169" spans="1:2" x14ac:dyDescent="0.3">
      <c r="A2169" t="s">
        <v>4833</v>
      </c>
      <c r="B2169" t="s">
        <v>4835</v>
      </c>
    </row>
    <row r="2170" spans="1:2" x14ac:dyDescent="0.3">
      <c r="A2170" t="s">
        <v>4836</v>
      </c>
      <c r="B2170" t="s">
        <v>217</v>
      </c>
    </row>
    <row r="2171" spans="1:2" x14ac:dyDescent="0.3">
      <c r="A2171" t="s">
        <v>4838</v>
      </c>
      <c r="B2171" t="s">
        <v>126</v>
      </c>
    </row>
    <row r="2172" spans="1:2" x14ac:dyDescent="0.3">
      <c r="A2172" t="e">
        <v>#NAME?</v>
      </c>
    </row>
    <row r="2173" spans="1:2" x14ac:dyDescent="0.3">
      <c r="A2173" t="s">
        <v>4841</v>
      </c>
      <c r="B2173" t="s">
        <v>25</v>
      </c>
    </row>
    <row r="2174" spans="1:2" x14ac:dyDescent="0.3">
      <c r="A2174" t="s">
        <v>4843</v>
      </c>
      <c r="B2174" t="s">
        <v>4845</v>
      </c>
    </row>
    <row r="2175" spans="1:2" x14ac:dyDescent="0.3">
      <c r="A2175" t="s">
        <v>4846</v>
      </c>
      <c r="B2175" t="s">
        <v>497</v>
      </c>
    </row>
    <row r="2176" spans="1:2" x14ac:dyDescent="0.3">
      <c r="A2176" t="s">
        <v>4848</v>
      </c>
      <c r="B2176" t="s">
        <v>29</v>
      </c>
    </row>
    <row r="2177" spans="1:2" x14ac:dyDescent="0.3">
      <c r="A2177" t="s">
        <v>4850</v>
      </c>
      <c r="B2177" t="s">
        <v>25</v>
      </c>
    </row>
    <row r="2178" spans="1:2" x14ac:dyDescent="0.3">
      <c r="A2178" t="s">
        <v>4852</v>
      </c>
      <c r="B2178" t="s">
        <v>805</v>
      </c>
    </row>
    <row r="2179" spans="1:2" x14ac:dyDescent="0.3">
      <c r="A2179" t="s">
        <v>4855</v>
      </c>
      <c r="B2179" t="s">
        <v>4857</v>
      </c>
    </row>
    <row r="2180" spans="1:2" x14ac:dyDescent="0.3">
      <c r="A2180" t="s">
        <v>4858</v>
      </c>
      <c r="B2180" t="s">
        <v>4860</v>
      </c>
    </row>
    <row r="2181" spans="1:2" x14ac:dyDescent="0.3">
      <c r="A2181" t="s">
        <v>4861</v>
      </c>
    </row>
    <row r="2182" spans="1:2" x14ac:dyDescent="0.3">
      <c r="A2182" t="s">
        <v>4863</v>
      </c>
      <c r="B2182" t="s">
        <v>470</v>
      </c>
    </row>
    <row r="2183" spans="1:2" x14ac:dyDescent="0.3">
      <c r="A2183" t="s">
        <v>4865</v>
      </c>
    </row>
    <row r="2184" spans="1:2" x14ac:dyDescent="0.3">
      <c r="A2184" t="s">
        <v>4867</v>
      </c>
      <c r="B2184" t="s">
        <v>470</v>
      </c>
    </row>
    <row r="2185" spans="1:2" x14ac:dyDescent="0.3">
      <c r="A2185" t="s">
        <v>4869</v>
      </c>
      <c r="B2185" t="s">
        <v>34</v>
      </c>
    </row>
    <row r="2186" spans="1:2" x14ac:dyDescent="0.3">
      <c r="A2186" t="s">
        <v>4871</v>
      </c>
    </row>
    <row r="2187" spans="1:2" x14ac:dyDescent="0.3">
      <c r="A2187" t="s">
        <v>4873</v>
      </c>
      <c r="B2187" t="s">
        <v>4875</v>
      </c>
    </row>
    <row r="2188" spans="1:2" x14ac:dyDescent="0.3">
      <c r="A2188" t="s">
        <v>4876</v>
      </c>
    </row>
    <row r="2189" spans="1:2" x14ac:dyDescent="0.3">
      <c r="A2189" t="s">
        <v>4878</v>
      </c>
    </row>
    <row r="2190" spans="1:2" x14ac:dyDescent="0.3">
      <c r="A2190" t="s">
        <v>4880</v>
      </c>
      <c r="B2190" t="s">
        <v>1577</v>
      </c>
    </row>
    <row r="2191" spans="1:2" x14ac:dyDescent="0.3">
      <c r="A2191" t="s">
        <v>4882</v>
      </c>
      <c r="B2191" t="s">
        <v>3357</v>
      </c>
    </row>
    <row r="2192" spans="1:2" x14ac:dyDescent="0.3">
      <c r="A2192" t="s">
        <v>4885</v>
      </c>
      <c r="B2192" t="s">
        <v>4887</v>
      </c>
    </row>
    <row r="2193" spans="1:2" x14ac:dyDescent="0.3">
      <c r="A2193" t="s">
        <v>4888</v>
      </c>
      <c r="B2193" t="s">
        <v>4890</v>
      </c>
    </row>
    <row r="2194" spans="1:2" x14ac:dyDescent="0.3">
      <c r="A2194" t="s">
        <v>4891</v>
      </c>
    </row>
    <row r="2195" spans="1:2" x14ac:dyDescent="0.3">
      <c r="A2195" t="s">
        <v>4893</v>
      </c>
      <c r="B2195" t="s">
        <v>814</v>
      </c>
    </row>
    <row r="2196" spans="1:2" x14ac:dyDescent="0.3">
      <c r="A2196" t="s">
        <v>4895</v>
      </c>
      <c r="B2196" t="s">
        <v>4897</v>
      </c>
    </row>
    <row r="2197" spans="1:2" x14ac:dyDescent="0.3">
      <c r="A2197" t="s">
        <v>4898</v>
      </c>
      <c r="B2197" t="s">
        <v>805</v>
      </c>
    </row>
    <row r="2198" spans="1:2" x14ac:dyDescent="0.3">
      <c r="A2198" t="s">
        <v>4900</v>
      </c>
      <c r="B2198" t="s">
        <v>155</v>
      </c>
    </row>
    <row r="2199" spans="1:2" x14ac:dyDescent="0.3">
      <c r="A2199" t="s">
        <v>4902</v>
      </c>
      <c r="B2199" t="s">
        <v>4904</v>
      </c>
    </row>
    <row r="2200" spans="1:2" x14ac:dyDescent="0.3">
      <c r="A2200" t="s">
        <v>4905</v>
      </c>
    </row>
    <row r="2201" spans="1:2" x14ac:dyDescent="0.3">
      <c r="A2201" t="s">
        <v>4907</v>
      </c>
    </row>
    <row r="2202" spans="1:2" x14ac:dyDescent="0.3">
      <c r="A2202" t="s">
        <v>4909</v>
      </c>
      <c r="B2202" t="s">
        <v>805</v>
      </c>
    </row>
    <row r="2203" spans="1:2" x14ac:dyDescent="0.3">
      <c r="A2203" t="s">
        <v>4911</v>
      </c>
      <c r="B2203" t="s">
        <v>1095</v>
      </c>
    </row>
    <row r="2204" spans="1:2" x14ac:dyDescent="0.3">
      <c r="A2204" t="s">
        <v>4913</v>
      </c>
      <c r="B2204" t="s">
        <v>4915</v>
      </c>
    </row>
    <row r="2205" spans="1:2" x14ac:dyDescent="0.3">
      <c r="A2205" t="s">
        <v>4916</v>
      </c>
      <c r="B2205" t="s">
        <v>174</v>
      </c>
    </row>
    <row r="2206" spans="1:2" x14ac:dyDescent="0.3">
      <c r="A2206" t="s">
        <v>4918</v>
      </c>
      <c r="B2206" t="s">
        <v>4919</v>
      </c>
    </row>
    <row r="2207" spans="1:2" x14ac:dyDescent="0.3">
      <c r="A2207" t="s">
        <v>4920</v>
      </c>
      <c r="B2207" t="s">
        <v>1909</v>
      </c>
    </row>
    <row r="2208" spans="1:2" x14ac:dyDescent="0.3">
      <c r="A2208" t="s">
        <v>4922</v>
      </c>
    </row>
    <row r="2209" spans="1:2" x14ac:dyDescent="0.3">
      <c r="A2209" t="s">
        <v>4924</v>
      </c>
      <c r="B2209" t="s">
        <v>29</v>
      </c>
    </row>
    <row r="2210" spans="1:2" x14ac:dyDescent="0.3">
      <c r="A2210" t="s">
        <v>4926</v>
      </c>
    </row>
    <row r="2211" spans="1:2" x14ac:dyDescent="0.3">
      <c r="A2211" t="s">
        <v>4928</v>
      </c>
      <c r="B2211" t="s">
        <v>470</v>
      </c>
    </row>
    <row r="2212" spans="1:2" x14ac:dyDescent="0.3">
      <c r="A2212" t="s">
        <v>4930</v>
      </c>
    </row>
    <row r="2213" spans="1:2" x14ac:dyDescent="0.3">
      <c r="A2213" t="s">
        <v>4932</v>
      </c>
      <c r="B2213" t="s">
        <v>302</v>
      </c>
    </row>
    <row r="2214" spans="1:2" x14ac:dyDescent="0.3">
      <c r="A2214" t="s">
        <v>4934</v>
      </c>
    </row>
    <row r="2215" spans="1:2" x14ac:dyDescent="0.3">
      <c r="A2215" t="s">
        <v>4936</v>
      </c>
      <c r="B2215" t="s">
        <v>4938</v>
      </c>
    </row>
    <row r="2216" spans="1:2" x14ac:dyDescent="0.3">
      <c r="A2216" t="s">
        <v>32</v>
      </c>
      <c r="B2216" t="s">
        <v>34</v>
      </c>
    </row>
    <row r="2217" spans="1:2" x14ac:dyDescent="0.3">
      <c r="A2217" t="s">
        <v>35</v>
      </c>
    </row>
    <row r="2218" spans="1:2" x14ac:dyDescent="0.3">
      <c r="A2218" t="s">
        <v>37</v>
      </c>
    </row>
    <row r="2219" spans="1:2" x14ac:dyDescent="0.3">
      <c r="A2219" t="s">
        <v>39</v>
      </c>
      <c r="B2219" t="s">
        <v>41</v>
      </c>
    </row>
    <row r="2220" spans="1:2" x14ac:dyDescent="0.3">
      <c r="A2220" t="s">
        <v>42</v>
      </c>
    </row>
    <row r="2221" spans="1:2" x14ac:dyDescent="0.3">
      <c r="A2221" t="s">
        <v>44</v>
      </c>
    </row>
    <row r="2222" spans="1:2" x14ac:dyDescent="0.3">
      <c r="A2222" t="s">
        <v>46</v>
      </c>
      <c r="B2222" t="s">
        <v>47</v>
      </c>
    </row>
    <row r="2223" spans="1:2" x14ac:dyDescent="0.3">
      <c r="A2223" t="s">
        <v>48</v>
      </c>
      <c r="B2223" t="s">
        <v>29</v>
      </c>
    </row>
    <row r="2224" spans="1:2" x14ac:dyDescent="0.3">
      <c r="A2224" t="e">
        <v>#NAME?</v>
      </c>
      <c r="B2224" t="s">
        <v>51</v>
      </c>
    </row>
    <row r="2225" spans="1:2" x14ac:dyDescent="0.3">
      <c r="A2225" t="s">
        <v>52</v>
      </c>
      <c r="B2225" t="s">
        <v>54</v>
      </c>
    </row>
    <row r="2226" spans="1:2" x14ac:dyDescent="0.3">
      <c r="A2226" t="s">
        <v>55</v>
      </c>
    </row>
    <row r="2227" spans="1:2" x14ac:dyDescent="0.3">
      <c r="A2227" t="s">
        <v>57</v>
      </c>
      <c r="B2227" t="s">
        <v>59</v>
      </c>
    </row>
    <row r="2228" spans="1:2" x14ac:dyDescent="0.3">
      <c r="A2228" t="s">
        <v>60</v>
      </c>
    </row>
    <row r="2229" spans="1:2" x14ac:dyDescent="0.3">
      <c r="A2229" t="s">
        <v>62</v>
      </c>
      <c r="B2229" t="s">
        <v>64</v>
      </c>
    </row>
    <row r="2230" spans="1:2" x14ac:dyDescent="0.3">
      <c r="A2230" t="s">
        <v>65</v>
      </c>
      <c r="B2230" t="s">
        <v>29</v>
      </c>
    </row>
    <row r="2231" spans="1:2" x14ac:dyDescent="0.3">
      <c r="A2231" t="s">
        <v>67</v>
      </c>
    </row>
    <row r="2232" spans="1:2" x14ac:dyDescent="0.3">
      <c r="A2232" t="s">
        <v>69</v>
      </c>
      <c r="B2232" t="s">
        <v>71</v>
      </c>
    </row>
    <row r="2233" spans="1:2" x14ac:dyDescent="0.3">
      <c r="A2233" t="s">
        <v>72</v>
      </c>
      <c r="B2233" t="s">
        <v>34</v>
      </c>
    </row>
    <row r="2234" spans="1:2" x14ac:dyDescent="0.3">
      <c r="A2234" t="s">
        <v>74</v>
      </c>
    </row>
    <row r="2235" spans="1:2" x14ac:dyDescent="0.3">
      <c r="A2235" t="s">
        <v>76</v>
      </c>
    </row>
    <row r="2236" spans="1:2" x14ac:dyDescent="0.3">
      <c r="A2236" t="s">
        <v>78</v>
      </c>
      <c r="B2236" t="s">
        <v>80</v>
      </c>
    </row>
    <row r="2237" spans="1:2" x14ac:dyDescent="0.3">
      <c r="A2237" t="s">
        <v>81</v>
      </c>
      <c r="B2237" t="s">
        <v>83</v>
      </c>
    </row>
    <row r="2238" spans="1:2" x14ac:dyDescent="0.3">
      <c r="A2238" t="s">
        <v>84</v>
      </c>
      <c r="B2238" t="s">
        <v>86</v>
      </c>
    </row>
    <row r="2239" spans="1:2" x14ac:dyDescent="0.3">
      <c r="A2239" t="s">
        <v>87</v>
      </c>
      <c r="B2239" t="s">
        <v>89</v>
      </c>
    </row>
    <row r="2240" spans="1:2" x14ac:dyDescent="0.3">
      <c r="A2240" t="s">
        <v>90</v>
      </c>
    </row>
    <row r="2241" spans="1:2" x14ac:dyDescent="0.3">
      <c r="A2241" t="s">
        <v>92</v>
      </c>
    </row>
    <row r="2242" spans="1:2" x14ac:dyDescent="0.3">
      <c r="A2242" t="s">
        <v>94</v>
      </c>
      <c r="B2242" t="s">
        <v>96</v>
      </c>
    </row>
    <row r="2243" spans="1:2" x14ac:dyDescent="0.3">
      <c r="A2243" t="s">
        <v>97</v>
      </c>
      <c r="B2243" t="s">
        <v>98</v>
      </c>
    </row>
    <row r="2244" spans="1:2" x14ac:dyDescent="0.3">
      <c r="A2244" t="s">
        <v>99</v>
      </c>
      <c r="B2244" t="s">
        <v>54</v>
      </c>
    </row>
    <row r="2245" spans="1:2" x14ac:dyDescent="0.3">
      <c r="A2245" t="s">
        <v>101</v>
      </c>
      <c r="B2245" t="s">
        <v>20</v>
      </c>
    </row>
    <row r="2246" spans="1:2" x14ac:dyDescent="0.3">
      <c r="A2246" t="s">
        <v>4939</v>
      </c>
      <c r="B2246" t="s">
        <v>4941</v>
      </c>
    </row>
    <row r="2247" spans="1:2" x14ac:dyDescent="0.3">
      <c r="A2247" t="s">
        <v>102</v>
      </c>
    </row>
    <row r="2248" spans="1:2" x14ac:dyDescent="0.3">
      <c r="A2248" t="s">
        <v>104</v>
      </c>
      <c r="B2248" t="s">
        <v>106</v>
      </c>
    </row>
    <row r="2249" spans="1:2" x14ac:dyDescent="0.3">
      <c r="A2249" t="s">
        <v>107</v>
      </c>
      <c r="B2249" t="s">
        <v>109</v>
      </c>
    </row>
    <row r="2250" spans="1:2" x14ac:dyDescent="0.3">
      <c r="A2250" t="s">
        <v>110</v>
      </c>
    </row>
    <row r="2251" spans="1:2" x14ac:dyDescent="0.3">
      <c r="A2251" t="s">
        <v>112</v>
      </c>
    </row>
    <row r="2252" spans="1:2" x14ac:dyDescent="0.3">
      <c r="A2252" t="s">
        <v>114</v>
      </c>
    </row>
    <row r="2253" spans="1:2" x14ac:dyDescent="0.3">
      <c r="A2253" t="s">
        <v>116</v>
      </c>
      <c r="B2253" t="s">
        <v>118</v>
      </c>
    </row>
    <row r="2254" spans="1:2" x14ac:dyDescent="0.3">
      <c r="A2254" t="s">
        <v>119</v>
      </c>
      <c r="B2254" t="s">
        <v>121</v>
      </c>
    </row>
    <row r="2255" spans="1:2" x14ac:dyDescent="0.3">
      <c r="A2255" t="s">
        <v>122</v>
      </c>
    </row>
    <row r="2256" spans="1:2" x14ac:dyDescent="0.3">
      <c r="A2256" t="s">
        <v>124</v>
      </c>
      <c r="B2256" t="s">
        <v>126</v>
      </c>
    </row>
    <row r="2257" spans="1:2" x14ac:dyDescent="0.3">
      <c r="A2257" t="s">
        <v>127</v>
      </c>
      <c r="B2257" t="s">
        <v>129</v>
      </c>
    </row>
    <row r="2258" spans="1:2" x14ac:dyDescent="0.3">
      <c r="A2258" t="s">
        <v>130</v>
      </c>
      <c r="B2258" t="s">
        <v>9</v>
      </c>
    </row>
    <row r="2259" spans="1:2" x14ac:dyDescent="0.3">
      <c r="A2259" t="s">
        <v>132</v>
      </c>
      <c r="B2259" t="s">
        <v>134</v>
      </c>
    </row>
    <row r="2260" spans="1:2" x14ac:dyDescent="0.3">
      <c r="A2260" t="s">
        <v>135</v>
      </c>
    </row>
    <row r="2261" spans="1:2" x14ac:dyDescent="0.3">
      <c r="A2261" t="s">
        <v>137</v>
      </c>
      <c r="B2261" t="s">
        <v>139</v>
      </c>
    </row>
    <row r="2262" spans="1:2" x14ac:dyDescent="0.3">
      <c r="A2262" t="s">
        <v>140</v>
      </c>
    </row>
    <row r="2263" spans="1:2" x14ac:dyDescent="0.3">
      <c r="A2263" t="s">
        <v>142</v>
      </c>
    </row>
    <row r="2264" spans="1:2" x14ac:dyDescent="0.3">
      <c r="A2264" t="s">
        <v>144</v>
      </c>
      <c r="B2264" t="s">
        <v>146</v>
      </c>
    </row>
    <row r="2265" spans="1:2" x14ac:dyDescent="0.3">
      <c r="A2265" t="s">
        <v>147</v>
      </c>
      <c r="B2265" t="s">
        <v>149</v>
      </c>
    </row>
    <row r="2266" spans="1:2" x14ac:dyDescent="0.3">
      <c r="A2266" t="e">
        <v>#NAME?</v>
      </c>
      <c r="B2266" t="s">
        <v>3717</v>
      </c>
    </row>
    <row r="2267" spans="1:2" x14ac:dyDescent="0.3">
      <c r="A2267" t="s">
        <v>4943</v>
      </c>
    </row>
    <row r="2268" spans="1:2" x14ac:dyDescent="0.3">
      <c r="A2268" t="s">
        <v>4945</v>
      </c>
      <c r="B2268" t="s">
        <v>25</v>
      </c>
    </row>
    <row r="2269" spans="1:2" x14ac:dyDescent="0.3">
      <c r="A2269" t="e">
        <v>#NAME?</v>
      </c>
      <c r="B2269" t="s">
        <v>217</v>
      </c>
    </row>
    <row r="2270" spans="1:2" x14ac:dyDescent="0.3">
      <c r="A2270" t="s">
        <v>4948</v>
      </c>
    </row>
    <row r="2271" spans="1:2" x14ac:dyDescent="0.3">
      <c r="A2271" t="s">
        <v>4950</v>
      </c>
    </row>
    <row r="2272" spans="1:2" x14ac:dyDescent="0.3">
      <c r="A2272" t="s">
        <v>4952</v>
      </c>
    </row>
    <row r="2273" spans="1:2" x14ac:dyDescent="0.3">
      <c r="A2273" t="s">
        <v>4954</v>
      </c>
      <c r="B2273" t="s">
        <v>1989</v>
      </c>
    </row>
    <row r="2274" spans="1:2" x14ac:dyDescent="0.3">
      <c r="A2274" t="s">
        <v>4956</v>
      </c>
      <c r="B2274" t="s">
        <v>25</v>
      </c>
    </row>
    <row r="2275" spans="1:2" x14ac:dyDescent="0.3">
      <c r="A2275" t="s">
        <v>4958</v>
      </c>
      <c r="B2275" t="s">
        <v>126</v>
      </c>
    </row>
    <row r="2276" spans="1:2" x14ac:dyDescent="0.3">
      <c r="A2276" t="s">
        <v>150</v>
      </c>
      <c r="B2276" t="s">
        <v>152</v>
      </c>
    </row>
    <row r="2277" spans="1:2" x14ac:dyDescent="0.3">
      <c r="A2277" t="s">
        <v>153</v>
      </c>
      <c r="B2277" t="s">
        <v>155</v>
      </c>
    </row>
    <row r="2278" spans="1:2" x14ac:dyDescent="0.3">
      <c r="A2278" t="s">
        <v>156</v>
      </c>
    </row>
    <row r="2279" spans="1:2" x14ac:dyDescent="0.3">
      <c r="A2279" t="s">
        <v>158</v>
      </c>
      <c r="B2279" t="s">
        <v>29</v>
      </c>
    </row>
    <row r="2280" spans="1:2" x14ac:dyDescent="0.3">
      <c r="A2280" t="s">
        <v>160</v>
      </c>
      <c r="B2280" t="s">
        <v>162</v>
      </c>
    </row>
    <row r="2281" spans="1:2" x14ac:dyDescent="0.3">
      <c r="A2281" t="s">
        <v>163</v>
      </c>
    </row>
    <row r="2282" spans="1:2" x14ac:dyDescent="0.3">
      <c r="A2282" t="s">
        <v>165</v>
      </c>
      <c r="B2282" t="s">
        <v>167</v>
      </c>
    </row>
    <row r="2283" spans="1:2" x14ac:dyDescent="0.3">
      <c r="A2283" t="s">
        <v>168</v>
      </c>
    </row>
    <row r="2284" spans="1:2" x14ac:dyDescent="0.3">
      <c r="A2284" t="s">
        <v>170</v>
      </c>
    </row>
    <row r="2285" spans="1:2" x14ac:dyDescent="0.3">
      <c r="A2285" t="s">
        <v>172</v>
      </c>
      <c r="B2285" t="s">
        <v>174</v>
      </c>
    </row>
    <row r="2286" spans="1:2" x14ac:dyDescent="0.3">
      <c r="A2286" t="s">
        <v>177</v>
      </c>
    </row>
    <row r="2287" spans="1:2" x14ac:dyDescent="0.3">
      <c r="A2287" t="s">
        <v>179</v>
      </c>
    </row>
    <row r="2288" spans="1:2" x14ac:dyDescent="0.3">
      <c r="A2288" t="s">
        <v>181</v>
      </c>
      <c r="B2288" t="s">
        <v>183</v>
      </c>
    </row>
    <row r="2289" spans="1:2" x14ac:dyDescent="0.3">
      <c r="A2289" t="s">
        <v>184</v>
      </c>
    </row>
    <row r="2290" spans="1:2" x14ac:dyDescent="0.3">
      <c r="A2290" t="s">
        <v>186</v>
      </c>
    </row>
    <row r="2291" spans="1:2" x14ac:dyDescent="0.3">
      <c r="A2291" t="s">
        <v>188</v>
      </c>
    </row>
    <row r="2292" spans="1:2" x14ac:dyDescent="0.3">
      <c r="A2292" t="s">
        <v>190</v>
      </c>
    </row>
    <row r="2293" spans="1:2" x14ac:dyDescent="0.3">
      <c r="A2293" t="s">
        <v>192</v>
      </c>
      <c r="B2293" t="s">
        <v>25</v>
      </c>
    </row>
    <row r="2294" spans="1:2" x14ac:dyDescent="0.3">
      <c r="A2294" t="s">
        <v>194</v>
      </c>
      <c r="B2294" t="s">
        <v>29</v>
      </c>
    </row>
    <row r="2295" spans="1:2" x14ac:dyDescent="0.3">
      <c r="A2295" t="s">
        <v>196</v>
      </c>
      <c r="B2295" t="s">
        <v>198</v>
      </c>
    </row>
    <row r="2296" spans="1:2" x14ac:dyDescent="0.3">
      <c r="A2296" t="s">
        <v>196</v>
      </c>
      <c r="B2296" t="s">
        <v>198</v>
      </c>
    </row>
    <row r="2297" spans="1:2" x14ac:dyDescent="0.3">
      <c r="A2297" t="s">
        <v>199</v>
      </c>
      <c r="B2297" t="s">
        <v>17</v>
      </c>
    </row>
    <row r="2298" spans="1:2" x14ac:dyDescent="0.3">
      <c r="A2298" t="s">
        <v>201</v>
      </c>
      <c r="B2298" t="s">
        <v>118</v>
      </c>
    </row>
    <row r="2299" spans="1:2" x14ac:dyDescent="0.3">
      <c r="A2299" t="s">
        <v>203</v>
      </c>
      <c r="B2299" t="s">
        <v>174</v>
      </c>
    </row>
    <row r="2300" spans="1:2" x14ac:dyDescent="0.3">
      <c r="A2300" t="s">
        <v>205</v>
      </c>
      <c r="B2300" t="s">
        <v>9</v>
      </c>
    </row>
    <row r="2301" spans="1:2" x14ac:dyDescent="0.3">
      <c r="A2301" t="s">
        <v>207</v>
      </c>
      <c r="B2301" t="s">
        <v>41</v>
      </c>
    </row>
    <row r="2302" spans="1:2" x14ac:dyDescent="0.3">
      <c r="A2302" t="s">
        <v>209</v>
      </c>
    </row>
    <row r="2303" spans="1:2" x14ac:dyDescent="0.3">
      <c r="A2303" t="s">
        <v>211</v>
      </c>
      <c r="B2303" t="s">
        <v>213</v>
      </c>
    </row>
    <row r="2304" spans="1:2" x14ac:dyDescent="0.3">
      <c r="A2304" t="e">
        <v>#NAME?</v>
      </c>
      <c r="B2304" t="s">
        <v>109</v>
      </c>
    </row>
    <row r="2305" spans="1:2" x14ac:dyDescent="0.3">
      <c r="A2305" t="s">
        <v>215</v>
      </c>
      <c r="B2305" t="s">
        <v>217</v>
      </c>
    </row>
    <row r="2306" spans="1:2" x14ac:dyDescent="0.3">
      <c r="A2306" t="s">
        <v>4961</v>
      </c>
      <c r="B2306" t="s">
        <v>29</v>
      </c>
    </row>
    <row r="2307" spans="1:2" x14ac:dyDescent="0.3">
      <c r="A2307" t="s">
        <v>218</v>
      </c>
    </row>
    <row r="2308" spans="1:2" x14ac:dyDescent="0.3">
      <c r="A2308" t="s">
        <v>220</v>
      </c>
      <c r="B2308" t="s">
        <v>217</v>
      </c>
    </row>
    <row r="2309" spans="1:2" x14ac:dyDescent="0.3">
      <c r="A2309" t="s">
        <v>222</v>
      </c>
    </row>
    <row r="2310" spans="1:2" x14ac:dyDescent="0.3">
      <c r="A2310" t="s">
        <v>225</v>
      </c>
      <c r="B2310" t="s">
        <v>227</v>
      </c>
    </row>
    <row r="2311" spans="1:2" x14ac:dyDescent="0.3">
      <c r="A2311" t="s">
        <v>228</v>
      </c>
      <c r="B2311" t="s">
        <v>25</v>
      </c>
    </row>
    <row r="2312" spans="1:2" x14ac:dyDescent="0.3">
      <c r="A2312" t="s">
        <v>230</v>
      </c>
    </row>
    <row r="2313" spans="1:2" x14ac:dyDescent="0.3">
      <c r="A2313" t="s">
        <v>232</v>
      </c>
    </row>
    <row r="2314" spans="1:2" x14ac:dyDescent="0.3">
      <c r="A2314" t="e">
        <v>#NAME?</v>
      </c>
      <c r="B2314" t="s">
        <v>235</v>
      </c>
    </row>
    <row r="2315" spans="1:2" x14ac:dyDescent="0.3">
      <c r="A2315" t="s">
        <v>236</v>
      </c>
      <c r="B2315" t="s">
        <v>238</v>
      </c>
    </row>
    <row r="2316" spans="1:2" x14ac:dyDescent="0.3">
      <c r="A2316" t="s">
        <v>239</v>
      </c>
      <c r="B2316" t="s">
        <v>118</v>
      </c>
    </row>
    <row r="2317" spans="1:2" x14ac:dyDescent="0.3">
      <c r="A2317" t="s">
        <v>241</v>
      </c>
    </row>
    <row r="2318" spans="1:2" x14ac:dyDescent="0.3">
      <c r="A2318" t="s">
        <v>243</v>
      </c>
      <c r="B2318" t="s">
        <v>245</v>
      </c>
    </row>
    <row r="2319" spans="1:2" x14ac:dyDescent="0.3">
      <c r="A2319" t="s">
        <v>246</v>
      </c>
      <c r="B2319" t="s">
        <v>25</v>
      </c>
    </row>
    <row r="2320" spans="1:2" x14ac:dyDescent="0.3">
      <c r="A2320" t="s">
        <v>248</v>
      </c>
      <c r="B2320" t="s">
        <v>250</v>
      </c>
    </row>
    <row r="2321" spans="1:2" x14ac:dyDescent="0.3">
      <c r="A2321" t="s">
        <v>251</v>
      </c>
    </row>
    <row r="2322" spans="1:2" x14ac:dyDescent="0.3">
      <c r="A2322" t="s">
        <v>253</v>
      </c>
      <c r="B2322" t="s">
        <v>20</v>
      </c>
    </row>
    <row r="2323" spans="1:2" x14ac:dyDescent="0.3">
      <c r="A2323" t="s">
        <v>255</v>
      </c>
      <c r="B2323" t="s">
        <v>217</v>
      </c>
    </row>
    <row r="2324" spans="1:2" x14ac:dyDescent="0.3">
      <c r="A2324" t="s">
        <v>257</v>
      </c>
      <c r="B2324" t="s">
        <v>25</v>
      </c>
    </row>
    <row r="2325" spans="1:2" x14ac:dyDescent="0.3">
      <c r="A2325" t="s">
        <v>259</v>
      </c>
      <c r="B2325" t="s">
        <v>261</v>
      </c>
    </row>
    <row r="2326" spans="1:2" x14ac:dyDescent="0.3">
      <c r="A2326" t="s">
        <v>262</v>
      </c>
      <c r="B2326" t="s">
        <v>264</v>
      </c>
    </row>
    <row r="2327" spans="1:2" x14ac:dyDescent="0.3">
      <c r="A2327" t="s">
        <v>4963</v>
      </c>
      <c r="B2327" t="s">
        <v>29</v>
      </c>
    </row>
    <row r="2328" spans="1:2" x14ac:dyDescent="0.3">
      <c r="A2328" t="s">
        <v>4965</v>
      </c>
      <c r="B2328" t="s">
        <v>4967</v>
      </c>
    </row>
    <row r="2329" spans="1:2" x14ac:dyDescent="0.3">
      <c r="A2329" t="s">
        <v>4968</v>
      </c>
      <c r="B2329" t="s">
        <v>1577</v>
      </c>
    </row>
    <row r="2330" spans="1:2" x14ac:dyDescent="0.3">
      <c r="A2330" t="s">
        <v>4970</v>
      </c>
      <c r="B2330" t="s">
        <v>2762</v>
      </c>
    </row>
    <row r="2331" spans="1:2" x14ac:dyDescent="0.3">
      <c r="A2331" t="s">
        <v>4972</v>
      </c>
    </row>
    <row r="2332" spans="1:2" x14ac:dyDescent="0.3">
      <c r="A2332" t="s">
        <v>4974</v>
      </c>
      <c r="B2332" t="s">
        <v>3065</v>
      </c>
    </row>
    <row r="2333" spans="1:2" x14ac:dyDescent="0.3">
      <c r="A2333" t="s">
        <v>4976</v>
      </c>
    </row>
    <row r="2334" spans="1:2" x14ac:dyDescent="0.3">
      <c r="A2334" t="s">
        <v>4978</v>
      </c>
    </row>
    <row r="2335" spans="1:2" x14ac:dyDescent="0.3">
      <c r="A2335" t="s">
        <v>4979</v>
      </c>
    </row>
    <row r="2336" spans="1:2" x14ac:dyDescent="0.3">
      <c r="A2336" t="s">
        <v>288</v>
      </c>
    </row>
    <row r="2337" spans="1:2" x14ac:dyDescent="0.3">
      <c r="A2337" t="s">
        <v>290</v>
      </c>
      <c r="B2337" t="s">
        <v>292</v>
      </c>
    </row>
    <row r="2338" spans="1:2" x14ac:dyDescent="0.3">
      <c r="A2338" t="s">
        <v>293</v>
      </c>
    </row>
    <row r="2339" spans="1:2" x14ac:dyDescent="0.3">
      <c r="A2339" t="s">
        <v>295</v>
      </c>
      <c r="B2339" t="s">
        <v>29</v>
      </c>
    </row>
    <row r="2340" spans="1:2" x14ac:dyDescent="0.3">
      <c r="A2340" t="s">
        <v>297</v>
      </c>
      <c r="B2340" t="s">
        <v>299</v>
      </c>
    </row>
    <row r="2341" spans="1:2" x14ac:dyDescent="0.3">
      <c r="A2341" t="s">
        <v>300</v>
      </c>
      <c r="B2341" t="s">
        <v>302</v>
      </c>
    </row>
    <row r="2342" spans="1:2" x14ac:dyDescent="0.3">
      <c r="A2342" t="s">
        <v>303</v>
      </c>
      <c r="B2342" t="s">
        <v>305</v>
      </c>
    </row>
    <row r="2343" spans="1:2" x14ac:dyDescent="0.3">
      <c r="A2343" t="s">
        <v>306</v>
      </c>
      <c r="B2343" t="s">
        <v>25</v>
      </c>
    </row>
    <row r="2344" spans="1:2" x14ac:dyDescent="0.3">
      <c r="A2344" t="s">
        <v>308</v>
      </c>
      <c r="B2344" t="s">
        <v>118</v>
      </c>
    </row>
    <row r="2345" spans="1:2" x14ac:dyDescent="0.3">
      <c r="A2345" t="s">
        <v>310</v>
      </c>
      <c r="B2345" t="s">
        <v>312</v>
      </c>
    </row>
    <row r="2346" spans="1:2" x14ac:dyDescent="0.3">
      <c r="A2346" t="s">
        <v>315</v>
      </c>
      <c r="B2346" t="s">
        <v>317</v>
      </c>
    </row>
    <row r="2347" spans="1:2" x14ac:dyDescent="0.3">
      <c r="A2347" t="s">
        <v>318</v>
      </c>
    </row>
    <row r="2348" spans="1:2" x14ac:dyDescent="0.3">
      <c r="A2348" t="s">
        <v>320</v>
      </c>
      <c r="B2348" t="s">
        <v>322</v>
      </c>
    </row>
    <row r="2349" spans="1:2" x14ac:dyDescent="0.3">
      <c r="A2349" t="s">
        <v>323</v>
      </c>
      <c r="B2349" t="s">
        <v>325</v>
      </c>
    </row>
    <row r="2350" spans="1:2" x14ac:dyDescent="0.3">
      <c r="A2350" t="s">
        <v>326</v>
      </c>
      <c r="B2350" t="s">
        <v>328</v>
      </c>
    </row>
    <row r="2351" spans="1:2" x14ac:dyDescent="0.3">
      <c r="A2351" t="s">
        <v>329</v>
      </c>
      <c r="B2351" t="s">
        <v>29</v>
      </c>
    </row>
    <row r="2352" spans="1:2" x14ac:dyDescent="0.3">
      <c r="A2352" t="s">
        <v>332</v>
      </c>
    </row>
    <row r="2353" spans="1:2" x14ac:dyDescent="0.3">
      <c r="A2353" t="s">
        <v>334</v>
      </c>
      <c r="B2353" t="s">
        <v>217</v>
      </c>
    </row>
    <row r="2354" spans="1:2" x14ac:dyDescent="0.3">
      <c r="A2354" t="s">
        <v>337</v>
      </c>
      <c r="B2354" t="s">
        <v>339</v>
      </c>
    </row>
    <row r="2355" spans="1:2" x14ac:dyDescent="0.3">
      <c r="A2355" t="s">
        <v>4981</v>
      </c>
      <c r="B2355" t="s">
        <v>109</v>
      </c>
    </row>
    <row r="2356" spans="1:2" x14ac:dyDescent="0.3">
      <c r="A2356" t="s">
        <v>4981</v>
      </c>
      <c r="B2356" t="s">
        <v>109</v>
      </c>
    </row>
    <row r="2357" spans="1:2" x14ac:dyDescent="0.3">
      <c r="A2357" t="s">
        <v>340</v>
      </c>
    </row>
    <row r="2358" spans="1:2" x14ac:dyDescent="0.3">
      <c r="A2358" t="s">
        <v>342</v>
      </c>
    </row>
    <row r="2359" spans="1:2" x14ac:dyDescent="0.3">
      <c r="A2359" t="s">
        <v>344</v>
      </c>
    </row>
    <row r="2360" spans="1:2" x14ac:dyDescent="0.3">
      <c r="A2360" t="s">
        <v>346</v>
      </c>
      <c r="B2360" t="s">
        <v>29</v>
      </c>
    </row>
    <row r="2361" spans="1:2" x14ac:dyDescent="0.3">
      <c r="A2361" t="s">
        <v>348</v>
      </c>
    </row>
    <row r="2362" spans="1:2" x14ac:dyDescent="0.3">
      <c r="A2362" t="s">
        <v>350</v>
      </c>
      <c r="B2362" t="s">
        <v>302</v>
      </c>
    </row>
    <row r="2363" spans="1:2" x14ac:dyDescent="0.3">
      <c r="A2363" t="s">
        <v>352</v>
      </c>
    </row>
    <row r="2364" spans="1:2" x14ac:dyDescent="0.3">
      <c r="A2364" t="s">
        <v>354</v>
      </c>
      <c r="B2364" t="s">
        <v>25</v>
      </c>
    </row>
    <row r="2365" spans="1:2" x14ac:dyDescent="0.3">
      <c r="A2365" t="s">
        <v>356</v>
      </c>
      <c r="B2365" t="s">
        <v>357</v>
      </c>
    </row>
    <row r="2366" spans="1:2" x14ac:dyDescent="0.3">
      <c r="A2366" t="s">
        <v>384</v>
      </c>
    </row>
    <row r="2367" spans="1:2" x14ac:dyDescent="0.3">
      <c r="A2367" t="s">
        <v>386</v>
      </c>
      <c r="B2367" t="s">
        <v>217</v>
      </c>
    </row>
    <row r="2368" spans="1:2" x14ac:dyDescent="0.3">
      <c r="A2368" t="s">
        <v>388</v>
      </c>
      <c r="B2368" t="s">
        <v>390</v>
      </c>
    </row>
    <row r="2369" spans="1:2" x14ac:dyDescent="0.3">
      <c r="A2369" t="s">
        <v>391</v>
      </c>
      <c r="B2369" t="s">
        <v>299</v>
      </c>
    </row>
    <row r="2370" spans="1:2" x14ac:dyDescent="0.3">
      <c r="A2370" t="e">
        <v>#NAME?</v>
      </c>
      <c r="B2370" t="s">
        <v>394</v>
      </c>
    </row>
    <row r="2371" spans="1:2" x14ac:dyDescent="0.3">
      <c r="A2371" t="e">
        <v>#NAME?</v>
      </c>
      <c r="B2371" t="s">
        <v>9</v>
      </c>
    </row>
    <row r="2372" spans="1:2" x14ac:dyDescent="0.3">
      <c r="A2372" t="s">
        <v>396</v>
      </c>
    </row>
    <row r="2373" spans="1:2" x14ac:dyDescent="0.3">
      <c r="A2373" t="s">
        <v>398</v>
      </c>
    </row>
    <row r="2374" spans="1:2" x14ac:dyDescent="0.3">
      <c r="A2374" t="s">
        <v>400</v>
      </c>
      <c r="B2374" t="s">
        <v>402</v>
      </c>
    </row>
    <row r="2375" spans="1:2" x14ac:dyDescent="0.3">
      <c r="A2375" t="s">
        <v>403</v>
      </c>
      <c r="B2375" t="s">
        <v>264</v>
      </c>
    </row>
    <row r="2376" spans="1:2" x14ac:dyDescent="0.3">
      <c r="A2376" t="s">
        <v>403</v>
      </c>
      <c r="B2376" t="s">
        <v>264</v>
      </c>
    </row>
    <row r="2377" spans="1:2" x14ac:dyDescent="0.3">
      <c r="A2377" t="s">
        <v>405</v>
      </c>
      <c r="B2377" t="s">
        <v>118</v>
      </c>
    </row>
    <row r="2378" spans="1:2" x14ac:dyDescent="0.3">
      <c r="A2378" t="s">
        <v>407</v>
      </c>
      <c r="B2378" t="s">
        <v>409</v>
      </c>
    </row>
    <row r="2379" spans="1:2" x14ac:dyDescent="0.3">
      <c r="A2379" t="s">
        <v>410</v>
      </c>
      <c r="B2379" t="s">
        <v>380</v>
      </c>
    </row>
    <row r="2380" spans="1:2" x14ac:dyDescent="0.3">
      <c r="A2380" t="s">
        <v>412</v>
      </c>
      <c r="B2380" t="s">
        <v>29</v>
      </c>
    </row>
    <row r="2381" spans="1:2" x14ac:dyDescent="0.3">
      <c r="A2381" t="s">
        <v>414</v>
      </c>
      <c r="B2381" t="s">
        <v>29</v>
      </c>
    </row>
    <row r="2382" spans="1:2" x14ac:dyDescent="0.3">
      <c r="A2382" t="s">
        <v>416</v>
      </c>
      <c r="B2382" t="s">
        <v>418</v>
      </c>
    </row>
    <row r="2383" spans="1:2" x14ac:dyDescent="0.3">
      <c r="A2383" t="s">
        <v>419</v>
      </c>
      <c r="B2383" t="s">
        <v>235</v>
      </c>
    </row>
    <row r="2384" spans="1:2" x14ac:dyDescent="0.3">
      <c r="A2384" t="s">
        <v>421</v>
      </c>
      <c r="B2384" t="s">
        <v>167</v>
      </c>
    </row>
    <row r="2385" spans="1:2" x14ac:dyDescent="0.3">
      <c r="A2385" t="s">
        <v>423</v>
      </c>
      <c r="B2385" t="s">
        <v>425</v>
      </c>
    </row>
    <row r="2386" spans="1:2" x14ac:dyDescent="0.3">
      <c r="A2386" t="s">
        <v>4983</v>
      </c>
      <c r="B2386" t="s">
        <v>183</v>
      </c>
    </row>
    <row r="2387" spans="1:2" x14ac:dyDescent="0.3">
      <c r="A2387" t="s">
        <v>426</v>
      </c>
      <c r="B2387" t="s">
        <v>25</v>
      </c>
    </row>
    <row r="2388" spans="1:2" x14ac:dyDescent="0.3">
      <c r="A2388" t="s">
        <v>428</v>
      </c>
    </row>
    <row r="2389" spans="1:2" x14ac:dyDescent="0.3">
      <c r="A2389" t="s">
        <v>431</v>
      </c>
      <c r="B2389" t="s">
        <v>433</v>
      </c>
    </row>
    <row r="2390" spans="1:2" x14ac:dyDescent="0.3">
      <c r="A2390" t="s">
        <v>434</v>
      </c>
      <c r="B2390" t="s">
        <v>217</v>
      </c>
    </row>
    <row r="2391" spans="1:2" x14ac:dyDescent="0.3">
      <c r="A2391" t="s">
        <v>436</v>
      </c>
    </row>
    <row r="2392" spans="1:2" x14ac:dyDescent="0.3">
      <c r="A2392" t="s">
        <v>439</v>
      </c>
      <c r="B2392" t="s">
        <v>126</v>
      </c>
    </row>
    <row r="2393" spans="1:2" x14ac:dyDescent="0.3">
      <c r="A2393" t="s">
        <v>441</v>
      </c>
    </row>
    <row r="2394" spans="1:2" x14ac:dyDescent="0.3">
      <c r="A2394" t="s">
        <v>443</v>
      </c>
      <c r="B2394" t="s">
        <v>380</v>
      </c>
    </row>
    <row r="2395" spans="1:2" x14ac:dyDescent="0.3">
      <c r="A2395" t="s">
        <v>445</v>
      </c>
      <c r="B2395" t="s">
        <v>217</v>
      </c>
    </row>
    <row r="2396" spans="1:2" x14ac:dyDescent="0.3">
      <c r="A2396" t="e">
        <v>#NAME?</v>
      </c>
      <c r="B2396" t="s">
        <v>448</v>
      </c>
    </row>
    <row r="2397" spans="1:2" x14ac:dyDescent="0.3">
      <c r="A2397" t="s">
        <v>4985</v>
      </c>
      <c r="B2397" t="s">
        <v>4987</v>
      </c>
    </row>
    <row r="2398" spans="1:2" x14ac:dyDescent="0.3">
      <c r="A2398" t="s">
        <v>4988</v>
      </c>
      <c r="B2398" t="s">
        <v>1171</v>
      </c>
    </row>
    <row r="2399" spans="1:2" x14ac:dyDescent="0.3">
      <c r="A2399" t="s">
        <v>4990</v>
      </c>
      <c r="B2399" t="s">
        <v>1129</v>
      </c>
    </row>
    <row r="2400" spans="1:2" x14ac:dyDescent="0.3">
      <c r="A2400" t="s">
        <v>4993</v>
      </c>
      <c r="B2400" t="s">
        <v>4995</v>
      </c>
    </row>
    <row r="2401" spans="1:2" x14ac:dyDescent="0.3">
      <c r="A2401" t="e">
        <v>#NAME?</v>
      </c>
    </row>
    <row r="2402" spans="1:2" x14ac:dyDescent="0.3">
      <c r="A2402" t="s">
        <v>4997</v>
      </c>
    </row>
    <row r="2403" spans="1:2" x14ac:dyDescent="0.3">
      <c r="A2403" t="s">
        <v>4999</v>
      </c>
      <c r="B2403" t="s">
        <v>5001</v>
      </c>
    </row>
    <row r="2404" spans="1:2" x14ac:dyDescent="0.3">
      <c r="A2404" t="s">
        <v>5002</v>
      </c>
      <c r="B2404" t="s">
        <v>1388</v>
      </c>
    </row>
    <row r="2405" spans="1:2" x14ac:dyDescent="0.3">
      <c r="A2405" t="s">
        <v>5004</v>
      </c>
      <c r="B2405" t="s">
        <v>25</v>
      </c>
    </row>
    <row r="2406" spans="1:2" x14ac:dyDescent="0.3">
      <c r="A2406" t="s">
        <v>449</v>
      </c>
      <c r="B2406" t="s">
        <v>9</v>
      </c>
    </row>
    <row r="2407" spans="1:2" x14ac:dyDescent="0.3">
      <c r="A2407" t="s">
        <v>450</v>
      </c>
      <c r="B2407" t="s">
        <v>452</v>
      </c>
    </row>
    <row r="2408" spans="1:2" x14ac:dyDescent="0.3">
      <c r="A2408" t="s">
        <v>453</v>
      </c>
      <c r="B2408" t="s">
        <v>25</v>
      </c>
    </row>
    <row r="2409" spans="1:2" x14ac:dyDescent="0.3">
      <c r="A2409" t="s">
        <v>455</v>
      </c>
    </row>
    <row r="2410" spans="1:2" x14ac:dyDescent="0.3">
      <c r="A2410" t="s">
        <v>457</v>
      </c>
      <c r="B2410" t="s">
        <v>459</v>
      </c>
    </row>
    <row r="2411" spans="1:2" x14ac:dyDescent="0.3">
      <c r="A2411" t="s">
        <v>460</v>
      </c>
      <c r="B2411" t="s">
        <v>462</v>
      </c>
    </row>
    <row r="2412" spans="1:2" x14ac:dyDescent="0.3">
      <c r="A2412" t="s">
        <v>463</v>
      </c>
      <c r="B2412" t="s">
        <v>465</v>
      </c>
    </row>
    <row r="2413" spans="1:2" x14ac:dyDescent="0.3">
      <c r="A2413" t="s">
        <v>466</v>
      </c>
    </row>
    <row r="2414" spans="1:2" x14ac:dyDescent="0.3">
      <c r="A2414" t="s">
        <v>468</v>
      </c>
      <c r="B2414" t="s">
        <v>470</v>
      </c>
    </row>
    <row r="2415" spans="1:2" x14ac:dyDescent="0.3">
      <c r="A2415" t="s">
        <v>471</v>
      </c>
      <c r="B2415" t="s">
        <v>118</v>
      </c>
    </row>
    <row r="2416" spans="1:2" x14ac:dyDescent="0.3">
      <c r="A2416" t="s">
        <v>472</v>
      </c>
      <c r="B2416" t="s">
        <v>167</v>
      </c>
    </row>
    <row r="2417" spans="1:2" x14ac:dyDescent="0.3">
      <c r="A2417" t="s">
        <v>474</v>
      </c>
      <c r="B2417" t="s">
        <v>476</v>
      </c>
    </row>
    <row r="2418" spans="1:2" x14ac:dyDescent="0.3">
      <c r="A2418" t="s">
        <v>477</v>
      </c>
      <c r="B2418" t="s">
        <v>479</v>
      </c>
    </row>
    <row r="2419" spans="1:2" x14ac:dyDescent="0.3">
      <c r="A2419" t="s">
        <v>480</v>
      </c>
      <c r="B2419" t="s">
        <v>482</v>
      </c>
    </row>
    <row r="2420" spans="1:2" x14ac:dyDescent="0.3">
      <c r="A2420" t="s">
        <v>484</v>
      </c>
      <c r="B2420" t="s">
        <v>486</v>
      </c>
    </row>
    <row r="2421" spans="1:2" x14ac:dyDescent="0.3">
      <c r="A2421" t="s">
        <v>487</v>
      </c>
    </row>
    <row r="2422" spans="1:2" x14ac:dyDescent="0.3">
      <c r="A2422" t="s">
        <v>489</v>
      </c>
      <c r="B2422" t="s">
        <v>109</v>
      </c>
    </row>
    <row r="2423" spans="1:2" x14ac:dyDescent="0.3">
      <c r="A2423" t="s">
        <v>491</v>
      </c>
    </row>
    <row r="2424" spans="1:2" x14ac:dyDescent="0.3">
      <c r="A2424" t="s">
        <v>493</v>
      </c>
      <c r="B2424" t="s">
        <v>118</v>
      </c>
    </row>
    <row r="2425" spans="1:2" x14ac:dyDescent="0.3">
      <c r="A2425" t="s">
        <v>495</v>
      </c>
      <c r="B2425" t="s">
        <v>497</v>
      </c>
    </row>
    <row r="2426" spans="1:2" x14ac:dyDescent="0.3">
      <c r="A2426" t="s">
        <v>498</v>
      </c>
    </row>
    <row r="2427" spans="1:2" x14ac:dyDescent="0.3">
      <c r="A2427" t="s">
        <v>500</v>
      </c>
      <c r="B2427" t="s">
        <v>502</v>
      </c>
    </row>
    <row r="2428" spans="1:2" x14ac:dyDescent="0.3">
      <c r="A2428" t="s">
        <v>503</v>
      </c>
      <c r="B2428" t="s">
        <v>505</v>
      </c>
    </row>
    <row r="2429" spans="1:2" x14ac:dyDescent="0.3">
      <c r="A2429" t="s">
        <v>506</v>
      </c>
      <c r="B2429" t="s">
        <v>508</v>
      </c>
    </row>
    <row r="2430" spans="1:2" x14ac:dyDescent="0.3">
      <c r="A2430" t="s">
        <v>509</v>
      </c>
    </row>
    <row r="2431" spans="1:2" x14ac:dyDescent="0.3">
      <c r="A2431" t="s">
        <v>511</v>
      </c>
      <c r="B2431" t="s">
        <v>322</v>
      </c>
    </row>
    <row r="2432" spans="1:2" x14ac:dyDescent="0.3">
      <c r="A2432" t="s">
        <v>513</v>
      </c>
      <c r="B2432" t="s">
        <v>29</v>
      </c>
    </row>
    <row r="2433" spans="1:2" x14ac:dyDescent="0.3">
      <c r="A2433" t="s">
        <v>515</v>
      </c>
    </row>
    <row r="2434" spans="1:2" x14ac:dyDescent="0.3">
      <c r="A2434" t="s">
        <v>517</v>
      </c>
    </row>
    <row r="2435" spans="1:2" x14ac:dyDescent="0.3">
      <c r="A2435" t="s">
        <v>519</v>
      </c>
      <c r="B2435" t="s">
        <v>380</v>
      </c>
    </row>
    <row r="2436" spans="1:2" x14ac:dyDescent="0.3">
      <c r="A2436" t="s">
        <v>520</v>
      </c>
      <c r="B2436" t="s">
        <v>217</v>
      </c>
    </row>
    <row r="2437" spans="1:2" x14ac:dyDescent="0.3">
      <c r="A2437" t="s">
        <v>522</v>
      </c>
    </row>
    <row r="2438" spans="1:2" x14ac:dyDescent="0.3">
      <c r="A2438" t="s">
        <v>524</v>
      </c>
      <c r="B2438" t="s">
        <v>526</v>
      </c>
    </row>
    <row r="2439" spans="1:2" x14ac:dyDescent="0.3">
      <c r="A2439" t="s">
        <v>527</v>
      </c>
      <c r="B2439" t="s">
        <v>121</v>
      </c>
    </row>
    <row r="2440" spans="1:2" x14ac:dyDescent="0.3">
      <c r="A2440" t="s">
        <v>530</v>
      </c>
      <c r="B2440" t="s">
        <v>86</v>
      </c>
    </row>
    <row r="2441" spans="1:2" x14ac:dyDescent="0.3">
      <c r="A2441" t="s">
        <v>532</v>
      </c>
    </row>
    <row r="2442" spans="1:2" x14ac:dyDescent="0.3">
      <c r="A2442" t="s">
        <v>534</v>
      </c>
      <c r="B2442" t="s">
        <v>17</v>
      </c>
    </row>
    <row r="2443" spans="1:2" x14ac:dyDescent="0.3">
      <c r="A2443" t="s">
        <v>536</v>
      </c>
      <c r="B2443" t="s">
        <v>526</v>
      </c>
    </row>
    <row r="2444" spans="1:2" x14ac:dyDescent="0.3">
      <c r="A2444" t="s">
        <v>538</v>
      </c>
    </row>
    <row r="2445" spans="1:2" x14ac:dyDescent="0.3">
      <c r="A2445" t="s">
        <v>540</v>
      </c>
      <c r="B2445" t="s">
        <v>51</v>
      </c>
    </row>
    <row r="2446" spans="1:2" x14ac:dyDescent="0.3">
      <c r="A2446" t="s">
        <v>5006</v>
      </c>
      <c r="B2446" t="s">
        <v>5008</v>
      </c>
    </row>
    <row r="2447" spans="1:2" x14ac:dyDescent="0.3">
      <c r="A2447" t="s">
        <v>5009</v>
      </c>
      <c r="B2447" t="s">
        <v>1475</v>
      </c>
    </row>
    <row r="2448" spans="1:2" x14ac:dyDescent="0.3">
      <c r="A2448" t="s">
        <v>5011</v>
      </c>
    </row>
    <row r="2449" spans="1:2" x14ac:dyDescent="0.3">
      <c r="A2449" t="s">
        <v>5013</v>
      </c>
      <c r="B2449" t="s">
        <v>126</v>
      </c>
    </row>
    <row r="2450" spans="1:2" x14ac:dyDescent="0.3">
      <c r="A2450" t="s">
        <v>5015</v>
      </c>
    </row>
    <row r="2451" spans="1:2" x14ac:dyDescent="0.3">
      <c r="A2451" t="s">
        <v>5017</v>
      </c>
      <c r="B2451" t="s">
        <v>322</v>
      </c>
    </row>
    <row r="2452" spans="1:2" x14ac:dyDescent="0.3">
      <c r="A2452" t="s">
        <v>5019</v>
      </c>
      <c r="B2452" t="s">
        <v>5021</v>
      </c>
    </row>
    <row r="2453" spans="1:2" x14ac:dyDescent="0.3">
      <c r="A2453" t="s">
        <v>5022</v>
      </c>
      <c r="B2453" t="s">
        <v>5024</v>
      </c>
    </row>
    <row r="2454" spans="1:2" x14ac:dyDescent="0.3">
      <c r="A2454" t="s">
        <v>5025</v>
      </c>
      <c r="B2454" t="s">
        <v>25</v>
      </c>
    </row>
    <row r="2455" spans="1:2" x14ac:dyDescent="0.3">
      <c r="A2455" t="s">
        <v>5027</v>
      </c>
      <c r="B2455" t="s">
        <v>5029</v>
      </c>
    </row>
    <row r="2456" spans="1:2" x14ac:dyDescent="0.3">
      <c r="A2456" t="s">
        <v>5030</v>
      </c>
      <c r="B2456" t="s">
        <v>25</v>
      </c>
    </row>
    <row r="2457" spans="1:2" x14ac:dyDescent="0.3">
      <c r="A2457" t="s">
        <v>543</v>
      </c>
      <c r="B2457" t="s">
        <v>118</v>
      </c>
    </row>
    <row r="2458" spans="1:2" x14ac:dyDescent="0.3">
      <c r="A2458" t="s">
        <v>545</v>
      </c>
      <c r="B2458" t="s">
        <v>17</v>
      </c>
    </row>
    <row r="2459" spans="1:2" x14ac:dyDescent="0.3">
      <c r="A2459" t="s">
        <v>547</v>
      </c>
      <c r="B2459" t="s">
        <v>549</v>
      </c>
    </row>
    <row r="2460" spans="1:2" x14ac:dyDescent="0.3">
      <c r="A2460" t="s">
        <v>550</v>
      </c>
      <c r="B2460" t="s">
        <v>121</v>
      </c>
    </row>
    <row r="2461" spans="1:2" x14ac:dyDescent="0.3">
      <c r="A2461" t="s">
        <v>552</v>
      </c>
      <c r="B2461" t="s">
        <v>9</v>
      </c>
    </row>
    <row r="2462" spans="1:2" x14ac:dyDescent="0.3">
      <c r="A2462" t="s">
        <v>554</v>
      </c>
      <c r="B2462" t="s">
        <v>556</v>
      </c>
    </row>
    <row r="2463" spans="1:2" x14ac:dyDescent="0.3">
      <c r="A2463" t="s">
        <v>557</v>
      </c>
    </row>
    <row r="2464" spans="1:2" x14ac:dyDescent="0.3">
      <c r="A2464" t="s">
        <v>560</v>
      </c>
      <c r="B2464" t="s">
        <v>146</v>
      </c>
    </row>
    <row r="2465" spans="1:2" x14ac:dyDescent="0.3">
      <c r="A2465" t="s">
        <v>562</v>
      </c>
      <c r="B2465" t="s">
        <v>564</v>
      </c>
    </row>
    <row r="2466" spans="1:2" x14ac:dyDescent="0.3">
      <c r="A2466" t="s">
        <v>565</v>
      </c>
      <c r="B2466" t="s">
        <v>567</v>
      </c>
    </row>
    <row r="2467" spans="1:2" x14ac:dyDescent="0.3">
      <c r="A2467" t="s">
        <v>568</v>
      </c>
    </row>
    <row r="2468" spans="1:2" x14ac:dyDescent="0.3">
      <c r="A2468" t="s">
        <v>570</v>
      </c>
      <c r="B2468" t="s">
        <v>572</v>
      </c>
    </row>
    <row r="2469" spans="1:2" x14ac:dyDescent="0.3">
      <c r="A2469" t="s">
        <v>573</v>
      </c>
      <c r="B2469" t="s">
        <v>575</v>
      </c>
    </row>
    <row r="2470" spans="1:2" x14ac:dyDescent="0.3">
      <c r="A2470" t="e">
        <v>#NAME?</v>
      </c>
      <c r="B2470" t="s">
        <v>578</v>
      </c>
    </row>
    <row r="2471" spans="1:2" x14ac:dyDescent="0.3">
      <c r="A2471" t="s">
        <v>579</v>
      </c>
      <c r="B2471" t="s">
        <v>581</v>
      </c>
    </row>
    <row r="2472" spans="1:2" x14ac:dyDescent="0.3">
      <c r="A2472" t="s">
        <v>582</v>
      </c>
      <c r="B2472" t="s">
        <v>584</v>
      </c>
    </row>
    <row r="2473" spans="1:2" x14ac:dyDescent="0.3">
      <c r="A2473" t="s">
        <v>585</v>
      </c>
      <c r="B2473" t="s">
        <v>25</v>
      </c>
    </row>
    <row r="2474" spans="1:2" x14ac:dyDescent="0.3">
      <c r="A2474" t="s">
        <v>587</v>
      </c>
    </row>
    <row r="2475" spans="1:2" x14ac:dyDescent="0.3">
      <c r="A2475" t="s">
        <v>589</v>
      </c>
      <c r="B2475" t="s">
        <v>9</v>
      </c>
    </row>
    <row r="2476" spans="1:2" x14ac:dyDescent="0.3">
      <c r="A2476" t="s">
        <v>5032</v>
      </c>
      <c r="B2476" t="s">
        <v>299</v>
      </c>
    </row>
    <row r="2477" spans="1:2" x14ac:dyDescent="0.3">
      <c r="A2477" t="e">
        <v>#NAME?</v>
      </c>
      <c r="B2477" t="s">
        <v>126</v>
      </c>
    </row>
    <row r="2478" spans="1:2" x14ac:dyDescent="0.3">
      <c r="A2478" t="s">
        <v>592</v>
      </c>
      <c r="B2478" t="s">
        <v>594</v>
      </c>
    </row>
    <row r="2479" spans="1:2" x14ac:dyDescent="0.3">
      <c r="A2479" t="s">
        <v>595</v>
      </c>
      <c r="B2479" t="s">
        <v>29</v>
      </c>
    </row>
    <row r="2480" spans="1:2" x14ac:dyDescent="0.3">
      <c r="A2480" t="s">
        <v>597</v>
      </c>
      <c r="B2480" t="s">
        <v>599</v>
      </c>
    </row>
    <row r="2481" spans="1:2" x14ac:dyDescent="0.3">
      <c r="A2481" t="s">
        <v>600</v>
      </c>
      <c r="B2481" t="s">
        <v>299</v>
      </c>
    </row>
    <row r="2482" spans="1:2" x14ac:dyDescent="0.3">
      <c r="A2482" t="s">
        <v>602</v>
      </c>
      <c r="B2482" t="s">
        <v>174</v>
      </c>
    </row>
    <row r="2483" spans="1:2" x14ac:dyDescent="0.3">
      <c r="A2483" t="s">
        <v>604</v>
      </c>
    </row>
    <row r="2484" spans="1:2" x14ac:dyDescent="0.3">
      <c r="A2484" t="s">
        <v>606</v>
      </c>
      <c r="B2484" t="s">
        <v>264</v>
      </c>
    </row>
    <row r="2485" spans="1:2" x14ac:dyDescent="0.3">
      <c r="A2485" t="s">
        <v>608</v>
      </c>
      <c r="B2485" t="s">
        <v>121</v>
      </c>
    </row>
    <row r="2486" spans="1:2" x14ac:dyDescent="0.3">
      <c r="A2486" t="s">
        <v>610</v>
      </c>
      <c r="B2486" t="s">
        <v>612</v>
      </c>
    </row>
    <row r="2487" spans="1:2" x14ac:dyDescent="0.3">
      <c r="A2487" t="s">
        <v>613</v>
      </c>
      <c r="B2487" t="s">
        <v>86</v>
      </c>
    </row>
    <row r="2488" spans="1:2" x14ac:dyDescent="0.3">
      <c r="A2488" t="s">
        <v>615</v>
      </c>
      <c r="B2488" t="s">
        <v>617</v>
      </c>
    </row>
    <row r="2489" spans="1:2" x14ac:dyDescent="0.3">
      <c r="A2489" t="s">
        <v>618</v>
      </c>
    </row>
    <row r="2490" spans="1:2" x14ac:dyDescent="0.3">
      <c r="A2490" t="s">
        <v>621</v>
      </c>
      <c r="B2490" t="s">
        <v>126</v>
      </c>
    </row>
    <row r="2491" spans="1:2" x14ac:dyDescent="0.3">
      <c r="A2491" t="s">
        <v>623</v>
      </c>
      <c r="B2491" t="s">
        <v>625</v>
      </c>
    </row>
    <row r="2492" spans="1:2" x14ac:dyDescent="0.3">
      <c r="A2492" t="s">
        <v>627</v>
      </c>
    </row>
    <row r="2493" spans="1:2" x14ac:dyDescent="0.3">
      <c r="A2493" t="s">
        <v>629</v>
      </c>
      <c r="B2493" t="s">
        <v>631</v>
      </c>
    </row>
    <row r="2494" spans="1:2" x14ac:dyDescent="0.3">
      <c r="A2494" t="s">
        <v>632</v>
      </c>
    </row>
    <row r="2495" spans="1:2" x14ac:dyDescent="0.3">
      <c r="A2495" t="s">
        <v>634</v>
      </c>
      <c r="B2495" t="s">
        <v>636</v>
      </c>
    </row>
    <row r="2496" spans="1:2" x14ac:dyDescent="0.3">
      <c r="A2496" t="s">
        <v>637</v>
      </c>
      <c r="B2496" t="s">
        <v>639</v>
      </c>
    </row>
    <row r="2497" spans="1:2" x14ac:dyDescent="0.3">
      <c r="A2497" t="s">
        <v>640</v>
      </c>
    </row>
    <row r="2498" spans="1:2" x14ac:dyDescent="0.3">
      <c r="A2498" t="s">
        <v>642</v>
      </c>
      <c r="B2498" t="s">
        <v>644</v>
      </c>
    </row>
    <row r="2499" spans="1:2" x14ac:dyDescent="0.3">
      <c r="A2499" t="s">
        <v>645</v>
      </c>
      <c r="B2499" t="s">
        <v>647</v>
      </c>
    </row>
    <row r="2500" spans="1:2" x14ac:dyDescent="0.3">
      <c r="A2500" t="s">
        <v>648</v>
      </c>
    </row>
    <row r="2501" spans="1:2" x14ac:dyDescent="0.3">
      <c r="A2501" t="s">
        <v>650</v>
      </c>
      <c r="B2501" t="s">
        <v>652</v>
      </c>
    </row>
    <row r="2502" spans="1:2" x14ac:dyDescent="0.3">
      <c r="A2502" t="s">
        <v>653</v>
      </c>
    </row>
    <row r="2503" spans="1:2" x14ac:dyDescent="0.3">
      <c r="A2503" t="e">
        <v>#NAME?</v>
      </c>
      <c r="B2503" t="s">
        <v>644</v>
      </c>
    </row>
    <row r="2504" spans="1:2" x14ac:dyDescent="0.3">
      <c r="A2504" t="s">
        <v>656</v>
      </c>
    </row>
    <row r="2505" spans="1:2" x14ac:dyDescent="0.3">
      <c r="A2505" t="s">
        <v>658</v>
      </c>
      <c r="B2505" t="s">
        <v>660</v>
      </c>
    </row>
    <row r="2506" spans="1:2" x14ac:dyDescent="0.3">
      <c r="A2506" t="s">
        <v>5034</v>
      </c>
    </row>
    <row r="2507" spans="1:2" x14ac:dyDescent="0.3">
      <c r="A2507" t="e">
        <v>#NAME?</v>
      </c>
    </row>
    <row r="2508" spans="1:2" x14ac:dyDescent="0.3">
      <c r="A2508" t="s">
        <v>662</v>
      </c>
    </row>
    <row r="2509" spans="1:2" x14ac:dyDescent="0.3">
      <c r="A2509" t="s">
        <v>664</v>
      </c>
    </row>
    <row r="2510" spans="1:2" x14ac:dyDescent="0.3">
      <c r="A2510" t="s">
        <v>666</v>
      </c>
    </row>
    <row r="2511" spans="1:2" x14ac:dyDescent="0.3">
      <c r="A2511" t="s">
        <v>668</v>
      </c>
      <c r="B2511" t="s">
        <v>59</v>
      </c>
    </row>
    <row r="2512" spans="1:2" x14ac:dyDescent="0.3">
      <c r="A2512" t="s">
        <v>670</v>
      </c>
      <c r="B2512" t="s">
        <v>672</v>
      </c>
    </row>
    <row r="2513" spans="1:2" x14ac:dyDescent="0.3">
      <c r="A2513" t="s">
        <v>673</v>
      </c>
      <c r="B2513" t="s">
        <v>675</v>
      </c>
    </row>
    <row r="2514" spans="1:2" x14ac:dyDescent="0.3">
      <c r="A2514" t="s">
        <v>676</v>
      </c>
      <c r="B2514" t="s">
        <v>678</v>
      </c>
    </row>
    <row r="2515" spans="1:2" x14ac:dyDescent="0.3">
      <c r="A2515" t="e">
        <v>#NAME?</v>
      </c>
      <c r="B2515" t="s">
        <v>680</v>
      </c>
    </row>
    <row r="2516" spans="1:2" x14ac:dyDescent="0.3">
      <c r="A2516" t="s">
        <v>702</v>
      </c>
      <c r="B2516" t="s">
        <v>261</v>
      </c>
    </row>
    <row r="2517" spans="1:2" x14ac:dyDescent="0.3">
      <c r="A2517" t="s">
        <v>704</v>
      </c>
      <c r="B2517" t="s">
        <v>706</v>
      </c>
    </row>
    <row r="2518" spans="1:2" x14ac:dyDescent="0.3">
      <c r="A2518" t="s">
        <v>707</v>
      </c>
      <c r="B2518" t="s">
        <v>261</v>
      </c>
    </row>
    <row r="2519" spans="1:2" x14ac:dyDescent="0.3">
      <c r="A2519" t="s">
        <v>709</v>
      </c>
      <c r="B2519" t="s">
        <v>711</v>
      </c>
    </row>
    <row r="2520" spans="1:2" x14ac:dyDescent="0.3">
      <c r="A2520" t="s">
        <v>712</v>
      </c>
      <c r="B2520" t="s">
        <v>714</v>
      </c>
    </row>
    <row r="2521" spans="1:2" x14ac:dyDescent="0.3">
      <c r="A2521" t="s">
        <v>715</v>
      </c>
      <c r="B2521" t="s">
        <v>717</v>
      </c>
    </row>
    <row r="2522" spans="1:2" x14ac:dyDescent="0.3">
      <c r="A2522" t="s">
        <v>718</v>
      </c>
      <c r="B2522" t="s">
        <v>380</v>
      </c>
    </row>
    <row r="2523" spans="1:2" x14ac:dyDescent="0.3">
      <c r="A2523" t="s">
        <v>720</v>
      </c>
      <c r="B2523" t="s">
        <v>9</v>
      </c>
    </row>
    <row r="2524" spans="1:2" x14ac:dyDescent="0.3">
      <c r="A2524" t="s">
        <v>722</v>
      </c>
      <c r="B2524" t="s">
        <v>217</v>
      </c>
    </row>
    <row r="2525" spans="1:2" x14ac:dyDescent="0.3">
      <c r="A2525" t="s">
        <v>724</v>
      </c>
      <c r="B2525" t="s">
        <v>726</v>
      </c>
    </row>
    <row r="2526" spans="1:2" x14ac:dyDescent="0.3">
      <c r="A2526" t="s">
        <v>5036</v>
      </c>
      <c r="B2526" t="s">
        <v>5038</v>
      </c>
    </row>
    <row r="2527" spans="1:2" x14ac:dyDescent="0.3">
      <c r="A2527" t="s">
        <v>727</v>
      </c>
    </row>
    <row r="2528" spans="1:2" x14ac:dyDescent="0.3">
      <c r="A2528" t="s">
        <v>729</v>
      </c>
      <c r="B2528" t="s">
        <v>672</v>
      </c>
    </row>
    <row r="2529" spans="1:2" x14ac:dyDescent="0.3">
      <c r="A2529" t="s">
        <v>731</v>
      </c>
      <c r="B2529" t="s">
        <v>733</v>
      </c>
    </row>
    <row r="2530" spans="1:2" x14ac:dyDescent="0.3">
      <c r="A2530" t="s">
        <v>734</v>
      </c>
      <c r="B2530" t="s">
        <v>29</v>
      </c>
    </row>
    <row r="2531" spans="1:2" x14ac:dyDescent="0.3">
      <c r="A2531" t="s">
        <v>736</v>
      </c>
      <c r="B2531" t="s">
        <v>738</v>
      </c>
    </row>
    <row r="2532" spans="1:2" x14ac:dyDescent="0.3">
      <c r="A2532" t="e">
        <v>#NAME?</v>
      </c>
      <c r="B2532" t="s">
        <v>740</v>
      </c>
    </row>
    <row r="2533" spans="1:2" x14ac:dyDescent="0.3">
      <c r="A2533" t="s">
        <v>741</v>
      </c>
      <c r="B2533" t="s">
        <v>29</v>
      </c>
    </row>
    <row r="2534" spans="1:2" x14ac:dyDescent="0.3">
      <c r="A2534" t="s">
        <v>743</v>
      </c>
      <c r="B2534" t="s">
        <v>745</v>
      </c>
    </row>
    <row r="2535" spans="1:2" x14ac:dyDescent="0.3">
      <c r="A2535" t="s">
        <v>746</v>
      </c>
      <c r="B2535" t="s">
        <v>747</v>
      </c>
    </row>
    <row r="2536" spans="1:2" x14ac:dyDescent="0.3">
      <c r="A2536" t="e">
        <v>#NAME?</v>
      </c>
      <c r="B2536" t="s">
        <v>753</v>
      </c>
    </row>
    <row r="2537" spans="1:2" x14ac:dyDescent="0.3">
      <c r="A2537" t="s">
        <v>754</v>
      </c>
      <c r="B2537" t="s">
        <v>29</v>
      </c>
    </row>
    <row r="2538" spans="1:2" x14ac:dyDescent="0.3">
      <c r="A2538" t="s">
        <v>756</v>
      </c>
      <c r="B2538" t="s">
        <v>29</v>
      </c>
    </row>
    <row r="2539" spans="1:2" x14ac:dyDescent="0.3">
      <c r="A2539" t="s">
        <v>758</v>
      </c>
      <c r="B2539" t="s">
        <v>121</v>
      </c>
    </row>
    <row r="2540" spans="1:2" x14ac:dyDescent="0.3">
      <c r="A2540" t="e">
        <v>#NAME?</v>
      </c>
      <c r="B2540" t="s">
        <v>761</v>
      </c>
    </row>
    <row r="2541" spans="1:2" x14ac:dyDescent="0.3">
      <c r="A2541" t="s">
        <v>762</v>
      </c>
    </row>
    <row r="2542" spans="1:2" x14ac:dyDescent="0.3">
      <c r="A2542" t="s">
        <v>764</v>
      </c>
      <c r="B2542" t="s">
        <v>766</v>
      </c>
    </row>
    <row r="2543" spans="1:2" x14ac:dyDescent="0.3">
      <c r="A2543" t="e">
        <v>#NAME?</v>
      </c>
      <c r="B2543" t="s">
        <v>660</v>
      </c>
    </row>
    <row r="2544" spans="1:2" x14ac:dyDescent="0.3">
      <c r="A2544" t="s">
        <v>768</v>
      </c>
      <c r="B2544" t="s">
        <v>770</v>
      </c>
    </row>
    <row r="2545" spans="1:2" x14ac:dyDescent="0.3">
      <c r="A2545" t="s">
        <v>771</v>
      </c>
      <c r="B2545" t="s">
        <v>217</v>
      </c>
    </row>
    <row r="2546" spans="1:2" x14ac:dyDescent="0.3">
      <c r="A2546" t="s">
        <v>771</v>
      </c>
      <c r="B2546" t="s">
        <v>217</v>
      </c>
    </row>
    <row r="2547" spans="1:2" x14ac:dyDescent="0.3">
      <c r="A2547" t="s">
        <v>773</v>
      </c>
      <c r="B2547" t="s">
        <v>775</v>
      </c>
    </row>
    <row r="2548" spans="1:2" x14ac:dyDescent="0.3">
      <c r="A2548" t="s">
        <v>776</v>
      </c>
      <c r="B2548" t="s">
        <v>20</v>
      </c>
    </row>
    <row r="2549" spans="1:2" x14ac:dyDescent="0.3">
      <c r="A2549" t="s">
        <v>778</v>
      </c>
    </row>
    <row r="2550" spans="1:2" x14ac:dyDescent="0.3">
      <c r="A2550" t="s">
        <v>780</v>
      </c>
      <c r="B2550" t="s">
        <v>782</v>
      </c>
    </row>
    <row r="2551" spans="1:2" x14ac:dyDescent="0.3">
      <c r="A2551" t="s">
        <v>783</v>
      </c>
    </row>
    <row r="2552" spans="1:2" x14ac:dyDescent="0.3">
      <c r="A2552" t="s">
        <v>786</v>
      </c>
    </row>
    <row r="2553" spans="1:2" x14ac:dyDescent="0.3">
      <c r="A2553" t="s">
        <v>789</v>
      </c>
      <c r="B2553" t="s">
        <v>155</v>
      </c>
    </row>
    <row r="2554" spans="1:2" x14ac:dyDescent="0.3">
      <c r="A2554" t="s">
        <v>791</v>
      </c>
    </row>
    <row r="2555" spans="1:2" x14ac:dyDescent="0.3">
      <c r="A2555" t="s">
        <v>793</v>
      </c>
    </row>
    <row r="2556" spans="1:2" x14ac:dyDescent="0.3">
      <c r="A2556" t="s">
        <v>794</v>
      </c>
      <c r="B2556" t="s">
        <v>652</v>
      </c>
    </row>
    <row r="2557" spans="1:2" x14ac:dyDescent="0.3">
      <c r="A2557" t="s">
        <v>796</v>
      </c>
    </row>
    <row r="2558" spans="1:2" x14ac:dyDescent="0.3">
      <c r="A2558" t="s">
        <v>798</v>
      </c>
      <c r="B2558" t="s">
        <v>800</v>
      </c>
    </row>
    <row r="2559" spans="1:2" x14ac:dyDescent="0.3">
      <c r="A2559" t="s">
        <v>801</v>
      </c>
      <c r="B2559" t="s">
        <v>647</v>
      </c>
    </row>
    <row r="2560" spans="1:2" x14ac:dyDescent="0.3">
      <c r="A2560" t="s">
        <v>803</v>
      </c>
      <c r="B2560" t="s">
        <v>805</v>
      </c>
    </row>
    <row r="2561" spans="1:2" x14ac:dyDescent="0.3">
      <c r="A2561" t="s">
        <v>806</v>
      </c>
    </row>
    <row r="2562" spans="1:2" x14ac:dyDescent="0.3">
      <c r="A2562" t="s">
        <v>808</v>
      </c>
      <c r="B2562" t="s">
        <v>805</v>
      </c>
    </row>
    <row r="2563" spans="1:2" x14ac:dyDescent="0.3">
      <c r="A2563" t="s">
        <v>810</v>
      </c>
      <c r="B2563" t="s">
        <v>167</v>
      </c>
    </row>
    <row r="2564" spans="1:2" x14ac:dyDescent="0.3">
      <c r="A2564" t="s">
        <v>812</v>
      </c>
      <c r="B2564" t="s">
        <v>814</v>
      </c>
    </row>
    <row r="2565" spans="1:2" x14ac:dyDescent="0.3">
      <c r="A2565" t="e">
        <v>#NAME?</v>
      </c>
      <c r="B2565" t="s">
        <v>174</v>
      </c>
    </row>
    <row r="2566" spans="1:2" x14ac:dyDescent="0.3">
      <c r="A2566" t="s">
        <v>816</v>
      </c>
      <c r="B2566" t="s">
        <v>118</v>
      </c>
    </row>
    <row r="2567" spans="1:2" x14ac:dyDescent="0.3">
      <c r="A2567" t="s">
        <v>818</v>
      </c>
    </row>
    <row r="2568" spans="1:2" x14ac:dyDescent="0.3">
      <c r="A2568" t="s">
        <v>820</v>
      </c>
    </row>
    <row r="2569" spans="1:2" x14ac:dyDescent="0.3">
      <c r="A2569" t="s">
        <v>822</v>
      </c>
    </row>
    <row r="2570" spans="1:2" x14ac:dyDescent="0.3">
      <c r="A2570" t="e">
        <v>#NAME?</v>
      </c>
      <c r="B2570" t="s">
        <v>824</v>
      </c>
    </row>
    <row r="2571" spans="1:2" x14ac:dyDescent="0.3">
      <c r="A2571" t="s">
        <v>825</v>
      </c>
      <c r="B2571" t="s">
        <v>29</v>
      </c>
    </row>
    <row r="2572" spans="1:2" x14ac:dyDescent="0.3">
      <c r="A2572" t="s">
        <v>827</v>
      </c>
      <c r="B2572" t="s">
        <v>652</v>
      </c>
    </row>
    <row r="2573" spans="1:2" x14ac:dyDescent="0.3">
      <c r="A2573" t="s">
        <v>829</v>
      </c>
      <c r="B2573" t="s">
        <v>831</v>
      </c>
    </row>
    <row r="2574" spans="1:2" x14ac:dyDescent="0.3">
      <c r="A2574" t="s">
        <v>832</v>
      </c>
      <c r="B2574" t="s">
        <v>834</v>
      </c>
    </row>
    <row r="2575" spans="1:2" x14ac:dyDescent="0.3">
      <c r="A2575" t="s">
        <v>835</v>
      </c>
      <c r="B2575" t="s">
        <v>20</v>
      </c>
    </row>
    <row r="2576" spans="1:2" x14ac:dyDescent="0.3">
      <c r="A2576" t="s">
        <v>5039</v>
      </c>
      <c r="B2576" t="s">
        <v>17</v>
      </c>
    </row>
    <row r="2577" spans="1:2" x14ac:dyDescent="0.3">
      <c r="A2577" t="s">
        <v>837</v>
      </c>
    </row>
    <row r="2578" spans="1:2" x14ac:dyDescent="0.3">
      <c r="A2578" t="s">
        <v>839</v>
      </c>
      <c r="B2578" t="s">
        <v>29</v>
      </c>
    </row>
    <row r="2579" spans="1:2" x14ac:dyDescent="0.3">
      <c r="A2579" t="s">
        <v>841</v>
      </c>
      <c r="B2579" t="s">
        <v>217</v>
      </c>
    </row>
    <row r="2580" spans="1:2" x14ac:dyDescent="0.3">
      <c r="A2580" t="s">
        <v>843</v>
      </c>
    </row>
    <row r="2581" spans="1:2" x14ac:dyDescent="0.3">
      <c r="A2581" t="s">
        <v>845</v>
      </c>
      <c r="B2581" t="s">
        <v>847</v>
      </c>
    </row>
    <row r="2582" spans="1:2" x14ac:dyDescent="0.3">
      <c r="A2582" t="s">
        <v>848</v>
      </c>
      <c r="B2582" t="s">
        <v>29</v>
      </c>
    </row>
    <row r="2583" spans="1:2" x14ac:dyDescent="0.3">
      <c r="A2583" t="s">
        <v>850</v>
      </c>
      <c r="B2583" t="s">
        <v>17</v>
      </c>
    </row>
    <row r="2584" spans="1:2" x14ac:dyDescent="0.3">
      <c r="A2584" t="s">
        <v>852</v>
      </c>
    </row>
    <row r="2585" spans="1:2" x14ac:dyDescent="0.3">
      <c r="A2585" t="s">
        <v>854</v>
      </c>
    </row>
    <row r="2586" spans="1:2" x14ac:dyDescent="0.3">
      <c r="A2586" t="s">
        <v>859</v>
      </c>
      <c r="B2586" t="s">
        <v>299</v>
      </c>
    </row>
    <row r="2587" spans="1:2" x14ac:dyDescent="0.3">
      <c r="A2587" t="s">
        <v>861</v>
      </c>
      <c r="B2587" t="s">
        <v>863</v>
      </c>
    </row>
    <row r="2588" spans="1:2" x14ac:dyDescent="0.3">
      <c r="A2588" t="e">
        <v>#NAME?</v>
      </c>
      <c r="B2588" t="s">
        <v>245</v>
      </c>
    </row>
    <row r="2589" spans="1:2" x14ac:dyDescent="0.3">
      <c r="A2589" t="s">
        <v>865</v>
      </c>
      <c r="B2589" t="s">
        <v>867</v>
      </c>
    </row>
    <row r="2590" spans="1:2" x14ac:dyDescent="0.3">
      <c r="A2590" t="s">
        <v>868</v>
      </c>
      <c r="B2590" t="s">
        <v>647</v>
      </c>
    </row>
    <row r="2591" spans="1:2" x14ac:dyDescent="0.3">
      <c r="A2591" t="s">
        <v>870</v>
      </c>
      <c r="B2591" t="s">
        <v>20</v>
      </c>
    </row>
    <row r="2592" spans="1:2" x14ac:dyDescent="0.3">
      <c r="A2592" t="s">
        <v>872</v>
      </c>
    </row>
    <row r="2593" spans="1:2" x14ac:dyDescent="0.3">
      <c r="A2593" t="s">
        <v>874</v>
      </c>
      <c r="B2593" t="s">
        <v>876</v>
      </c>
    </row>
    <row r="2594" spans="1:2" x14ac:dyDescent="0.3">
      <c r="A2594" t="s">
        <v>878</v>
      </c>
      <c r="B2594" t="s">
        <v>647</v>
      </c>
    </row>
    <row r="2595" spans="1:2" x14ac:dyDescent="0.3">
      <c r="A2595" t="s">
        <v>880</v>
      </c>
      <c r="B2595" t="s">
        <v>882</v>
      </c>
    </row>
    <row r="2596" spans="1:2" x14ac:dyDescent="0.3">
      <c r="A2596" t="s">
        <v>880</v>
      </c>
      <c r="B2596" t="s">
        <v>882</v>
      </c>
    </row>
    <row r="2597" spans="1:2" x14ac:dyDescent="0.3">
      <c r="A2597" t="s">
        <v>883</v>
      </c>
      <c r="B2597" t="s">
        <v>9</v>
      </c>
    </row>
    <row r="2598" spans="1:2" x14ac:dyDescent="0.3">
      <c r="A2598" t="e">
        <v>#NAME?</v>
      </c>
      <c r="B2598" t="s">
        <v>41</v>
      </c>
    </row>
    <row r="2599" spans="1:2" x14ac:dyDescent="0.3">
      <c r="A2599" t="s">
        <v>886</v>
      </c>
    </row>
    <row r="2600" spans="1:2" x14ac:dyDescent="0.3">
      <c r="A2600" t="s">
        <v>888</v>
      </c>
      <c r="B2600" t="s">
        <v>890</v>
      </c>
    </row>
    <row r="2601" spans="1:2" x14ac:dyDescent="0.3">
      <c r="A2601" t="s">
        <v>891</v>
      </c>
      <c r="B2601" t="s">
        <v>893</v>
      </c>
    </row>
    <row r="2602" spans="1:2" x14ac:dyDescent="0.3">
      <c r="A2602" t="s">
        <v>895</v>
      </c>
      <c r="B2602" t="s">
        <v>897</v>
      </c>
    </row>
    <row r="2603" spans="1:2" x14ac:dyDescent="0.3">
      <c r="A2603" t="s">
        <v>898</v>
      </c>
    </row>
    <row r="2604" spans="1:2" x14ac:dyDescent="0.3">
      <c r="A2604" t="s">
        <v>901</v>
      </c>
      <c r="B2604" t="s">
        <v>903</v>
      </c>
    </row>
    <row r="2605" spans="1:2" x14ac:dyDescent="0.3">
      <c r="A2605" t="s">
        <v>904</v>
      </c>
      <c r="B2605" t="s">
        <v>906</v>
      </c>
    </row>
    <row r="2606" spans="1:2" x14ac:dyDescent="0.3">
      <c r="A2606" t="s">
        <v>907</v>
      </c>
      <c r="B2606" t="s">
        <v>264</v>
      </c>
    </row>
    <row r="2607" spans="1:2" x14ac:dyDescent="0.3">
      <c r="A2607" t="s">
        <v>909</v>
      </c>
      <c r="B2607" t="s">
        <v>652</v>
      </c>
    </row>
    <row r="2608" spans="1:2" x14ac:dyDescent="0.3">
      <c r="A2608" t="s">
        <v>911</v>
      </c>
      <c r="B2608" t="s">
        <v>64</v>
      </c>
    </row>
    <row r="2609" spans="1:2" x14ac:dyDescent="0.3">
      <c r="A2609" t="e">
        <v>#NAME?</v>
      </c>
      <c r="B2609" t="s">
        <v>914</v>
      </c>
    </row>
    <row r="2610" spans="1:2" x14ac:dyDescent="0.3">
      <c r="A2610" t="s">
        <v>915</v>
      </c>
      <c r="B2610" t="s">
        <v>322</v>
      </c>
    </row>
    <row r="2611" spans="1:2" x14ac:dyDescent="0.3">
      <c r="A2611" t="s">
        <v>917</v>
      </c>
      <c r="B2611" t="s">
        <v>919</v>
      </c>
    </row>
    <row r="2612" spans="1:2" x14ac:dyDescent="0.3">
      <c r="A2612" t="s">
        <v>920</v>
      </c>
      <c r="B2612" t="s">
        <v>261</v>
      </c>
    </row>
    <row r="2613" spans="1:2" x14ac:dyDescent="0.3">
      <c r="A2613" t="s">
        <v>922</v>
      </c>
      <c r="B2613" t="s">
        <v>470</v>
      </c>
    </row>
    <row r="2614" spans="1:2" x14ac:dyDescent="0.3">
      <c r="A2614" t="s">
        <v>924</v>
      </c>
    </row>
    <row r="2615" spans="1:2" x14ac:dyDescent="0.3">
      <c r="A2615" t="s">
        <v>926</v>
      </c>
    </row>
    <row r="2616" spans="1:2" x14ac:dyDescent="0.3">
      <c r="A2616" t="s">
        <v>929</v>
      </c>
      <c r="B2616" t="s">
        <v>584</v>
      </c>
    </row>
    <row r="2617" spans="1:2" x14ac:dyDescent="0.3">
      <c r="A2617" t="s">
        <v>931</v>
      </c>
      <c r="B2617" t="s">
        <v>933</v>
      </c>
    </row>
    <row r="2618" spans="1:2" x14ac:dyDescent="0.3">
      <c r="A2618" t="s">
        <v>934</v>
      </c>
      <c r="B2618" t="s">
        <v>317</v>
      </c>
    </row>
    <row r="2619" spans="1:2" x14ac:dyDescent="0.3">
      <c r="A2619" t="s">
        <v>936</v>
      </c>
      <c r="B2619" t="s">
        <v>155</v>
      </c>
    </row>
    <row r="2620" spans="1:2" x14ac:dyDescent="0.3">
      <c r="A2620" t="s">
        <v>938</v>
      </c>
    </row>
    <row r="2621" spans="1:2" x14ac:dyDescent="0.3">
      <c r="A2621" t="s">
        <v>940</v>
      </c>
    </row>
    <row r="2622" spans="1:2" x14ac:dyDescent="0.3">
      <c r="A2622" t="s">
        <v>942</v>
      </c>
    </row>
    <row r="2623" spans="1:2" x14ac:dyDescent="0.3">
      <c r="A2623" t="s">
        <v>944</v>
      </c>
      <c r="B2623" t="s">
        <v>946</v>
      </c>
    </row>
    <row r="2624" spans="1:2" x14ac:dyDescent="0.3">
      <c r="A2624" t="s">
        <v>947</v>
      </c>
      <c r="B2624" t="s">
        <v>745</v>
      </c>
    </row>
    <row r="2625" spans="1:2" x14ac:dyDescent="0.3">
      <c r="A2625" t="s">
        <v>949</v>
      </c>
    </row>
    <row r="2626" spans="1:2" x14ac:dyDescent="0.3">
      <c r="A2626" t="s">
        <v>949</v>
      </c>
    </row>
    <row r="2627" spans="1:2" x14ac:dyDescent="0.3">
      <c r="A2627" t="s">
        <v>951</v>
      </c>
      <c r="B2627" t="s">
        <v>647</v>
      </c>
    </row>
    <row r="2628" spans="1:2" x14ac:dyDescent="0.3">
      <c r="A2628" t="s">
        <v>953</v>
      </c>
      <c r="B2628" t="s">
        <v>660</v>
      </c>
    </row>
    <row r="2629" spans="1:2" x14ac:dyDescent="0.3">
      <c r="A2629" t="s">
        <v>954</v>
      </c>
      <c r="B2629" t="s">
        <v>25</v>
      </c>
    </row>
    <row r="2630" spans="1:2" x14ac:dyDescent="0.3">
      <c r="A2630" t="s">
        <v>956</v>
      </c>
      <c r="B2630" t="s">
        <v>958</v>
      </c>
    </row>
    <row r="2631" spans="1:2" x14ac:dyDescent="0.3">
      <c r="A2631" t="s">
        <v>959</v>
      </c>
    </row>
    <row r="2632" spans="1:2" x14ac:dyDescent="0.3">
      <c r="A2632" t="s">
        <v>961</v>
      </c>
    </row>
    <row r="2633" spans="1:2" x14ac:dyDescent="0.3">
      <c r="A2633" t="s">
        <v>963</v>
      </c>
    </row>
    <row r="2634" spans="1:2" x14ac:dyDescent="0.3">
      <c r="A2634" t="s">
        <v>965</v>
      </c>
      <c r="B2634" t="s">
        <v>805</v>
      </c>
    </row>
    <row r="2635" spans="1:2" x14ac:dyDescent="0.3">
      <c r="A2635" t="s">
        <v>967</v>
      </c>
    </row>
    <row r="2636" spans="1:2" x14ac:dyDescent="0.3">
      <c r="A2636" t="s">
        <v>974</v>
      </c>
      <c r="B2636" t="s">
        <v>976</v>
      </c>
    </row>
    <row r="2637" spans="1:2" x14ac:dyDescent="0.3">
      <c r="A2637" t="s">
        <v>977</v>
      </c>
      <c r="B2637" t="s">
        <v>213</v>
      </c>
    </row>
    <row r="2638" spans="1:2" x14ac:dyDescent="0.3">
      <c r="A2638" t="s">
        <v>979</v>
      </c>
      <c r="B2638" t="s">
        <v>470</v>
      </c>
    </row>
    <row r="2639" spans="1:2" x14ac:dyDescent="0.3">
      <c r="A2639" t="s">
        <v>981</v>
      </c>
      <c r="B2639" t="s">
        <v>29</v>
      </c>
    </row>
    <row r="2640" spans="1:2" x14ac:dyDescent="0.3">
      <c r="A2640" t="s">
        <v>983</v>
      </c>
      <c r="B2640" t="s">
        <v>64</v>
      </c>
    </row>
    <row r="2641" spans="1:2" x14ac:dyDescent="0.3">
      <c r="A2641" t="s">
        <v>985</v>
      </c>
      <c r="B2641" t="s">
        <v>139</v>
      </c>
    </row>
    <row r="2642" spans="1:2" x14ac:dyDescent="0.3">
      <c r="A2642" t="s">
        <v>987</v>
      </c>
      <c r="B2642" t="s">
        <v>29</v>
      </c>
    </row>
    <row r="2643" spans="1:2" x14ac:dyDescent="0.3">
      <c r="A2643" t="s">
        <v>989</v>
      </c>
      <c r="B2643" t="s">
        <v>652</v>
      </c>
    </row>
    <row r="2644" spans="1:2" x14ac:dyDescent="0.3">
      <c r="A2644" t="s">
        <v>990</v>
      </c>
      <c r="B2644" t="s">
        <v>25</v>
      </c>
    </row>
    <row r="2645" spans="1:2" x14ac:dyDescent="0.3">
      <c r="A2645" t="s">
        <v>992</v>
      </c>
      <c r="B2645" t="s">
        <v>217</v>
      </c>
    </row>
    <row r="2646" spans="1:2" x14ac:dyDescent="0.3">
      <c r="A2646" t="s">
        <v>5041</v>
      </c>
      <c r="B2646" t="s">
        <v>17</v>
      </c>
    </row>
    <row r="2647" spans="1:2" x14ac:dyDescent="0.3">
      <c r="A2647" t="s">
        <v>1014</v>
      </c>
    </row>
    <row r="2648" spans="1:2" x14ac:dyDescent="0.3">
      <c r="A2648" t="s">
        <v>1016</v>
      </c>
      <c r="B2648" t="s">
        <v>1018</v>
      </c>
    </row>
    <row r="2649" spans="1:2" x14ac:dyDescent="0.3">
      <c r="A2649" t="s">
        <v>1019</v>
      </c>
      <c r="B2649" t="s">
        <v>20</v>
      </c>
    </row>
    <row r="2650" spans="1:2" x14ac:dyDescent="0.3">
      <c r="A2650" t="s">
        <v>1021</v>
      </c>
    </row>
    <row r="2651" spans="1:2" x14ac:dyDescent="0.3">
      <c r="A2651" t="s">
        <v>1023</v>
      </c>
      <c r="B2651" t="s">
        <v>1025</v>
      </c>
    </row>
    <row r="2652" spans="1:2" x14ac:dyDescent="0.3">
      <c r="A2652" t="s">
        <v>1027</v>
      </c>
    </row>
    <row r="2653" spans="1:2" x14ac:dyDescent="0.3">
      <c r="A2653" t="s">
        <v>1029</v>
      </c>
      <c r="B2653" t="s">
        <v>41</v>
      </c>
    </row>
    <row r="2654" spans="1:2" x14ac:dyDescent="0.3">
      <c r="A2654" t="s">
        <v>1031</v>
      </c>
    </row>
    <row r="2655" spans="1:2" x14ac:dyDescent="0.3">
      <c r="A2655" t="s">
        <v>1033</v>
      </c>
      <c r="B2655" t="s">
        <v>1035</v>
      </c>
    </row>
    <row r="2656" spans="1:2" x14ac:dyDescent="0.3">
      <c r="A2656" t="s">
        <v>1055</v>
      </c>
    </row>
    <row r="2657" spans="1:2" x14ac:dyDescent="0.3">
      <c r="A2657" t="s">
        <v>1057</v>
      </c>
      <c r="B2657" t="s">
        <v>261</v>
      </c>
    </row>
    <row r="2658" spans="1:2" x14ac:dyDescent="0.3">
      <c r="A2658" t="s">
        <v>1059</v>
      </c>
      <c r="B2658" t="s">
        <v>238</v>
      </c>
    </row>
    <row r="2659" spans="1:2" x14ac:dyDescent="0.3">
      <c r="A2659" t="s">
        <v>1061</v>
      </c>
      <c r="B2659" t="s">
        <v>805</v>
      </c>
    </row>
    <row r="2660" spans="1:2" x14ac:dyDescent="0.3">
      <c r="A2660" t="s">
        <v>1063</v>
      </c>
      <c r="B2660" t="s">
        <v>25</v>
      </c>
    </row>
    <row r="2661" spans="1:2" x14ac:dyDescent="0.3">
      <c r="A2661" t="s">
        <v>1065</v>
      </c>
      <c r="B2661" t="s">
        <v>29</v>
      </c>
    </row>
    <row r="2662" spans="1:2" x14ac:dyDescent="0.3">
      <c r="A2662" t="s">
        <v>1067</v>
      </c>
      <c r="B2662" t="s">
        <v>652</v>
      </c>
    </row>
    <row r="2663" spans="1:2" x14ac:dyDescent="0.3">
      <c r="A2663" t="s">
        <v>1069</v>
      </c>
      <c r="B2663" t="s">
        <v>317</v>
      </c>
    </row>
    <row r="2664" spans="1:2" x14ac:dyDescent="0.3">
      <c r="A2664" t="s">
        <v>1071</v>
      </c>
    </row>
    <row r="2665" spans="1:2" x14ac:dyDescent="0.3">
      <c r="A2665" t="s">
        <v>1073</v>
      </c>
      <c r="B2665" t="s">
        <v>29</v>
      </c>
    </row>
    <row r="2666" spans="1:2" x14ac:dyDescent="0.3">
      <c r="A2666" t="s">
        <v>1075</v>
      </c>
      <c r="B2666" t="s">
        <v>1077</v>
      </c>
    </row>
    <row r="2667" spans="1:2" x14ac:dyDescent="0.3">
      <c r="A2667" t="e">
        <v>#NAME?</v>
      </c>
      <c r="B2667" t="s">
        <v>29</v>
      </c>
    </row>
    <row r="2668" spans="1:2" x14ac:dyDescent="0.3">
      <c r="A2668" t="s">
        <v>1079</v>
      </c>
      <c r="B2668" t="s">
        <v>299</v>
      </c>
    </row>
    <row r="2669" spans="1:2" x14ac:dyDescent="0.3">
      <c r="A2669" t="s">
        <v>1081</v>
      </c>
    </row>
    <row r="2670" spans="1:2" x14ac:dyDescent="0.3">
      <c r="A2670" t="s">
        <v>1083</v>
      </c>
      <c r="B2670" t="s">
        <v>9</v>
      </c>
    </row>
    <row r="2671" spans="1:2" x14ac:dyDescent="0.3">
      <c r="A2671" t="s">
        <v>1085</v>
      </c>
    </row>
    <row r="2672" spans="1:2" x14ac:dyDescent="0.3">
      <c r="A2672" t="s">
        <v>1087</v>
      </c>
      <c r="B2672" t="s">
        <v>217</v>
      </c>
    </row>
    <row r="2673" spans="1:2" x14ac:dyDescent="0.3">
      <c r="A2673" t="s">
        <v>1090</v>
      </c>
      <c r="B2673" t="s">
        <v>1092</v>
      </c>
    </row>
    <row r="2674" spans="1:2" x14ac:dyDescent="0.3">
      <c r="A2674" t="s">
        <v>1093</v>
      </c>
      <c r="B2674" t="s">
        <v>1095</v>
      </c>
    </row>
    <row r="2675" spans="1:2" x14ac:dyDescent="0.3">
      <c r="A2675" t="s">
        <v>1096</v>
      </c>
    </row>
    <row r="2676" spans="1:2" x14ac:dyDescent="0.3">
      <c r="A2676" t="s">
        <v>1098</v>
      </c>
      <c r="B2676" t="s">
        <v>660</v>
      </c>
    </row>
    <row r="2677" spans="1:2" x14ac:dyDescent="0.3">
      <c r="A2677" t="s">
        <v>1100</v>
      </c>
      <c r="B2677" t="s">
        <v>1102</v>
      </c>
    </row>
    <row r="2678" spans="1:2" x14ac:dyDescent="0.3">
      <c r="A2678" t="s">
        <v>1103</v>
      </c>
    </row>
    <row r="2679" spans="1:2" x14ac:dyDescent="0.3">
      <c r="A2679" t="s">
        <v>1105</v>
      </c>
      <c r="B2679" t="s">
        <v>261</v>
      </c>
    </row>
    <row r="2680" spans="1:2" x14ac:dyDescent="0.3">
      <c r="A2680" t="e">
        <v>#NAME?</v>
      </c>
    </row>
    <row r="2681" spans="1:2" x14ac:dyDescent="0.3">
      <c r="A2681" t="s">
        <v>1108</v>
      </c>
      <c r="B2681" t="s">
        <v>64</v>
      </c>
    </row>
    <row r="2682" spans="1:2" x14ac:dyDescent="0.3">
      <c r="A2682" t="s">
        <v>1110</v>
      </c>
      <c r="B2682" t="s">
        <v>470</v>
      </c>
    </row>
    <row r="2683" spans="1:2" x14ac:dyDescent="0.3">
      <c r="A2683" t="s">
        <v>1112</v>
      </c>
      <c r="B2683" t="s">
        <v>1114</v>
      </c>
    </row>
    <row r="2684" spans="1:2" x14ac:dyDescent="0.3">
      <c r="A2684" t="s">
        <v>1115</v>
      </c>
    </row>
    <row r="2685" spans="1:2" x14ac:dyDescent="0.3">
      <c r="A2685" t="s">
        <v>1117</v>
      </c>
    </row>
    <row r="2686" spans="1:2" x14ac:dyDescent="0.3">
      <c r="A2686" t="s">
        <v>1164</v>
      </c>
    </row>
    <row r="2687" spans="1:2" x14ac:dyDescent="0.3">
      <c r="A2687" t="s">
        <v>1166</v>
      </c>
      <c r="B2687" t="s">
        <v>264</v>
      </c>
    </row>
    <row r="2688" spans="1:2" x14ac:dyDescent="0.3">
      <c r="A2688" t="s">
        <v>1167</v>
      </c>
      <c r="B2688" t="s">
        <v>717</v>
      </c>
    </row>
    <row r="2689" spans="1:2" x14ac:dyDescent="0.3">
      <c r="A2689" t="s">
        <v>1169</v>
      </c>
      <c r="B2689" t="s">
        <v>1171</v>
      </c>
    </row>
    <row r="2690" spans="1:2" x14ac:dyDescent="0.3">
      <c r="A2690" t="s">
        <v>1172</v>
      </c>
      <c r="B2690" t="s">
        <v>245</v>
      </c>
    </row>
    <row r="2691" spans="1:2" x14ac:dyDescent="0.3">
      <c r="A2691" t="s">
        <v>1174</v>
      </c>
      <c r="B2691" t="s">
        <v>526</v>
      </c>
    </row>
    <row r="2692" spans="1:2" x14ac:dyDescent="0.3">
      <c r="A2692" t="s">
        <v>1176</v>
      </c>
      <c r="B2692" t="s">
        <v>526</v>
      </c>
    </row>
    <row r="2693" spans="1:2" x14ac:dyDescent="0.3">
      <c r="A2693" t="s">
        <v>1178</v>
      </c>
      <c r="B2693" t="s">
        <v>17</v>
      </c>
    </row>
    <row r="2694" spans="1:2" x14ac:dyDescent="0.3">
      <c r="A2694" t="s">
        <v>1180</v>
      </c>
      <c r="B2694" t="s">
        <v>17</v>
      </c>
    </row>
    <row r="2695" spans="1:2" x14ac:dyDescent="0.3">
      <c r="A2695" t="e">
        <v>#NAME?</v>
      </c>
      <c r="B2695" t="s">
        <v>1183</v>
      </c>
    </row>
    <row r="2696" spans="1:2" x14ac:dyDescent="0.3">
      <c r="A2696" t="s">
        <v>5043</v>
      </c>
      <c r="B2696" t="s">
        <v>20</v>
      </c>
    </row>
    <row r="2697" spans="1:2" x14ac:dyDescent="0.3">
      <c r="A2697" t="s">
        <v>1184</v>
      </c>
      <c r="B2697" t="s">
        <v>594</v>
      </c>
    </row>
    <row r="2698" spans="1:2" x14ac:dyDescent="0.3">
      <c r="A2698" t="s">
        <v>1186</v>
      </c>
    </row>
    <row r="2699" spans="1:2" x14ac:dyDescent="0.3">
      <c r="A2699" t="s">
        <v>1187</v>
      </c>
      <c r="B2699" t="s">
        <v>121</v>
      </c>
    </row>
    <row r="2700" spans="1:2" x14ac:dyDescent="0.3">
      <c r="A2700" t="s">
        <v>1189</v>
      </c>
      <c r="B2700" t="s">
        <v>29</v>
      </c>
    </row>
    <row r="2701" spans="1:2" x14ac:dyDescent="0.3">
      <c r="A2701" t="s">
        <v>1191</v>
      </c>
      <c r="B2701" t="s">
        <v>1193</v>
      </c>
    </row>
    <row r="2702" spans="1:2" x14ac:dyDescent="0.3">
      <c r="A2702" t="s">
        <v>1194</v>
      </c>
      <c r="B2702" t="s">
        <v>126</v>
      </c>
    </row>
    <row r="2703" spans="1:2" x14ac:dyDescent="0.3">
      <c r="A2703" t="s">
        <v>1197</v>
      </c>
      <c r="B2703" t="s">
        <v>118</v>
      </c>
    </row>
    <row r="2704" spans="1:2" x14ac:dyDescent="0.3">
      <c r="A2704" t="s">
        <v>1199</v>
      </c>
      <c r="B2704" t="s">
        <v>9</v>
      </c>
    </row>
    <row r="2705" spans="1:2" x14ac:dyDescent="0.3">
      <c r="A2705" t="s">
        <v>1201</v>
      </c>
      <c r="B2705" t="s">
        <v>89</v>
      </c>
    </row>
    <row r="2706" spans="1:2" x14ac:dyDescent="0.3">
      <c r="A2706" t="s">
        <v>1203</v>
      </c>
    </row>
    <row r="2707" spans="1:2" x14ac:dyDescent="0.3">
      <c r="A2707" t="s">
        <v>1205</v>
      </c>
    </row>
    <row r="2708" spans="1:2" x14ac:dyDescent="0.3">
      <c r="A2708" t="e">
        <v>#NAME?</v>
      </c>
      <c r="B2708" t="s">
        <v>1208</v>
      </c>
    </row>
    <row r="2709" spans="1:2" x14ac:dyDescent="0.3">
      <c r="A2709" t="s">
        <v>989</v>
      </c>
      <c r="B2709" t="s">
        <v>652</v>
      </c>
    </row>
    <row r="2710" spans="1:2" x14ac:dyDescent="0.3">
      <c r="A2710" t="s">
        <v>1209</v>
      </c>
      <c r="B2710" t="s">
        <v>946</v>
      </c>
    </row>
    <row r="2711" spans="1:2" x14ac:dyDescent="0.3">
      <c r="A2711" t="s">
        <v>1211</v>
      </c>
    </row>
    <row r="2712" spans="1:2" x14ac:dyDescent="0.3">
      <c r="A2712" t="s">
        <v>1213</v>
      </c>
    </row>
    <row r="2713" spans="1:2" x14ac:dyDescent="0.3">
      <c r="A2713" t="s">
        <v>1215</v>
      </c>
      <c r="B2713" t="s">
        <v>261</v>
      </c>
    </row>
    <row r="2714" spans="1:2" x14ac:dyDescent="0.3">
      <c r="A2714" t="e">
        <v>#NAME?</v>
      </c>
      <c r="B2714" t="s">
        <v>9</v>
      </c>
    </row>
    <row r="2715" spans="1:2" x14ac:dyDescent="0.3">
      <c r="A2715" t="s">
        <v>1218</v>
      </c>
    </row>
    <row r="2716" spans="1:2" x14ac:dyDescent="0.3">
      <c r="A2716" t="s">
        <v>1242</v>
      </c>
      <c r="B2716" t="s">
        <v>217</v>
      </c>
    </row>
    <row r="2717" spans="1:2" x14ac:dyDescent="0.3">
      <c r="A2717" t="s">
        <v>1244</v>
      </c>
      <c r="B2717" t="s">
        <v>1246</v>
      </c>
    </row>
    <row r="2718" spans="1:2" x14ac:dyDescent="0.3">
      <c r="A2718" t="s">
        <v>1247</v>
      </c>
    </row>
    <row r="2719" spans="1:2" x14ac:dyDescent="0.3">
      <c r="A2719" t="s">
        <v>1250</v>
      </c>
      <c r="B2719" t="s">
        <v>1252</v>
      </c>
    </row>
    <row r="2720" spans="1:2" x14ac:dyDescent="0.3">
      <c r="A2720" t="s">
        <v>1253</v>
      </c>
      <c r="B2720" t="s">
        <v>1255</v>
      </c>
    </row>
    <row r="2721" spans="1:2" x14ac:dyDescent="0.3">
      <c r="A2721" t="s">
        <v>1256</v>
      </c>
      <c r="B2721" t="s">
        <v>1258</v>
      </c>
    </row>
    <row r="2722" spans="1:2" x14ac:dyDescent="0.3">
      <c r="A2722" t="s">
        <v>1259</v>
      </c>
      <c r="B2722" t="s">
        <v>1261</v>
      </c>
    </row>
    <row r="2723" spans="1:2" x14ac:dyDescent="0.3">
      <c r="A2723" t="s">
        <v>1262</v>
      </c>
      <c r="B2723" t="s">
        <v>183</v>
      </c>
    </row>
    <row r="2724" spans="1:2" x14ac:dyDescent="0.3">
      <c r="A2724" t="e">
        <v>#NAME?</v>
      </c>
      <c r="B2724" t="s">
        <v>1003</v>
      </c>
    </row>
    <row r="2725" spans="1:2" x14ac:dyDescent="0.3">
      <c r="A2725" t="s">
        <v>1265</v>
      </c>
    </row>
    <row r="2726" spans="1:2" x14ac:dyDescent="0.3">
      <c r="A2726" t="s">
        <v>1291</v>
      </c>
    </row>
    <row r="2727" spans="1:2" x14ac:dyDescent="0.3">
      <c r="A2727" t="s">
        <v>1293</v>
      </c>
      <c r="B2727" t="s">
        <v>1294</v>
      </c>
    </row>
    <row r="2728" spans="1:2" x14ac:dyDescent="0.3">
      <c r="A2728" t="s">
        <v>1295</v>
      </c>
      <c r="B2728" t="s">
        <v>1297</v>
      </c>
    </row>
    <row r="2729" spans="1:2" x14ac:dyDescent="0.3">
      <c r="A2729" t="s">
        <v>1298</v>
      </c>
      <c r="B2729" t="s">
        <v>380</v>
      </c>
    </row>
    <row r="2730" spans="1:2" x14ac:dyDescent="0.3">
      <c r="A2730" t="s">
        <v>1300</v>
      </c>
      <c r="B2730" t="s">
        <v>20</v>
      </c>
    </row>
    <row r="2731" spans="1:2" x14ac:dyDescent="0.3">
      <c r="A2731" t="s">
        <v>1302</v>
      </c>
      <c r="B2731" t="s">
        <v>146</v>
      </c>
    </row>
    <row r="2732" spans="1:2" x14ac:dyDescent="0.3">
      <c r="A2732" t="s">
        <v>1304</v>
      </c>
      <c r="B2732" t="s">
        <v>302</v>
      </c>
    </row>
    <row r="2733" spans="1:2" x14ac:dyDescent="0.3">
      <c r="A2733" t="s">
        <v>1306</v>
      </c>
      <c r="B2733" t="s">
        <v>1308</v>
      </c>
    </row>
    <row r="2734" spans="1:2" x14ac:dyDescent="0.3">
      <c r="A2734" t="s">
        <v>1309</v>
      </c>
    </row>
    <row r="2735" spans="1:2" x14ac:dyDescent="0.3">
      <c r="A2735" t="s">
        <v>1311</v>
      </c>
      <c r="B2735" t="s">
        <v>299</v>
      </c>
    </row>
    <row r="2736" spans="1:2" x14ac:dyDescent="0.3">
      <c r="A2736" t="s">
        <v>1313</v>
      </c>
      <c r="B2736" t="s">
        <v>1315</v>
      </c>
    </row>
    <row r="2737" spans="1:2" x14ac:dyDescent="0.3">
      <c r="A2737" t="s">
        <v>1316</v>
      </c>
    </row>
    <row r="2738" spans="1:2" x14ac:dyDescent="0.3">
      <c r="A2738" t="e">
        <v>#NAME?</v>
      </c>
    </row>
    <row r="2739" spans="1:2" x14ac:dyDescent="0.3">
      <c r="A2739" t="s">
        <v>1319</v>
      </c>
      <c r="B2739" t="s">
        <v>29</v>
      </c>
    </row>
    <row r="2740" spans="1:2" x14ac:dyDescent="0.3">
      <c r="A2740" t="s">
        <v>1321</v>
      </c>
      <c r="B2740" t="s">
        <v>1323</v>
      </c>
    </row>
    <row r="2741" spans="1:2" x14ac:dyDescent="0.3">
      <c r="A2741" t="s">
        <v>1324</v>
      </c>
      <c r="B2741" t="s">
        <v>1129</v>
      </c>
    </row>
    <row r="2742" spans="1:2" x14ac:dyDescent="0.3">
      <c r="A2742" t="s">
        <v>1326</v>
      </c>
      <c r="B2742" t="s">
        <v>29</v>
      </c>
    </row>
    <row r="2743" spans="1:2" x14ac:dyDescent="0.3">
      <c r="A2743" t="s">
        <v>1328</v>
      </c>
      <c r="B2743" t="s">
        <v>25</v>
      </c>
    </row>
    <row r="2744" spans="1:2" x14ac:dyDescent="0.3">
      <c r="A2744" t="s">
        <v>1330</v>
      </c>
      <c r="B2744" t="s">
        <v>1332</v>
      </c>
    </row>
    <row r="2745" spans="1:2" x14ac:dyDescent="0.3">
      <c r="A2745" t="s">
        <v>1335</v>
      </c>
    </row>
    <row r="2746" spans="1:2" x14ac:dyDescent="0.3">
      <c r="A2746" t="s">
        <v>1337</v>
      </c>
      <c r="B2746" t="s">
        <v>54</v>
      </c>
    </row>
    <row r="2747" spans="1:2" x14ac:dyDescent="0.3">
      <c r="A2747" t="s">
        <v>1339</v>
      </c>
      <c r="B2747" t="s">
        <v>1341</v>
      </c>
    </row>
    <row r="2748" spans="1:2" x14ac:dyDescent="0.3">
      <c r="A2748" t="s">
        <v>1342</v>
      </c>
      <c r="B2748" t="s">
        <v>1344</v>
      </c>
    </row>
    <row r="2749" spans="1:2" x14ac:dyDescent="0.3">
      <c r="A2749" t="s">
        <v>1345</v>
      </c>
      <c r="B2749" t="s">
        <v>261</v>
      </c>
    </row>
    <row r="2750" spans="1:2" x14ac:dyDescent="0.3">
      <c r="A2750" t="s">
        <v>1347</v>
      </c>
      <c r="B2750" t="s">
        <v>1129</v>
      </c>
    </row>
    <row r="2751" spans="1:2" x14ac:dyDescent="0.3">
      <c r="A2751" t="s">
        <v>1349</v>
      </c>
      <c r="B2751" t="s">
        <v>25</v>
      </c>
    </row>
    <row r="2752" spans="1:2" x14ac:dyDescent="0.3">
      <c r="A2752" t="s">
        <v>1352</v>
      </c>
      <c r="B2752" t="s">
        <v>1354</v>
      </c>
    </row>
    <row r="2753" spans="1:2" x14ac:dyDescent="0.3">
      <c r="A2753" t="s">
        <v>1356</v>
      </c>
      <c r="B2753" t="s">
        <v>1358</v>
      </c>
    </row>
    <row r="2754" spans="1:2" x14ac:dyDescent="0.3">
      <c r="A2754" t="s">
        <v>5045</v>
      </c>
      <c r="B2754" t="s">
        <v>5047</v>
      </c>
    </row>
    <row r="2755" spans="1:2" x14ac:dyDescent="0.3">
      <c r="A2755" t="s">
        <v>5045</v>
      </c>
      <c r="B2755" t="s">
        <v>5047</v>
      </c>
    </row>
    <row r="2756" spans="1:2" x14ac:dyDescent="0.3">
      <c r="A2756" t="s">
        <v>1359</v>
      </c>
    </row>
    <row r="2757" spans="1:2" x14ac:dyDescent="0.3">
      <c r="A2757" t="s">
        <v>1361</v>
      </c>
      <c r="B2757" t="s">
        <v>17</v>
      </c>
    </row>
    <row r="2758" spans="1:2" x14ac:dyDescent="0.3">
      <c r="A2758" t="s">
        <v>1363</v>
      </c>
    </row>
    <row r="2759" spans="1:2" x14ac:dyDescent="0.3">
      <c r="A2759" t="s">
        <v>1365</v>
      </c>
    </row>
    <row r="2760" spans="1:2" x14ac:dyDescent="0.3">
      <c r="A2760" t="s">
        <v>1367</v>
      </c>
      <c r="B2760" t="s">
        <v>1368</v>
      </c>
    </row>
    <row r="2761" spans="1:2" x14ac:dyDescent="0.3">
      <c r="A2761" t="s">
        <v>1369</v>
      </c>
    </row>
    <row r="2762" spans="1:2" x14ac:dyDescent="0.3">
      <c r="A2762" t="e">
        <v>#NAME?</v>
      </c>
    </row>
    <row r="2763" spans="1:2" x14ac:dyDescent="0.3">
      <c r="A2763" t="s">
        <v>1372</v>
      </c>
      <c r="B2763" t="s">
        <v>17</v>
      </c>
    </row>
    <row r="2764" spans="1:2" x14ac:dyDescent="0.3">
      <c r="A2764" t="s">
        <v>1374</v>
      </c>
      <c r="B2764" t="s">
        <v>9</v>
      </c>
    </row>
    <row r="2765" spans="1:2" x14ac:dyDescent="0.3">
      <c r="A2765" t="s">
        <v>1398</v>
      </c>
      <c r="B2765" t="s">
        <v>9</v>
      </c>
    </row>
    <row r="2766" spans="1:2" x14ac:dyDescent="0.3">
      <c r="A2766" t="s">
        <v>1400</v>
      </c>
      <c r="B2766" t="s">
        <v>672</v>
      </c>
    </row>
    <row r="2767" spans="1:2" x14ac:dyDescent="0.3">
      <c r="A2767" t="e">
        <v>#NAME?</v>
      </c>
      <c r="B2767" t="s">
        <v>647</v>
      </c>
    </row>
    <row r="2768" spans="1:2" x14ac:dyDescent="0.3">
      <c r="A2768" t="s">
        <v>1403</v>
      </c>
      <c r="B2768" t="s">
        <v>1388</v>
      </c>
    </row>
    <row r="2769" spans="1:2" x14ac:dyDescent="0.3">
      <c r="A2769" t="s">
        <v>1405</v>
      </c>
      <c r="B2769" t="s">
        <v>217</v>
      </c>
    </row>
    <row r="2770" spans="1:2" x14ac:dyDescent="0.3">
      <c r="A2770" t="s">
        <v>1407</v>
      </c>
      <c r="B2770" t="s">
        <v>25</v>
      </c>
    </row>
    <row r="2771" spans="1:2" x14ac:dyDescent="0.3">
      <c r="A2771" t="e">
        <v>#NAME?</v>
      </c>
      <c r="B2771" t="s">
        <v>126</v>
      </c>
    </row>
    <row r="2772" spans="1:2" x14ac:dyDescent="0.3">
      <c r="A2772" t="s">
        <v>1410</v>
      </c>
      <c r="B2772" t="s">
        <v>25</v>
      </c>
    </row>
    <row r="2773" spans="1:2" x14ac:dyDescent="0.3">
      <c r="A2773" t="s">
        <v>1412</v>
      </c>
      <c r="B2773" t="s">
        <v>1414</v>
      </c>
    </row>
    <row r="2774" spans="1:2" x14ac:dyDescent="0.3">
      <c r="A2774" t="s">
        <v>1415</v>
      </c>
      <c r="B2774" t="s">
        <v>317</v>
      </c>
    </row>
    <row r="2775" spans="1:2" x14ac:dyDescent="0.3">
      <c r="A2775" t="e">
        <v>#NAME?</v>
      </c>
      <c r="B2775" t="s">
        <v>1418</v>
      </c>
    </row>
    <row r="2776" spans="1:2" x14ac:dyDescent="0.3">
      <c r="A2776" t="s">
        <v>1419</v>
      </c>
      <c r="B2776" t="s">
        <v>261</v>
      </c>
    </row>
    <row r="2777" spans="1:2" x14ac:dyDescent="0.3">
      <c r="A2777" t="s">
        <v>1421</v>
      </c>
      <c r="B2777" t="s">
        <v>17</v>
      </c>
    </row>
    <row r="2778" spans="1:2" x14ac:dyDescent="0.3">
      <c r="A2778" t="s">
        <v>1423</v>
      </c>
    </row>
    <row r="2779" spans="1:2" x14ac:dyDescent="0.3">
      <c r="A2779" t="s">
        <v>1425</v>
      </c>
      <c r="B2779" t="s">
        <v>745</v>
      </c>
    </row>
    <row r="2780" spans="1:2" x14ac:dyDescent="0.3">
      <c r="A2780" t="s">
        <v>1427</v>
      </c>
    </row>
    <row r="2781" spans="1:2" x14ac:dyDescent="0.3">
      <c r="A2781" t="s">
        <v>1429</v>
      </c>
      <c r="B2781" t="s">
        <v>64</v>
      </c>
    </row>
    <row r="2782" spans="1:2" x14ac:dyDescent="0.3">
      <c r="A2782" t="s">
        <v>1431</v>
      </c>
      <c r="B2782" t="s">
        <v>25</v>
      </c>
    </row>
    <row r="2783" spans="1:2" x14ac:dyDescent="0.3">
      <c r="A2783" t="s">
        <v>1434</v>
      </c>
      <c r="B2783" t="s">
        <v>1436</v>
      </c>
    </row>
    <row r="2784" spans="1:2" x14ac:dyDescent="0.3">
      <c r="A2784" t="s">
        <v>1437</v>
      </c>
    </row>
    <row r="2785" spans="1:2" x14ac:dyDescent="0.3">
      <c r="A2785" t="s">
        <v>1439</v>
      </c>
      <c r="B2785" t="s">
        <v>29</v>
      </c>
    </row>
    <row r="2786" spans="1:2" x14ac:dyDescent="0.3">
      <c r="A2786" t="s">
        <v>1441</v>
      </c>
      <c r="B2786" t="s">
        <v>1443</v>
      </c>
    </row>
    <row r="2787" spans="1:2" x14ac:dyDescent="0.3">
      <c r="A2787" t="s">
        <v>1444</v>
      </c>
      <c r="B2787" t="s">
        <v>505</v>
      </c>
    </row>
    <row r="2788" spans="1:2" x14ac:dyDescent="0.3">
      <c r="A2788" t="s">
        <v>1446</v>
      </c>
      <c r="B2788" t="s">
        <v>1448</v>
      </c>
    </row>
    <row r="2789" spans="1:2" x14ac:dyDescent="0.3">
      <c r="A2789" t="s">
        <v>1449</v>
      </c>
    </row>
    <row r="2790" spans="1:2" x14ac:dyDescent="0.3">
      <c r="A2790" t="s">
        <v>1451</v>
      </c>
    </row>
    <row r="2791" spans="1:2" x14ac:dyDescent="0.3">
      <c r="A2791" t="s">
        <v>1453</v>
      </c>
      <c r="B2791" t="s">
        <v>1455</v>
      </c>
    </row>
    <row r="2792" spans="1:2" x14ac:dyDescent="0.3">
      <c r="A2792" t="s">
        <v>1456</v>
      </c>
      <c r="B2792" t="s">
        <v>1458</v>
      </c>
    </row>
    <row r="2793" spans="1:2" x14ac:dyDescent="0.3">
      <c r="A2793" t="s">
        <v>1459</v>
      </c>
      <c r="B2793" t="s">
        <v>1461</v>
      </c>
    </row>
    <row r="2794" spans="1:2" x14ac:dyDescent="0.3">
      <c r="A2794" t="s">
        <v>1462</v>
      </c>
    </row>
    <row r="2795" spans="1:2" x14ac:dyDescent="0.3">
      <c r="A2795" t="s">
        <v>5048</v>
      </c>
      <c r="B2795" t="s">
        <v>594</v>
      </c>
    </row>
    <row r="2796" spans="1:2" x14ac:dyDescent="0.3">
      <c r="A2796" t="s">
        <v>5050</v>
      </c>
      <c r="B2796" t="s">
        <v>1003</v>
      </c>
    </row>
    <row r="2797" spans="1:2" x14ac:dyDescent="0.3">
      <c r="A2797" t="s">
        <v>5053</v>
      </c>
      <c r="B2797" t="s">
        <v>146</v>
      </c>
    </row>
    <row r="2798" spans="1:2" x14ac:dyDescent="0.3">
      <c r="A2798" t="s">
        <v>5055</v>
      </c>
      <c r="B2798" t="s">
        <v>660</v>
      </c>
    </row>
    <row r="2799" spans="1:2" x14ac:dyDescent="0.3">
      <c r="A2799" t="s">
        <v>5057</v>
      </c>
      <c r="B2799" t="s">
        <v>217</v>
      </c>
    </row>
    <row r="2800" spans="1:2" x14ac:dyDescent="0.3">
      <c r="A2800" t="s">
        <v>5059</v>
      </c>
      <c r="B2800" t="s">
        <v>118</v>
      </c>
    </row>
    <row r="2801" spans="1:2" x14ac:dyDescent="0.3">
      <c r="A2801" t="s">
        <v>5061</v>
      </c>
    </row>
    <row r="2802" spans="1:2" x14ac:dyDescent="0.3">
      <c r="A2802" t="s">
        <v>5063</v>
      </c>
      <c r="B2802" t="s">
        <v>118</v>
      </c>
    </row>
    <row r="2803" spans="1:2" x14ac:dyDescent="0.3">
      <c r="A2803" t="s">
        <v>5065</v>
      </c>
      <c r="B2803" t="s">
        <v>217</v>
      </c>
    </row>
    <row r="2804" spans="1:2" x14ac:dyDescent="0.3">
      <c r="A2804" t="s">
        <v>5067</v>
      </c>
    </row>
    <row r="2805" spans="1:2" x14ac:dyDescent="0.3">
      <c r="A2805" t="s">
        <v>1464</v>
      </c>
      <c r="B2805" t="s">
        <v>1466</v>
      </c>
    </row>
    <row r="2806" spans="1:2" x14ac:dyDescent="0.3">
      <c r="A2806" t="s">
        <v>1467</v>
      </c>
    </row>
    <row r="2807" spans="1:2" x14ac:dyDescent="0.3">
      <c r="A2807" t="s">
        <v>1470</v>
      </c>
      <c r="B2807" t="s">
        <v>394</v>
      </c>
    </row>
    <row r="2808" spans="1:2" x14ac:dyDescent="0.3">
      <c r="A2808" t="s">
        <v>1472</v>
      </c>
    </row>
    <row r="2809" spans="1:2" x14ac:dyDescent="0.3">
      <c r="A2809" t="s">
        <v>1474</v>
      </c>
      <c r="B2809" t="s">
        <v>1475</v>
      </c>
    </row>
    <row r="2810" spans="1:2" x14ac:dyDescent="0.3">
      <c r="A2810" t="e">
        <v>#NAME?</v>
      </c>
    </row>
    <row r="2811" spans="1:2" x14ac:dyDescent="0.3">
      <c r="A2811" t="s">
        <v>1477</v>
      </c>
      <c r="B2811" t="s">
        <v>1479</v>
      </c>
    </row>
    <row r="2812" spans="1:2" x14ac:dyDescent="0.3">
      <c r="A2812" t="s">
        <v>1480</v>
      </c>
    </row>
    <row r="2813" spans="1:2" x14ac:dyDescent="0.3">
      <c r="A2813" t="s">
        <v>1482</v>
      </c>
    </row>
    <row r="2814" spans="1:2" x14ac:dyDescent="0.3">
      <c r="A2814" t="s">
        <v>1484</v>
      </c>
      <c r="B2814" t="s">
        <v>1486</v>
      </c>
    </row>
    <row r="2815" spans="1:2" x14ac:dyDescent="0.3">
      <c r="A2815" t="s">
        <v>1484</v>
      </c>
      <c r="B2815" t="s">
        <v>1486</v>
      </c>
    </row>
    <row r="2816" spans="1:2" x14ac:dyDescent="0.3">
      <c r="A2816" t="s">
        <v>1487</v>
      </c>
    </row>
    <row r="2817" spans="1:2" x14ac:dyDescent="0.3">
      <c r="A2817" t="e">
        <v>#NAME?</v>
      </c>
      <c r="B2817" t="s">
        <v>217</v>
      </c>
    </row>
    <row r="2818" spans="1:2" x14ac:dyDescent="0.3">
      <c r="A2818" t="s">
        <v>1490</v>
      </c>
      <c r="B2818" t="s">
        <v>245</v>
      </c>
    </row>
    <row r="2819" spans="1:2" x14ac:dyDescent="0.3">
      <c r="A2819" t="s">
        <v>1492</v>
      </c>
      <c r="B2819" t="s">
        <v>134</v>
      </c>
    </row>
    <row r="2820" spans="1:2" x14ac:dyDescent="0.3">
      <c r="A2820" t="e">
        <v>#NAME?</v>
      </c>
    </row>
    <row r="2821" spans="1:2" x14ac:dyDescent="0.3">
      <c r="A2821" t="s">
        <v>1496</v>
      </c>
    </row>
    <row r="2822" spans="1:2" x14ac:dyDescent="0.3">
      <c r="A2822" t="s">
        <v>1498</v>
      </c>
    </row>
    <row r="2823" spans="1:2" x14ac:dyDescent="0.3">
      <c r="A2823" t="s">
        <v>1500</v>
      </c>
      <c r="B2823" t="s">
        <v>1501</v>
      </c>
    </row>
    <row r="2824" spans="1:2" x14ac:dyDescent="0.3">
      <c r="A2824" t="s">
        <v>1502</v>
      </c>
    </row>
    <row r="2825" spans="1:2" x14ac:dyDescent="0.3">
      <c r="A2825" t="s">
        <v>1504</v>
      </c>
    </row>
    <row r="2826" spans="1:2" x14ac:dyDescent="0.3">
      <c r="A2826" t="s">
        <v>1506</v>
      </c>
      <c r="B2826" t="s">
        <v>1508</v>
      </c>
    </row>
    <row r="2827" spans="1:2" x14ac:dyDescent="0.3">
      <c r="A2827" t="s">
        <v>1509</v>
      </c>
    </row>
    <row r="2828" spans="1:2" x14ac:dyDescent="0.3">
      <c r="A2828" t="s">
        <v>1512</v>
      </c>
      <c r="B2828" t="s">
        <v>1479</v>
      </c>
    </row>
    <row r="2829" spans="1:2" x14ac:dyDescent="0.3">
      <c r="A2829" t="s">
        <v>1514</v>
      </c>
      <c r="B2829" t="s">
        <v>1516</v>
      </c>
    </row>
    <row r="2830" spans="1:2" x14ac:dyDescent="0.3">
      <c r="A2830" t="s">
        <v>1517</v>
      </c>
      <c r="B2830" t="s">
        <v>64</v>
      </c>
    </row>
    <row r="2831" spans="1:2" x14ac:dyDescent="0.3">
      <c r="A2831" t="s">
        <v>1519</v>
      </c>
      <c r="B2831" t="s">
        <v>1171</v>
      </c>
    </row>
    <row r="2832" spans="1:2" x14ac:dyDescent="0.3">
      <c r="A2832" t="s">
        <v>1521</v>
      </c>
      <c r="B2832" t="s">
        <v>652</v>
      </c>
    </row>
    <row r="2833" spans="1:2" x14ac:dyDescent="0.3">
      <c r="A2833" t="s">
        <v>1522</v>
      </c>
    </row>
    <row r="2834" spans="1:2" x14ac:dyDescent="0.3">
      <c r="A2834" t="s">
        <v>1524</v>
      </c>
      <c r="B2834" t="s">
        <v>1525</v>
      </c>
    </row>
    <row r="2835" spans="1:2" x14ac:dyDescent="0.3">
      <c r="A2835" t="s">
        <v>1526</v>
      </c>
      <c r="B2835" t="s">
        <v>647</v>
      </c>
    </row>
    <row r="2836" spans="1:2" x14ac:dyDescent="0.3">
      <c r="A2836" t="s">
        <v>1528</v>
      </c>
    </row>
    <row r="2837" spans="1:2" x14ac:dyDescent="0.3">
      <c r="A2837" t="s">
        <v>1530</v>
      </c>
    </row>
    <row r="2838" spans="1:2" x14ac:dyDescent="0.3">
      <c r="A2838" t="s">
        <v>1532</v>
      </c>
      <c r="B2838" t="s">
        <v>217</v>
      </c>
    </row>
    <row r="2839" spans="1:2" x14ac:dyDescent="0.3">
      <c r="A2839" t="e">
        <v>#NAME?</v>
      </c>
      <c r="B2839" t="s">
        <v>1114</v>
      </c>
    </row>
    <row r="2840" spans="1:2" x14ac:dyDescent="0.3">
      <c r="A2840" t="s">
        <v>1535</v>
      </c>
      <c r="B2840" t="s">
        <v>29</v>
      </c>
    </row>
    <row r="2841" spans="1:2" x14ac:dyDescent="0.3">
      <c r="A2841" t="s">
        <v>1537</v>
      </c>
      <c r="B2841" t="s">
        <v>1539</v>
      </c>
    </row>
    <row r="2842" spans="1:2" x14ac:dyDescent="0.3">
      <c r="A2842" t="s">
        <v>1540</v>
      </c>
      <c r="B2842" t="s">
        <v>299</v>
      </c>
    </row>
    <row r="2843" spans="1:2" x14ac:dyDescent="0.3">
      <c r="A2843" t="s">
        <v>1542</v>
      </c>
      <c r="B2843" t="s">
        <v>1544</v>
      </c>
    </row>
    <row r="2844" spans="1:2" x14ac:dyDescent="0.3">
      <c r="A2844" t="s">
        <v>1545</v>
      </c>
      <c r="B2844" t="s">
        <v>1525</v>
      </c>
    </row>
    <row r="2845" spans="1:2" x14ac:dyDescent="0.3">
      <c r="A2845" t="e">
        <v>#NAME?</v>
      </c>
      <c r="B2845" t="s">
        <v>1548</v>
      </c>
    </row>
    <row r="2846" spans="1:2" x14ac:dyDescent="0.3">
      <c r="A2846" t="s">
        <v>1549</v>
      </c>
      <c r="B2846" t="s">
        <v>1551</v>
      </c>
    </row>
    <row r="2847" spans="1:2" x14ac:dyDescent="0.3">
      <c r="A2847" t="s">
        <v>1553</v>
      </c>
    </row>
    <row r="2848" spans="1:2" x14ac:dyDescent="0.3">
      <c r="A2848" t="s">
        <v>1555</v>
      </c>
    </row>
    <row r="2849" spans="1:2" x14ac:dyDescent="0.3">
      <c r="A2849" t="s">
        <v>1558</v>
      </c>
      <c r="B2849" t="s">
        <v>34</v>
      </c>
    </row>
    <row r="2850" spans="1:2" x14ac:dyDescent="0.3">
      <c r="A2850" t="s">
        <v>1560</v>
      </c>
      <c r="B2850" t="s">
        <v>317</v>
      </c>
    </row>
    <row r="2851" spans="1:2" x14ac:dyDescent="0.3">
      <c r="A2851" t="s">
        <v>1562</v>
      </c>
      <c r="B2851" t="s">
        <v>1564</v>
      </c>
    </row>
    <row r="2852" spans="1:2" x14ac:dyDescent="0.3">
      <c r="A2852" t="s">
        <v>1565</v>
      </c>
    </row>
    <row r="2853" spans="1:2" x14ac:dyDescent="0.3">
      <c r="A2853" t="s">
        <v>1568</v>
      </c>
      <c r="B2853" t="s">
        <v>1570</v>
      </c>
    </row>
    <row r="2854" spans="1:2" x14ac:dyDescent="0.3">
      <c r="A2854" t="s">
        <v>1571</v>
      </c>
    </row>
    <row r="2855" spans="1:2" x14ac:dyDescent="0.3">
      <c r="A2855" t="s">
        <v>5069</v>
      </c>
    </row>
    <row r="2856" spans="1:2" x14ac:dyDescent="0.3">
      <c r="A2856" t="s">
        <v>5071</v>
      </c>
      <c r="B2856" t="s">
        <v>41</v>
      </c>
    </row>
    <row r="2857" spans="1:2" x14ac:dyDescent="0.3">
      <c r="A2857" t="s">
        <v>5073</v>
      </c>
      <c r="B2857" t="s">
        <v>5075</v>
      </c>
    </row>
    <row r="2858" spans="1:2" x14ac:dyDescent="0.3">
      <c r="A2858" t="s">
        <v>5076</v>
      </c>
      <c r="B2858" t="s">
        <v>29</v>
      </c>
    </row>
    <row r="2859" spans="1:2" x14ac:dyDescent="0.3">
      <c r="A2859" t="s">
        <v>5078</v>
      </c>
      <c r="B2859" t="s">
        <v>564</v>
      </c>
    </row>
    <row r="2860" spans="1:2" x14ac:dyDescent="0.3">
      <c r="A2860" t="s">
        <v>5080</v>
      </c>
    </row>
    <row r="2861" spans="1:2" x14ac:dyDescent="0.3">
      <c r="A2861" t="s">
        <v>5083</v>
      </c>
      <c r="B2861" t="s">
        <v>317</v>
      </c>
    </row>
    <row r="2862" spans="1:2" x14ac:dyDescent="0.3">
      <c r="A2862" t="s">
        <v>5085</v>
      </c>
      <c r="B2862" t="s">
        <v>5087</v>
      </c>
    </row>
    <row r="2863" spans="1:2" x14ac:dyDescent="0.3">
      <c r="A2863" t="s">
        <v>5088</v>
      </c>
    </row>
    <row r="2864" spans="1:2" x14ac:dyDescent="0.3">
      <c r="A2864" t="s">
        <v>5090</v>
      </c>
    </row>
    <row r="2865" spans="1:2" x14ac:dyDescent="0.3">
      <c r="A2865" t="s">
        <v>5092</v>
      </c>
      <c r="B2865" t="s">
        <v>5094</v>
      </c>
    </row>
    <row r="2866" spans="1:2" x14ac:dyDescent="0.3">
      <c r="A2866" t="s">
        <v>5095</v>
      </c>
      <c r="B2866" t="s">
        <v>5097</v>
      </c>
    </row>
    <row r="2867" spans="1:2" x14ac:dyDescent="0.3">
      <c r="A2867" t="s">
        <v>5098</v>
      </c>
    </row>
    <row r="2868" spans="1:2" x14ac:dyDescent="0.3">
      <c r="A2868" t="s">
        <v>5100</v>
      </c>
    </row>
    <row r="2869" spans="1:2" x14ac:dyDescent="0.3">
      <c r="A2869" t="s">
        <v>5101</v>
      </c>
    </row>
    <row r="2870" spans="1:2" x14ac:dyDescent="0.3">
      <c r="A2870" t="s">
        <v>5103</v>
      </c>
      <c r="B2870" t="s">
        <v>594</v>
      </c>
    </row>
    <row r="2871" spans="1:2" x14ac:dyDescent="0.3">
      <c r="A2871" t="s">
        <v>5105</v>
      </c>
      <c r="B2871" t="s">
        <v>5107</v>
      </c>
    </row>
    <row r="2872" spans="1:2" x14ac:dyDescent="0.3">
      <c r="A2872" t="s">
        <v>5108</v>
      </c>
      <c r="B2872" t="s">
        <v>594</v>
      </c>
    </row>
    <row r="2873" spans="1:2" x14ac:dyDescent="0.3">
      <c r="A2873" t="s">
        <v>5110</v>
      </c>
      <c r="B2873" t="s">
        <v>20</v>
      </c>
    </row>
    <row r="2874" spans="1:2" x14ac:dyDescent="0.3">
      <c r="A2874" t="s">
        <v>5113</v>
      </c>
      <c r="B2874" t="s">
        <v>217</v>
      </c>
    </row>
    <row r="2875" spans="1:2" x14ac:dyDescent="0.3">
      <c r="A2875" t="s">
        <v>1575</v>
      </c>
      <c r="B2875" t="s">
        <v>1577</v>
      </c>
    </row>
    <row r="2876" spans="1:2" x14ac:dyDescent="0.3">
      <c r="A2876" t="s">
        <v>1578</v>
      </c>
      <c r="B2876" t="s">
        <v>1580</v>
      </c>
    </row>
    <row r="2877" spans="1:2" x14ac:dyDescent="0.3">
      <c r="A2877" t="s">
        <v>1581</v>
      </c>
      <c r="B2877" t="s">
        <v>264</v>
      </c>
    </row>
    <row r="2878" spans="1:2" x14ac:dyDescent="0.3">
      <c r="A2878" t="s">
        <v>1583</v>
      </c>
      <c r="B2878" t="s">
        <v>1585</v>
      </c>
    </row>
    <row r="2879" spans="1:2" x14ac:dyDescent="0.3">
      <c r="A2879" t="s">
        <v>911</v>
      </c>
      <c r="B2879" t="s">
        <v>64</v>
      </c>
    </row>
    <row r="2880" spans="1:2" x14ac:dyDescent="0.3">
      <c r="A2880" t="s">
        <v>1587</v>
      </c>
    </row>
    <row r="2881" spans="1:2" x14ac:dyDescent="0.3">
      <c r="A2881" t="s">
        <v>1589</v>
      </c>
      <c r="B2881" t="s">
        <v>25</v>
      </c>
    </row>
    <row r="2882" spans="1:2" x14ac:dyDescent="0.3">
      <c r="A2882" t="s">
        <v>1591</v>
      </c>
      <c r="B2882" t="s">
        <v>1593</v>
      </c>
    </row>
    <row r="2883" spans="1:2" x14ac:dyDescent="0.3">
      <c r="A2883" t="s">
        <v>1594</v>
      </c>
      <c r="B2883" t="s">
        <v>1596</v>
      </c>
    </row>
    <row r="2884" spans="1:2" x14ac:dyDescent="0.3">
      <c r="A2884" t="s">
        <v>5115</v>
      </c>
      <c r="B2884" t="s">
        <v>299</v>
      </c>
    </row>
    <row r="2885" spans="1:2" x14ac:dyDescent="0.3">
      <c r="A2885" t="s">
        <v>1598</v>
      </c>
      <c r="B2885" t="s">
        <v>1383</v>
      </c>
    </row>
    <row r="2886" spans="1:2" x14ac:dyDescent="0.3">
      <c r="A2886" t="s">
        <v>1600</v>
      </c>
      <c r="B2886" t="s">
        <v>1602</v>
      </c>
    </row>
    <row r="2887" spans="1:2" x14ac:dyDescent="0.3">
      <c r="A2887" t="s">
        <v>1603</v>
      </c>
    </row>
    <row r="2888" spans="1:2" x14ac:dyDescent="0.3">
      <c r="A2888" t="s">
        <v>1605</v>
      </c>
    </row>
    <row r="2889" spans="1:2" x14ac:dyDescent="0.3">
      <c r="A2889" t="s">
        <v>1607</v>
      </c>
      <c r="B2889" t="s">
        <v>20</v>
      </c>
    </row>
    <row r="2890" spans="1:2" x14ac:dyDescent="0.3">
      <c r="A2890" t="s">
        <v>1609</v>
      </c>
      <c r="B2890" t="s">
        <v>217</v>
      </c>
    </row>
    <row r="2891" spans="1:2" x14ac:dyDescent="0.3">
      <c r="A2891" t="s">
        <v>1611</v>
      </c>
      <c r="B2891" t="s">
        <v>217</v>
      </c>
    </row>
    <row r="2892" spans="1:2" x14ac:dyDescent="0.3">
      <c r="A2892" t="s">
        <v>1613</v>
      </c>
      <c r="B2892" t="s">
        <v>317</v>
      </c>
    </row>
    <row r="2893" spans="1:2" x14ac:dyDescent="0.3">
      <c r="A2893" t="s">
        <v>1615</v>
      </c>
    </row>
    <row r="2894" spans="1:2" x14ac:dyDescent="0.3">
      <c r="A2894" t="e">
        <v>#NAME?</v>
      </c>
    </row>
    <row r="2895" spans="1:2" x14ac:dyDescent="0.3">
      <c r="A2895" t="e">
        <v>#NAME?</v>
      </c>
    </row>
    <row r="2896" spans="1:2" x14ac:dyDescent="0.3">
      <c r="A2896" t="s">
        <v>1618</v>
      </c>
      <c r="B2896" t="s">
        <v>299</v>
      </c>
    </row>
    <row r="2897" spans="1:2" x14ac:dyDescent="0.3">
      <c r="A2897" t="s">
        <v>1620</v>
      </c>
      <c r="B2897" t="s">
        <v>814</v>
      </c>
    </row>
    <row r="2898" spans="1:2" x14ac:dyDescent="0.3">
      <c r="A2898" t="s">
        <v>1622</v>
      </c>
      <c r="B2898" t="s">
        <v>497</v>
      </c>
    </row>
    <row r="2899" spans="1:2" x14ac:dyDescent="0.3">
      <c r="A2899" t="s">
        <v>1624</v>
      </c>
    </row>
    <row r="2900" spans="1:2" x14ac:dyDescent="0.3">
      <c r="A2900" t="s">
        <v>1626</v>
      </c>
      <c r="B2900" t="s">
        <v>25</v>
      </c>
    </row>
    <row r="2901" spans="1:2" x14ac:dyDescent="0.3">
      <c r="A2901" t="s">
        <v>1628</v>
      </c>
    </row>
    <row r="2902" spans="1:2" x14ac:dyDescent="0.3">
      <c r="A2902" t="s">
        <v>1630</v>
      </c>
      <c r="B2902" t="s">
        <v>814</v>
      </c>
    </row>
    <row r="2903" spans="1:2" x14ac:dyDescent="0.3">
      <c r="A2903" t="s">
        <v>1632</v>
      </c>
      <c r="B2903" t="s">
        <v>302</v>
      </c>
    </row>
    <row r="2904" spans="1:2" x14ac:dyDescent="0.3">
      <c r="A2904" t="s">
        <v>1634</v>
      </c>
    </row>
    <row r="2905" spans="1:2" x14ac:dyDescent="0.3">
      <c r="A2905" t="s">
        <v>1636</v>
      </c>
    </row>
    <row r="2906" spans="1:2" x14ac:dyDescent="0.3">
      <c r="A2906" t="s">
        <v>1638</v>
      </c>
      <c r="B2906" t="s">
        <v>9</v>
      </c>
    </row>
    <row r="2907" spans="1:2" x14ac:dyDescent="0.3">
      <c r="A2907" t="s">
        <v>1640</v>
      </c>
      <c r="B2907" t="s">
        <v>470</v>
      </c>
    </row>
    <row r="2908" spans="1:2" x14ac:dyDescent="0.3">
      <c r="A2908" t="s">
        <v>1642</v>
      </c>
    </row>
    <row r="2909" spans="1:2" x14ac:dyDescent="0.3">
      <c r="A2909" t="s">
        <v>1644</v>
      </c>
      <c r="B2909" t="s">
        <v>1646</v>
      </c>
    </row>
    <row r="2910" spans="1:2" x14ac:dyDescent="0.3">
      <c r="A2910" t="s">
        <v>1647</v>
      </c>
      <c r="B2910" t="s">
        <v>261</v>
      </c>
    </row>
    <row r="2911" spans="1:2" x14ac:dyDescent="0.3">
      <c r="A2911" t="s">
        <v>1649</v>
      </c>
      <c r="B2911" t="s">
        <v>322</v>
      </c>
    </row>
    <row r="2912" spans="1:2" x14ac:dyDescent="0.3">
      <c r="A2912" t="s">
        <v>1651</v>
      </c>
    </row>
    <row r="2913" spans="1:2" x14ac:dyDescent="0.3">
      <c r="A2913" t="s">
        <v>1653</v>
      </c>
      <c r="B2913" t="s">
        <v>1655</v>
      </c>
    </row>
    <row r="2914" spans="1:2" x14ac:dyDescent="0.3">
      <c r="A2914" t="s">
        <v>1656</v>
      </c>
    </row>
    <row r="2915" spans="1:2" x14ac:dyDescent="0.3">
      <c r="A2915" t="s">
        <v>1658</v>
      </c>
      <c r="B2915" t="s">
        <v>299</v>
      </c>
    </row>
    <row r="2916" spans="1:2" x14ac:dyDescent="0.3">
      <c r="A2916" t="s">
        <v>1660</v>
      </c>
    </row>
    <row r="2917" spans="1:2" x14ac:dyDescent="0.3">
      <c r="A2917" t="s">
        <v>1662</v>
      </c>
    </row>
    <row r="2918" spans="1:2" x14ac:dyDescent="0.3">
      <c r="A2918" t="s">
        <v>1664</v>
      </c>
      <c r="B2918" t="s">
        <v>25</v>
      </c>
    </row>
    <row r="2919" spans="1:2" x14ac:dyDescent="0.3">
      <c r="A2919" t="s">
        <v>1666</v>
      </c>
    </row>
    <row r="2920" spans="1:2" x14ac:dyDescent="0.3">
      <c r="A2920" t="s">
        <v>1668</v>
      </c>
      <c r="B2920" t="s">
        <v>121</v>
      </c>
    </row>
    <row r="2921" spans="1:2" x14ac:dyDescent="0.3">
      <c r="A2921" t="s">
        <v>1670</v>
      </c>
      <c r="B2921" t="s">
        <v>660</v>
      </c>
    </row>
    <row r="2922" spans="1:2" x14ac:dyDescent="0.3">
      <c r="A2922" t="s">
        <v>1672</v>
      </c>
      <c r="B2922" t="s">
        <v>433</v>
      </c>
    </row>
    <row r="2923" spans="1:2" x14ac:dyDescent="0.3">
      <c r="A2923" t="s">
        <v>1673</v>
      </c>
      <c r="B2923" t="s">
        <v>1675</v>
      </c>
    </row>
    <row r="2924" spans="1:2" x14ac:dyDescent="0.3">
      <c r="A2924" t="s">
        <v>1677</v>
      </c>
      <c r="B2924" t="s">
        <v>1679</v>
      </c>
    </row>
    <row r="2925" spans="1:2" x14ac:dyDescent="0.3">
      <c r="A2925" t="s">
        <v>1680</v>
      </c>
      <c r="B2925" t="s">
        <v>433</v>
      </c>
    </row>
    <row r="2926" spans="1:2" x14ac:dyDescent="0.3">
      <c r="A2926" t="s">
        <v>1681</v>
      </c>
      <c r="B2926" t="s">
        <v>317</v>
      </c>
    </row>
    <row r="2927" spans="1:2" x14ac:dyDescent="0.3">
      <c r="A2927" t="s">
        <v>1683</v>
      </c>
      <c r="B2927" t="s">
        <v>1685</v>
      </c>
    </row>
    <row r="2928" spans="1:2" x14ac:dyDescent="0.3">
      <c r="A2928" t="e">
        <v>#NAME?</v>
      </c>
      <c r="B2928" t="s">
        <v>1687</v>
      </c>
    </row>
    <row r="2929" spans="1:2" x14ac:dyDescent="0.3">
      <c r="A2929" t="s">
        <v>1688</v>
      </c>
    </row>
    <row r="2930" spans="1:2" x14ac:dyDescent="0.3">
      <c r="A2930" t="s">
        <v>1691</v>
      </c>
      <c r="B2930" t="s">
        <v>25</v>
      </c>
    </row>
    <row r="2931" spans="1:2" x14ac:dyDescent="0.3">
      <c r="A2931" t="s">
        <v>1693</v>
      </c>
      <c r="B2931" t="s">
        <v>1695</v>
      </c>
    </row>
    <row r="2932" spans="1:2" x14ac:dyDescent="0.3">
      <c r="A2932" t="s">
        <v>1696</v>
      </c>
    </row>
    <row r="2933" spans="1:2" x14ac:dyDescent="0.3">
      <c r="A2933" t="s">
        <v>1698</v>
      </c>
      <c r="B2933" t="s">
        <v>155</v>
      </c>
    </row>
    <row r="2934" spans="1:2" x14ac:dyDescent="0.3">
      <c r="A2934" t="s">
        <v>1700</v>
      </c>
      <c r="B2934" t="s">
        <v>1702</v>
      </c>
    </row>
    <row r="2935" spans="1:2" x14ac:dyDescent="0.3">
      <c r="A2935" t="s">
        <v>1703</v>
      </c>
      <c r="B2935" t="s">
        <v>1222</v>
      </c>
    </row>
    <row r="2936" spans="1:2" x14ac:dyDescent="0.3">
      <c r="A2936" t="s">
        <v>1705</v>
      </c>
      <c r="B2936" t="s">
        <v>584</v>
      </c>
    </row>
    <row r="2937" spans="1:2" x14ac:dyDescent="0.3">
      <c r="A2937" t="s">
        <v>1707</v>
      </c>
      <c r="B2937" t="s">
        <v>1709</v>
      </c>
    </row>
    <row r="2938" spans="1:2" x14ac:dyDescent="0.3">
      <c r="A2938" t="s">
        <v>1710</v>
      </c>
      <c r="B2938" t="s">
        <v>1712</v>
      </c>
    </row>
    <row r="2939" spans="1:2" x14ac:dyDescent="0.3">
      <c r="A2939" t="s">
        <v>1713</v>
      </c>
      <c r="B2939" t="s">
        <v>25</v>
      </c>
    </row>
    <row r="2940" spans="1:2" x14ac:dyDescent="0.3">
      <c r="A2940" t="s">
        <v>1715</v>
      </c>
      <c r="B2940" t="s">
        <v>470</v>
      </c>
    </row>
    <row r="2941" spans="1:2" x14ac:dyDescent="0.3">
      <c r="A2941" t="s">
        <v>1717</v>
      </c>
    </row>
    <row r="2942" spans="1:2" x14ac:dyDescent="0.3">
      <c r="A2942" t="s">
        <v>1720</v>
      </c>
      <c r="B2942" t="s">
        <v>631</v>
      </c>
    </row>
    <row r="2943" spans="1:2" x14ac:dyDescent="0.3">
      <c r="A2943" t="s">
        <v>1722</v>
      </c>
    </row>
    <row r="2944" spans="1:2" x14ac:dyDescent="0.3">
      <c r="A2944" t="s">
        <v>1722</v>
      </c>
    </row>
    <row r="2945" spans="1:2" x14ac:dyDescent="0.3">
      <c r="A2945" t="s">
        <v>1724</v>
      </c>
      <c r="B2945" t="s">
        <v>25</v>
      </c>
    </row>
    <row r="2946" spans="1:2" x14ac:dyDescent="0.3">
      <c r="A2946" t="s">
        <v>1726</v>
      </c>
    </row>
    <row r="2947" spans="1:2" x14ac:dyDescent="0.3">
      <c r="A2947" t="s">
        <v>1729</v>
      </c>
      <c r="B2947" t="s">
        <v>1731</v>
      </c>
    </row>
    <row r="2948" spans="1:2" x14ac:dyDescent="0.3">
      <c r="A2948" t="s">
        <v>1733</v>
      </c>
      <c r="B2948" t="s">
        <v>1735</v>
      </c>
    </row>
    <row r="2949" spans="1:2" x14ac:dyDescent="0.3">
      <c r="A2949" t="s">
        <v>1736</v>
      </c>
      <c r="B2949" t="s">
        <v>564</v>
      </c>
    </row>
    <row r="2950" spans="1:2" x14ac:dyDescent="0.3">
      <c r="A2950" t="s">
        <v>1738</v>
      </c>
      <c r="B2950" t="s">
        <v>814</v>
      </c>
    </row>
    <row r="2951" spans="1:2" x14ac:dyDescent="0.3">
      <c r="A2951" t="s">
        <v>1740</v>
      </c>
      <c r="B2951" t="s">
        <v>1742</v>
      </c>
    </row>
    <row r="2952" spans="1:2" x14ac:dyDescent="0.3">
      <c r="A2952" t="s">
        <v>1743</v>
      </c>
    </row>
    <row r="2953" spans="1:2" x14ac:dyDescent="0.3">
      <c r="A2953" t="s">
        <v>1745</v>
      </c>
      <c r="B2953" t="s">
        <v>1747</v>
      </c>
    </row>
    <row r="2954" spans="1:2" x14ac:dyDescent="0.3">
      <c r="A2954" t="s">
        <v>1748</v>
      </c>
    </row>
    <row r="2955" spans="1:2" x14ac:dyDescent="0.3">
      <c r="A2955" t="s">
        <v>1750</v>
      </c>
      <c r="B2955" t="s">
        <v>261</v>
      </c>
    </row>
    <row r="2956" spans="1:2" x14ac:dyDescent="0.3">
      <c r="A2956" t="s">
        <v>1752</v>
      </c>
    </row>
    <row r="2957" spans="1:2" x14ac:dyDescent="0.3">
      <c r="A2957" t="s">
        <v>1754</v>
      </c>
      <c r="B2957" t="s">
        <v>1756</v>
      </c>
    </row>
    <row r="2958" spans="1:2" x14ac:dyDescent="0.3">
      <c r="A2958" t="s">
        <v>1757</v>
      </c>
      <c r="B2958" t="s">
        <v>299</v>
      </c>
    </row>
    <row r="2959" spans="1:2" x14ac:dyDescent="0.3">
      <c r="A2959" t="s">
        <v>1759</v>
      </c>
      <c r="B2959" t="s">
        <v>1761</v>
      </c>
    </row>
    <row r="2960" spans="1:2" x14ac:dyDescent="0.3">
      <c r="A2960" t="e">
        <v>#NAME?</v>
      </c>
    </row>
    <row r="2961" spans="1:2" x14ac:dyDescent="0.3">
      <c r="A2961" t="s">
        <v>1763</v>
      </c>
      <c r="B2961" t="s">
        <v>726</v>
      </c>
    </row>
    <row r="2962" spans="1:2" x14ac:dyDescent="0.3">
      <c r="A2962" t="s">
        <v>1764</v>
      </c>
      <c r="B2962" t="s">
        <v>317</v>
      </c>
    </row>
    <row r="2963" spans="1:2" x14ac:dyDescent="0.3">
      <c r="A2963" t="s">
        <v>1766</v>
      </c>
      <c r="B2963" t="s">
        <v>25</v>
      </c>
    </row>
    <row r="2964" spans="1:2" x14ac:dyDescent="0.3">
      <c r="A2964" t="s">
        <v>1768</v>
      </c>
      <c r="B2964" t="s">
        <v>647</v>
      </c>
    </row>
    <row r="2965" spans="1:2" x14ac:dyDescent="0.3">
      <c r="A2965" t="s">
        <v>1770</v>
      </c>
    </row>
    <row r="2966" spans="1:2" x14ac:dyDescent="0.3">
      <c r="A2966" t="s">
        <v>1772</v>
      </c>
      <c r="B2966" t="s">
        <v>672</v>
      </c>
    </row>
    <row r="2967" spans="1:2" x14ac:dyDescent="0.3">
      <c r="A2967" t="s">
        <v>1775</v>
      </c>
      <c r="B2967" t="s">
        <v>146</v>
      </c>
    </row>
    <row r="2968" spans="1:2" x14ac:dyDescent="0.3">
      <c r="A2968" t="s">
        <v>1777</v>
      </c>
      <c r="B2968" t="s">
        <v>29</v>
      </c>
    </row>
    <row r="2969" spans="1:2" x14ac:dyDescent="0.3">
      <c r="A2969" t="s">
        <v>1779</v>
      </c>
      <c r="B2969" t="s">
        <v>1781</v>
      </c>
    </row>
    <row r="2970" spans="1:2" x14ac:dyDescent="0.3">
      <c r="A2970" t="e">
        <v>#NAME?</v>
      </c>
      <c r="B2970" t="s">
        <v>1783</v>
      </c>
    </row>
    <row r="2971" spans="1:2" x14ac:dyDescent="0.3">
      <c r="A2971" t="s">
        <v>1784</v>
      </c>
      <c r="B2971" t="s">
        <v>1786</v>
      </c>
    </row>
    <row r="2972" spans="1:2" x14ac:dyDescent="0.3">
      <c r="A2972" t="s">
        <v>1787</v>
      </c>
      <c r="B2972" t="s">
        <v>1789</v>
      </c>
    </row>
    <row r="2973" spans="1:2" x14ac:dyDescent="0.3">
      <c r="A2973" t="s">
        <v>1790</v>
      </c>
    </row>
    <row r="2974" spans="1:2" x14ac:dyDescent="0.3">
      <c r="A2974" t="s">
        <v>5117</v>
      </c>
    </row>
    <row r="2975" spans="1:2" x14ac:dyDescent="0.3">
      <c r="A2975" t="s">
        <v>1792</v>
      </c>
      <c r="B2975" t="s">
        <v>41</v>
      </c>
    </row>
    <row r="2976" spans="1:2" x14ac:dyDescent="0.3">
      <c r="A2976" t="s">
        <v>1794</v>
      </c>
    </row>
    <row r="2977" spans="1:2" x14ac:dyDescent="0.3">
      <c r="A2977" t="s">
        <v>1796</v>
      </c>
    </row>
    <row r="2978" spans="1:2" x14ac:dyDescent="0.3">
      <c r="A2978" t="s">
        <v>1798</v>
      </c>
    </row>
    <row r="2979" spans="1:2" x14ac:dyDescent="0.3">
      <c r="A2979" t="s">
        <v>1800</v>
      </c>
      <c r="B2979" t="s">
        <v>1802</v>
      </c>
    </row>
    <row r="2980" spans="1:2" x14ac:dyDescent="0.3">
      <c r="A2980" t="s">
        <v>1803</v>
      </c>
      <c r="B2980" t="s">
        <v>647</v>
      </c>
    </row>
    <row r="2981" spans="1:2" x14ac:dyDescent="0.3">
      <c r="A2981" t="s">
        <v>1805</v>
      </c>
      <c r="B2981" t="s">
        <v>394</v>
      </c>
    </row>
    <row r="2982" spans="1:2" x14ac:dyDescent="0.3">
      <c r="A2982" t="e">
        <v>#NAME?</v>
      </c>
      <c r="B2982" t="s">
        <v>1808</v>
      </c>
    </row>
    <row r="2983" spans="1:2" x14ac:dyDescent="0.3">
      <c r="A2983" t="s">
        <v>1810</v>
      </c>
      <c r="B2983" t="s">
        <v>1812</v>
      </c>
    </row>
    <row r="2984" spans="1:2" x14ac:dyDescent="0.3">
      <c r="A2984" t="s">
        <v>1813</v>
      </c>
      <c r="B2984" t="s">
        <v>302</v>
      </c>
    </row>
    <row r="2985" spans="1:2" x14ac:dyDescent="0.3">
      <c r="A2985" t="s">
        <v>1815</v>
      </c>
      <c r="B2985" t="s">
        <v>25</v>
      </c>
    </row>
    <row r="2986" spans="1:2" x14ac:dyDescent="0.3">
      <c r="A2986" t="s">
        <v>1816</v>
      </c>
      <c r="B2986" t="s">
        <v>238</v>
      </c>
    </row>
    <row r="2987" spans="1:2" x14ac:dyDescent="0.3">
      <c r="A2987" t="s">
        <v>1818</v>
      </c>
      <c r="B2987" t="s">
        <v>1820</v>
      </c>
    </row>
    <row r="2988" spans="1:2" x14ac:dyDescent="0.3">
      <c r="A2988" t="s">
        <v>1821</v>
      </c>
      <c r="B2988" t="s">
        <v>322</v>
      </c>
    </row>
    <row r="2989" spans="1:2" x14ac:dyDescent="0.3">
      <c r="A2989" t="s">
        <v>1823</v>
      </c>
      <c r="B2989" t="s">
        <v>1825</v>
      </c>
    </row>
    <row r="2990" spans="1:2" x14ac:dyDescent="0.3">
      <c r="A2990" t="s">
        <v>1826</v>
      </c>
      <c r="B2990" t="s">
        <v>805</v>
      </c>
    </row>
    <row r="2991" spans="1:2" x14ac:dyDescent="0.3">
      <c r="A2991" t="s">
        <v>1828</v>
      </c>
      <c r="B2991" t="s">
        <v>17</v>
      </c>
    </row>
    <row r="2992" spans="1:2" x14ac:dyDescent="0.3">
      <c r="A2992" t="s">
        <v>1830</v>
      </c>
      <c r="B2992" t="s">
        <v>1832</v>
      </c>
    </row>
    <row r="2993" spans="1:2" x14ac:dyDescent="0.3">
      <c r="A2993" t="s">
        <v>1833</v>
      </c>
      <c r="B2993" t="s">
        <v>1835</v>
      </c>
    </row>
    <row r="2994" spans="1:2" x14ac:dyDescent="0.3">
      <c r="A2994" t="e">
        <v>#NAME?</v>
      </c>
      <c r="B2994" t="s">
        <v>1837</v>
      </c>
    </row>
    <row r="2995" spans="1:2" x14ac:dyDescent="0.3">
      <c r="A2995" t="s">
        <v>1838</v>
      </c>
    </row>
    <row r="2996" spans="1:2" x14ac:dyDescent="0.3">
      <c r="A2996" t="s">
        <v>1840</v>
      </c>
      <c r="B2996" t="s">
        <v>652</v>
      </c>
    </row>
    <row r="2997" spans="1:2" x14ac:dyDescent="0.3">
      <c r="A2997" t="s">
        <v>1842</v>
      </c>
      <c r="B2997" t="s">
        <v>25</v>
      </c>
    </row>
    <row r="2998" spans="1:2" x14ac:dyDescent="0.3">
      <c r="A2998" t="e">
        <v>#NAME?</v>
      </c>
      <c r="B2998" t="s">
        <v>9</v>
      </c>
    </row>
    <row r="2999" spans="1:2" x14ac:dyDescent="0.3">
      <c r="A2999" t="s">
        <v>1845</v>
      </c>
      <c r="B2999" t="s">
        <v>299</v>
      </c>
    </row>
    <row r="3000" spans="1:2" x14ac:dyDescent="0.3">
      <c r="A3000" t="s">
        <v>1847</v>
      </c>
      <c r="B3000" t="s">
        <v>726</v>
      </c>
    </row>
    <row r="3001" spans="1:2" x14ac:dyDescent="0.3">
      <c r="A3001" t="s">
        <v>1849</v>
      </c>
      <c r="B3001" t="s">
        <v>25</v>
      </c>
    </row>
    <row r="3002" spans="1:2" x14ac:dyDescent="0.3">
      <c r="A3002" t="s">
        <v>1851</v>
      </c>
      <c r="B3002" t="s">
        <v>261</v>
      </c>
    </row>
    <row r="3003" spans="1:2" x14ac:dyDescent="0.3">
      <c r="A3003" t="s">
        <v>1853</v>
      </c>
      <c r="B3003" t="s">
        <v>299</v>
      </c>
    </row>
    <row r="3004" spans="1:2" x14ac:dyDescent="0.3">
      <c r="A3004" t="s">
        <v>1855</v>
      </c>
    </row>
    <row r="3005" spans="1:2" x14ac:dyDescent="0.3">
      <c r="A3005" t="s">
        <v>1857</v>
      </c>
    </row>
    <row r="3006" spans="1:2" x14ac:dyDescent="0.3">
      <c r="A3006" t="s">
        <v>1859</v>
      </c>
      <c r="B3006" t="s">
        <v>217</v>
      </c>
    </row>
    <row r="3007" spans="1:2" x14ac:dyDescent="0.3">
      <c r="A3007" t="s">
        <v>1861</v>
      </c>
    </row>
    <row r="3008" spans="1:2" x14ac:dyDescent="0.3">
      <c r="A3008" t="s">
        <v>1863</v>
      </c>
      <c r="B3008" t="s">
        <v>1865</v>
      </c>
    </row>
    <row r="3009" spans="1:2" x14ac:dyDescent="0.3">
      <c r="A3009" t="s">
        <v>1866</v>
      </c>
      <c r="B3009" t="s">
        <v>660</v>
      </c>
    </row>
    <row r="3010" spans="1:2" x14ac:dyDescent="0.3">
      <c r="A3010" t="s">
        <v>1868</v>
      </c>
      <c r="B3010" t="s">
        <v>745</v>
      </c>
    </row>
    <row r="3011" spans="1:2" x14ac:dyDescent="0.3">
      <c r="A3011" t="s">
        <v>1870</v>
      </c>
      <c r="B3011" t="s">
        <v>25</v>
      </c>
    </row>
    <row r="3012" spans="1:2" x14ac:dyDescent="0.3">
      <c r="A3012" t="s">
        <v>1872</v>
      </c>
    </row>
    <row r="3013" spans="1:2" x14ac:dyDescent="0.3">
      <c r="A3013" t="s">
        <v>1875</v>
      </c>
      <c r="B3013" t="s">
        <v>1877</v>
      </c>
    </row>
    <row r="3014" spans="1:2" x14ac:dyDescent="0.3">
      <c r="A3014" t="s">
        <v>5119</v>
      </c>
      <c r="B3014" t="s">
        <v>5121</v>
      </c>
    </row>
    <row r="3015" spans="1:2" x14ac:dyDescent="0.3">
      <c r="A3015" t="s">
        <v>5122</v>
      </c>
      <c r="B3015" t="s">
        <v>1308</v>
      </c>
    </row>
    <row r="3016" spans="1:2" x14ac:dyDescent="0.3">
      <c r="A3016" t="s">
        <v>5123</v>
      </c>
      <c r="B3016" t="s">
        <v>394</v>
      </c>
    </row>
    <row r="3017" spans="1:2" x14ac:dyDescent="0.3">
      <c r="A3017" t="s">
        <v>5125</v>
      </c>
    </row>
    <row r="3018" spans="1:2" x14ac:dyDescent="0.3">
      <c r="A3018" t="s">
        <v>5127</v>
      </c>
    </row>
    <row r="3019" spans="1:2" x14ac:dyDescent="0.3">
      <c r="A3019" t="s">
        <v>5129</v>
      </c>
    </row>
    <row r="3020" spans="1:2" x14ac:dyDescent="0.3">
      <c r="A3020" t="e">
        <v>#NAME?</v>
      </c>
      <c r="B3020" t="s">
        <v>5132</v>
      </c>
    </row>
    <row r="3021" spans="1:2" x14ac:dyDescent="0.3">
      <c r="A3021" t="s">
        <v>5133</v>
      </c>
    </row>
    <row r="3022" spans="1:2" x14ac:dyDescent="0.3">
      <c r="A3022" t="s">
        <v>5136</v>
      </c>
      <c r="B3022" t="s">
        <v>5138</v>
      </c>
    </row>
    <row r="3023" spans="1:2" x14ac:dyDescent="0.3">
      <c r="A3023" t="s">
        <v>5139</v>
      </c>
      <c r="B3023" t="s">
        <v>9</v>
      </c>
    </row>
    <row r="3024" spans="1:2" x14ac:dyDescent="0.3">
      <c r="A3024" t="s">
        <v>1878</v>
      </c>
      <c r="B3024" t="s">
        <v>328</v>
      </c>
    </row>
    <row r="3025" spans="1:2" x14ac:dyDescent="0.3">
      <c r="A3025" t="s">
        <v>1880</v>
      </c>
      <c r="B3025" t="s">
        <v>1882</v>
      </c>
    </row>
    <row r="3026" spans="1:2" x14ac:dyDescent="0.3">
      <c r="A3026" t="s">
        <v>1884</v>
      </c>
      <c r="B3026" t="s">
        <v>20</v>
      </c>
    </row>
    <row r="3027" spans="1:2" x14ac:dyDescent="0.3">
      <c r="A3027" t="s">
        <v>1886</v>
      </c>
      <c r="B3027" t="s">
        <v>299</v>
      </c>
    </row>
    <row r="3028" spans="1:2" x14ac:dyDescent="0.3">
      <c r="A3028" t="s">
        <v>1888</v>
      </c>
    </row>
    <row r="3029" spans="1:2" x14ac:dyDescent="0.3">
      <c r="A3029" t="s">
        <v>1890</v>
      </c>
    </row>
    <row r="3030" spans="1:2" x14ac:dyDescent="0.3">
      <c r="A3030" t="e">
        <v>#NAME?</v>
      </c>
      <c r="B3030" t="s">
        <v>29</v>
      </c>
    </row>
    <row r="3031" spans="1:2" x14ac:dyDescent="0.3">
      <c r="A3031" t="s">
        <v>1893</v>
      </c>
    </row>
    <row r="3032" spans="1:2" x14ac:dyDescent="0.3">
      <c r="A3032" t="s">
        <v>1895</v>
      </c>
    </row>
    <row r="3033" spans="1:2" x14ac:dyDescent="0.3">
      <c r="A3033" t="s">
        <v>1897</v>
      </c>
    </row>
    <row r="3034" spans="1:2" x14ac:dyDescent="0.3">
      <c r="A3034" t="s">
        <v>5141</v>
      </c>
    </row>
    <row r="3035" spans="1:2" x14ac:dyDescent="0.3">
      <c r="A3035" t="s">
        <v>5143</v>
      </c>
    </row>
    <row r="3036" spans="1:2" x14ac:dyDescent="0.3">
      <c r="A3036" t="s">
        <v>5144</v>
      </c>
      <c r="B3036" t="s">
        <v>155</v>
      </c>
    </row>
    <row r="3037" spans="1:2" x14ac:dyDescent="0.3">
      <c r="A3037" t="s">
        <v>5146</v>
      </c>
      <c r="B3037" t="s">
        <v>317</v>
      </c>
    </row>
    <row r="3038" spans="1:2" x14ac:dyDescent="0.3">
      <c r="A3038" t="s">
        <v>5148</v>
      </c>
      <c r="B3038" t="s">
        <v>29</v>
      </c>
    </row>
    <row r="3039" spans="1:2" x14ac:dyDescent="0.3">
      <c r="A3039" t="s">
        <v>5150</v>
      </c>
    </row>
    <row r="3040" spans="1:2" x14ac:dyDescent="0.3">
      <c r="A3040" t="s">
        <v>5152</v>
      </c>
      <c r="B3040" t="s">
        <v>380</v>
      </c>
    </row>
    <row r="3041" spans="1:2" x14ac:dyDescent="0.3">
      <c r="A3041" t="e">
        <v>#NAME?</v>
      </c>
      <c r="B3041" t="s">
        <v>5155</v>
      </c>
    </row>
    <row r="3042" spans="1:2" x14ac:dyDescent="0.3">
      <c r="A3042" t="s">
        <v>5156</v>
      </c>
      <c r="B3042" t="s">
        <v>89</v>
      </c>
    </row>
    <row r="3043" spans="1:2" x14ac:dyDescent="0.3">
      <c r="A3043" t="s">
        <v>5158</v>
      </c>
    </row>
    <row r="3044" spans="1:2" x14ac:dyDescent="0.3">
      <c r="A3044" t="s">
        <v>5160</v>
      </c>
    </row>
    <row r="3045" spans="1:2" x14ac:dyDescent="0.3">
      <c r="A3045" t="s">
        <v>1899</v>
      </c>
      <c r="B3045" t="s">
        <v>805</v>
      </c>
    </row>
    <row r="3046" spans="1:2" x14ac:dyDescent="0.3">
      <c r="A3046" t="s">
        <v>1901</v>
      </c>
    </row>
    <row r="3047" spans="1:2" x14ac:dyDescent="0.3">
      <c r="A3047" t="s">
        <v>1903</v>
      </c>
      <c r="B3047" t="s">
        <v>1905</v>
      </c>
    </row>
    <row r="3048" spans="1:2" x14ac:dyDescent="0.3">
      <c r="A3048" t="s">
        <v>1906</v>
      </c>
    </row>
    <row r="3049" spans="1:2" x14ac:dyDescent="0.3">
      <c r="A3049" t="s">
        <v>1907</v>
      </c>
      <c r="B3049" t="s">
        <v>1909</v>
      </c>
    </row>
    <row r="3050" spans="1:2" x14ac:dyDescent="0.3">
      <c r="A3050" t="s">
        <v>1910</v>
      </c>
    </row>
    <row r="3051" spans="1:2" x14ac:dyDescent="0.3">
      <c r="A3051" t="s">
        <v>1912</v>
      </c>
      <c r="B3051" t="s">
        <v>217</v>
      </c>
    </row>
    <row r="3052" spans="1:2" x14ac:dyDescent="0.3">
      <c r="A3052" t="s">
        <v>1914</v>
      </c>
      <c r="B3052" t="s">
        <v>25</v>
      </c>
    </row>
    <row r="3053" spans="1:2" x14ac:dyDescent="0.3">
      <c r="A3053" t="s">
        <v>1916</v>
      </c>
      <c r="B3053" t="s">
        <v>1918</v>
      </c>
    </row>
    <row r="3054" spans="1:2" x14ac:dyDescent="0.3">
      <c r="A3054" t="s">
        <v>1919</v>
      </c>
      <c r="B3054" t="s">
        <v>1102</v>
      </c>
    </row>
    <row r="3055" spans="1:2" x14ac:dyDescent="0.3">
      <c r="A3055" t="s">
        <v>1922</v>
      </c>
    </row>
    <row r="3056" spans="1:2" x14ac:dyDescent="0.3">
      <c r="A3056" t="s">
        <v>1924</v>
      </c>
    </row>
    <row r="3057" spans="1:2" x14ac:dyDescent="0.3">
      <c r="A3057" t="s">
        <v>1926</v>
      </c>
      <c r="B3057" t="s">
        <v>1525</v>
      </c>
    </row>
    <row r="3058" spans="1:2" x14ac:dyDescent="0.3">
      <c r="A3058" t="s">
        <v>1928</v>
      </c>
      <c r="B3058" t="s">
        <v>261</v>
      </c>
    </row>
    <row r="3059" spans="1:2" x14ac:dyDescent="0.3">
      <c r="A3059" t="s">
        <v>1930</v>
      </c>
      <c r="B3059" t="s">
        <v>1142</v>
      </c>
    </row>
    <row r="3060" spans="1:2" x14ac:dyDescent="0.3">
      <c r="A3060" t="s">
        <v>1931</v>
      </c>
      <c r="B3060" t="s">
        <v>9</v>
      </c>
    </row>
    <row r="3061" spans="1:2" x14ac:dyDescent="0.3">
      <c r="A3061" t="s">
        <v>1933</v>
      </c>
    </row>
    <row r="3062" spans="1:2" x14ac:dyDescent="0.3">
      <c r="A3062" t="s">
        <v>1935</v>
      </c>
      <c r="B3062" t="s">
        <v>217</v>
      </c>
    </row>
    <row r="3063" spans="1:2" x14ac:dyDescent="0.3">
      <c r="A3063" t="s">
        <v>1936</v>
      </c>
      <c r="B3063" t="s">
        <v>217</v>
      </c>
    </row>
    <row r="3064" spans="1:2" x14ac:dyDescent="0.3">
      <c r="A3064" t="s">
        <v>1940</v>
      </c>
      <c r="B3064" t="s">
        <v>89</v>
      </c>
    </row>
    <row r="3065" spans="1:2" x14ac:dyDescent="0.3">
      <c r="A3065" t="s">
        <v>1943</v>
      </c>
    </row>
    <row r="3066" spans="1:2" x14ac:dyDescent="0.3">
      <c r="A3066" t="s">
        <v>1945</v>
      </c>
    </row>
    <row r="3067" spans="1:2" x14ac:dyDescent="0.3">
      <c r="A3067" t="s">
        <v>1947</v>
      </c>
      <c r="B3067" t="s">
        <v>25</v>
      </c>
    </row>
    <row r="3068" spans="1:2" x14ac:dyDescent="0.3">
      <c r="A3068" t="s">
        <v>1949</v>
      </c>
      <c r="B3068" t="s">
        <v>1951</v>
      </c>
    </row>
    <row r="3069" spans="1:2" x14ac:dyDescent="0.3">
      <c r="A3069" t="s">
        <v>1952</v>
      </c>
      <c r="B3069" t="s">
        <v>217</v>
      </c>
    </row>
    <row r="3070" spans="1:2" x14ac:dyDescent="0.3">
      <c r="A3070" t="s">
        <v>1954</v>
      </c>
    </row>
    <row r="3071" spans="1:2" x14ac:dyDescent="0.3">
      <c r="A3071" t="s">
        <v>1956</v>
      </c>
      <c r="B3071" t="s">
        <v>109</v>
      </c>
    </row>
    <row r="3072" spans="1:2" x14ac:dyDescent="0.3">
      <c r="A3072" t="s">
        <v>1958</v>
      </c>
    </row>
    <row r="3073" spans="1:2" x14ac:dyDescent="0.3">
      <c r="A3073" t="s">
        <v>1960</v>
      </c>
      <c r="B3073" t="s">
        <v>1961</v>
      </c>
    </row>
    <row r="3074" spans="1:2" x14ac:dyDescent="0.3">
      <c r="A3074" t="s">
        <v>1960</v>
      </c>
      <c r="B3074" t="s">
        <v>1961</v>
      </c>
    </row>
    <row r="3075" spans="1:2" x14ac:dyDescent="0.3">
      <c r="A3075" t="s">
        <v>1962</v>
      </c>
      <c r="B3075" t="s">
        <v>1964</v>
      </c>
    </row>
    <row r="3076" spans="1:2" x14ac:dyDescent="0.3">
      <c r="A3076" t="s">
        <v>1965</v>
      </c>
      <c r="B3076" t="s">
        <v>1967</v>
      </c>
    </row>
    <row r="3077" spans="1:2" x14ac:dyDescent="0.3">
      <c r="A3077" t="e">
        <v>#NAME?</v>
      </c>
    </row>
    <row r="3078" spans="1:2" x14ac:dyDescent="0.3">
      <c r="A3078" t="s">
        <v>1970</v>
      </c>
      <c r="B3078" t="s">
        <v>1972</v>
      </c>
    </row>
    <row r="3079" spans="1:2" x14ac:dyDescent="0.3">
      <c r="A3079" t="s">
        <v>1973</v>
      </c>
      <c r="B3079" t="s">
        <v>1975</v>
      </c>
    </row>
    <row r="3080" spans="1:2" x14ac:dyDescent="0.3">
      <c r="A3080" t="s">
        <v>1976</v>
      </c>
      <c r="B3080" t="s">
        <v>25</v>
      </c>
    </row>
    <row r="3081" spans="1:2" x14ac:dyDescent="0.3">
      <c r="A3081" t="s">
        <v>1978</v>
      </c>
      <c r="B3081" t="s">
        <v>264</v>
      </c>
    </row>
    <row r="3082" spans="1:2" x14ac:dyDescent="0.3">
      <c r="A3082" t="s">
        <v>1980</v>
      </c>
      <c r="B3082" t="s">
        <v>1982</v>
      </c>
    </row>
    <row r="3083" spans="1:2" x14ac:dyDescent="0.3">
      <c r="A3083" t="s">
        <v>1984</v>
      </c>
    </row>
    <row r="3084" spans="1:2" x14ac:dyDescent="0.3">
      <c r="A3084" t="s">
        <v>1990</v>
      </c>
      <c r="B3084" t="s">
        <v>594</v>
      </c>
    </row>
    <row r="3085" spans="1:2" x14ac:dyDescent="0.3">
      <c r="A3085" t="s">
        <v>1993</v>
      </c>
      <c r="B3085" t="s">
        <v>1995</v>
      </c>
    </row>
    <row r="3086" spans="1:2" x14ac:dyDescent="0.3">
      <c r="A3086" t="s">
        <v>1996</v>
      </c>
    </row>
    <row r="3087" spans="1:2" x14ac:dyDescent="0.3">
      <c r="A3087" t="s">
        <v>1998</v>
      </c>
      <c r="B3087" t="s">
        <v>2000</v>
      </c>
    </row>
    <row r="3088" spans="1:2" x14ac:dyDescent="0.3">
      <c r="A3088" t="s">
        <v>2001</v>
      </c>
      <c r="B3088" t="s">
        <v>1142</v>
      </c>
    </row>
    <row r="3089" spans="1:2" x14ac:dyDescent="0.3">
      <c r="A3089" t="s">
        <v>2003</v>
      </c>
    </row>
    <row r="3090" spans="1:2" x14ac:dyDescent="0.3">
      <c r="A3090" t="s">
        <v>2005</v>
      </c>
      <c r="B3090" t="s">
        <v>9</v>
      </c>
    </row>
    <row r="3091" spans="1:2" x14ac:dyDescent="0.3">
      <c r="A3091" t="s">
        <v>2007</v>
      </c>
      <c r="B3091" t="s">
        <v>17</v>
      </c>
    </row>
    <row r="3092" spans="1:2" x14ac:dyDescent="0.3">
      <c r="A3092" t="s">
        <v>2010</v>
      </c>
      <c r="B3092" t="s">
        <v>1735</v>
      </c>
    </row>
    <row r="3093" spans="1:2" x14ac:dyDescent="0.3">
      <c r="A3093" t="s">
        <v>2012</v>
      </c>
    </row>
    <row r="3094" spans="1:2" x14ac:dyDescent="0.3">
      <c r="A3094" t="s">
        <v>2038</v>
      </c>
      <c r="B3094" t="s">
        <v>2040</v>
      </c>
    </row>
    <row r="3095" spans="1:2" x14ac:dyDescent="0.3">
      <c r="A3095" t="s">
        <v>2041</v>
      </c>
      <c r="B3095" t="s">
        <v>89</v>
      </c>
    </row>
    <row r="3096" spans="1:2" x14ac:dyDescent="0.3">
      <c r="A3096" t="s">
        <v>2043</v>
      </c>
      <c r="B3096" t="s">
        <v>2045</v>
      </c>
    </row>
    <row r="3097" spans="1:2" x14ac:dyDescent="0.3">
      <c r="A3097" t="s">
        <v>2046</v>
      </c>
    </row>
    <row r="3098" spans="1:2" x14ac:dyDescent="0.3">
      <c r="A3098" t="s">
        <v>2048</v>
      </c>
      <c r="B3098" t="s">
        <v>1149</v>
      </c>
    </row>
    <row r="3099" spans="1:2" x14ac:dyDescent="0.3">
      <c r="A3099" t="s">
        <v>2050</v>
      </c>
    </row>
    <row r="3100" spans="1:2" x14ac:dyDescent="0.3">
      <c r="A3100" t="s">
        <v>2052</v>
      </c>
      <c r="B3100" t="s">
        <v>2054</v>
      </c>
    </row>
    <row r="3101" spans="1:2" x14ac:dyDescent="0.3">
      <c r="A3101" t="s">
        <v>2055</v>
      </c>
      <c r="B3101" t="s">
        <v>660</v>
      </c>
    </row>
    <row r="3102" spans="1:2" x14ac:dyDescent="0.3">
      <c r="A3102" t="s">
        <v>2057</v>
      </c>
      <c r="B3102" t="s">
        <v>146</v>
      </c>
    </row>
    <row r="3103" spans="1:2" x14ac:dyDescent="0.3">
      <c r="A3103" t="s">
        <v>2060</v>
      </c>
      <c r="B3103" t="s">
        <v>2062</v>
      </c>
    </row>
    <row r="3104" spans="1:2" x14ac:dyDescent="0.3">
      <c r="A3104" t="s">
        <v>2063</v>
      </c>
      <c r="B3104" t="s">
        <v>34</v>
      </c>
    </row>
    <row r="3105" spans="1:2" x14ac:dyDescent="0.3">
      <c r="A3105" t="s">
        <v>2065</v>
      </c>
      <c r="B3105" t="s">
        <v>29</v>
      </c>
    </row>
    <row r="3106" spans="1:2" x14ac:dyDescent="0.3">
      <c r="A3106" t="s">
        <v>2067</v>
      </c>
      <c r="B3106" t="s">
        <v>217</v>
      </c>
    </row>
    <row r="3107" spans="1:2" x14ac:dyDescent="0.3">
      <c r="A3107" t="s">
        <v>2070</v>
      </c>
      <c r="B3107" t="s">
        <v>109</v>
      </c>
    </row>
    <row r="3108" spans="1:2" x14ac:dyDescent="0.3">
      <c r="A3108" t="s">
        <v>2072</v>
      </c>
    </row>
    <row r="3109" spans="1:2" x14ac:dyDescent="0.3">
      <c r="A3109" t="s">
        <v>2074</v>
      </c>
      <c r="B3109" t="s">
        <v>2075</v>
      </c>
    </row>
    <row r="3110" spans="1:2" x14ac:dyDescent="0.3">
      <c r="A3110" t="s">
        <v>2076</v>
      </c>
      <c r="B3110" t="s">
        <v>2078</v>
      </c>
    </row>
    <row r="3111" spans="1:2" x14ac:dyDescent="0.3">
      <c r="A3111" t="s">
        <v>2079</v>
      </c>
      <c r="B3111" t="s">
        <v>2081</v>
      </c>
    </row>
    <row r="3112" spans="1:2" x14ac:dyDescent="0.3">
      <c r="A3112" t="s">
        <v>2082</v>
      </c>
      <c r="B3112" t="s">
        <v>1142</v>
      </c>
    </row>
    <row r="3113" spans="1:2" x14ac:dyDescent="0.3">
      <c r="A3113" t="s">
        <v>2084</v>
      </c>
    </row>
    <row r="3114" spans="1:2" x14ac:dyDescent="0.3">
      <c r="A3114" t="s">
        <v>2086</v>
      </c>
    </row>
    <row r="3115" spans="1:2" x14ac:dyDescent="0.3">
      <c r="A3115" t="s">
        <v>2088</v>
      </c>
      <c r="B3115" t="s">
        <v>126</v>
      </c>
    </row>
    <row r="3116" spans="1:2" x14ac:dyDescent="0.3">
      <c r="A3116" t="s">
        <v>2090</v>
      </c>
      <c r="B3116" t="s">
        <v>25</v>
      </c>
    </row>
    <row r="3117" spans="1:2" x14ac:dyDescent="0.3">
      <c r="A3117" t="s">
        <v>2092</v>
      </c>
      <c r="B3117" t="s">
        <v>25</v>
      </c>
    </row>
    <row r="3118" spans="1:2" x14ac:dyDescent="0.3">
      <c r="A3118" t="s">
        <v>2094</v>
      </c>
      <c r="B3118" t="s">
        <v>1142</v>
      </c>
    </row>
    <row r="3119" spans="1:2" x14ac:dyDescent="0.3">
      <c r="A3119" t="s">
        <v>2097</v>
      </c>
      <c r="B3119" t="s">
        <v>2099</v>
      </c>
    </row>
    <row r="3120" spans="1:2" x14ac:dyDescent="0.3">
      <c r="A3120" t="s">
        <v>2100</v>
      </c>
      <c r="B3120" t="s">
        <v>9</v>
      </c>
    </row>
    <row r="3121" spans="1:2" x14ac:dyDescent="0.3">
      <c r="A3121" t="s">
        <v>2102</v>
      </c>
    </row>
    <row r="3122" spans="1:2" x14ac:dyDescent="0.3">
      <c r="A3122" t="s">
        <v>2104</v>
      </c>
      <c r="B3122" t="s">
        <v>2106</v>
      </c>
    </row>
    <row r="3123" spans="1:2" x14ac:dyDescent="0.3">
      <c r="A3123" t="s">
        <v>2107</v>
      </c>
    </row>
    <row r="3124" spans="1:2" x14ac:dyDescent="0.3">
      <c r="A3124" t="s">
        <v>2109</v>
      </c>
      <c r="B3124" t="s">
        <v>299</v>
      </c>
    </row>
    <row r="3125" spans="1:2" x14ac:dyDescent="0.3">
      <c r="A3125" t="s">
        <v>2111</v>
      </c>
      <c r="B3125" t="s">
        <v>660</v>
      </c>
    </row>
    <row r="3126" spans="1:2" x14ac:dyDescent="0.3">
      <c r="A3126" t="s">
        <v>2113</v>
      </c>
      <c r="B3126" t="s">
        <v>71</v>
      </c>
    </row>
    <row r="3127" spans="1:2" x14ac:dyDescent="0.3">
      <c r="A3127" t="s">
        <v>2115</v>
      </c>
      <c r="B3127" t="s">
        <v>2117</v>
      </c>
    </row>
    <row r="3128" spans="1:2" x14ac:dyDescent="0.3">
      <c r="A3128" t="s">
        <v>2119</v>
      </c>
      <c r="B3128" t="s">
        <v>317</v>
      </c>
    </row>
    <row r="3129" spans="1:2" x14ac:dyDescent="0.3">
      <c r="A3129" t="e">
        <v>#NAME?</v>
      </c>
      <c r="B3129" t="s">
        <v>64</v>
      </c>
    </row>
    <row r="3130" spans="1:2" x14ac:dyDescent="0.3">
      <c r="A3130" t="s">
        <v>2122</v>
      </c>
      <c r="B3130" t="s">
        <v>118</v>
      </c>
    </row>
    <row r="3131" spans="1:2" x14ac:dyDescent="0.3">
      <c r="A3131" t="s">
        <v>2124</v>
      </c>
    </row>
    <row r="3132" spans="1:2" x14ac:dyDescent="0.3">
      <c r="A3132" t="s">
        <v>2126</v>
      </c>
      <c r="B3132" t="s">
        <v>245</v>
      </c>
    </row>
    <row r="3133" spans="1:2" x14ac:dyDescent="0.3">
      <c r="A3133" t="s">
        <v>2128</v>
      </c>
      <c r="B3133" t="s">
        <v>118</v>
      </c>
    </row>
    <row r="3134" spans="1:2" x14ac:dyDescent="0.3">
      <c r="A3134" t="s">
        <v>2128</v>
      </c>
      <c r="B3134" t="s">
        <v>118</v>
      </c>
    </row>
    <row r="3135" spans="1:2" x14ac:dyDescent="0.3">
      <c r="A3135" t="s">
        <v>2130</v>
      </c>
      <c r="B3135" t="s">
        <v>2132</v>
      </c>
    </row>
    <row r="3136" spans="1:2" x14ac:dyDescent="0.3">
      <c r="A3136" t="s">
        <v>2133</v>
      </c>
      <c r="B3136" t="s">
        <v>2135</v>
      </c>
    </row>
    <row r="3137" spans="1:2" x14ac:dyDescent="0.3">
      <c r="A3137" t="s">
        <v>2136</v>
      </c>
    </row>
    <row r="3138" spans="1:2" x14ac:dyDescent="0.3">
      <c r="A3138" t="s">
        <v>2138</v>
      </c>
    </row>
    <row r="3139" spans="1:2" x14ac:dyDescent="0.3">
      <c r="A3139" t="s">
        <v>2140</v>
      </c>
    </row>
    <row r="3140" spans="1:2" x14ac:dyDescent="0.3">
      <c r="A3140" t="s">
        <v>2142</v>
      </c>
    </row>
    <row r="3141" spans="1:2" x14ac:dyDescent="0.3">
      <c r="A3141" t="s">
        <v>2144</v>
      </c>
    </row>
    <row r="3142" spans="1:2" x14ac:dyDescent="0.3">
      <c r="A3142" t="s">
        <v>2146</v>
      </c>
    </row>
    <row r="3143" spans="1:2" x14ac:dyDescent="0.3">
      <c r="A3143" t="e">
        <v>#NAME?</v>
      </c>
      <c r="B3143" t="s">
        <v>2149</v>
      </c>
    </row>
    <row r="3144" spans="1:2" x14ac:dyDescent="0.3">
      <c r="A3144" t="s">
        <v>2150</v>
      </c>
      <c r="B3144" t="s">
        <v>470</v>
      </c>
    </row>
    <row r="3145" spans="1:2" x14ac:dyDescent="0.3">
      <c r="A3145" t="s">
        <v>2152</v>
      </c>
      <c r="B3145" t="s">
        <v>805</v>
      </c>
    </row>
    <row r="3146" spans="1:2" x14ac:dyDescent="0.3">
      <c r="A3146" t="s">
        <v>2154</v>
      </c>
      <c r="B3146" t="s">
        <v>64</v>
      </c>
    </row>
    <row r="3147" spans="1:2" x14ac:dyDescent="0.3">
      <c r="A3147" t="s">
        <v>2156</v>
      </c>
      <c r="B3147" t="s">
        <v>264</v>
      </c>
    </row>
    <row r="3148" spans="1:2" x14ac:dyDescent="0.3">
      <c r="A3148" t="s">
        <v>2158</v>
      </c>
    </row>
    <row r="3149" spans="1:2" x14ac:dyDescent="0.3">
      <c r="A3149" t="s">
        <v>2160</v>
      </c>
      <c r="B3149" t="s">
        <v>29</v>
      </c>
    </row>
    <row r="3150" spans="1:2" x14ac:dyDescent="0.3">
      <c r="A3150" t="s">
        <v>2161</v>
      </c>
      <c r="B3150" t="s">
        <v>17</v>
      </c>
    </row>
    <row r="3151" spans="1:2" x14ac:dyDescent="0.3">
      <c r="A3151" t="s">
        <v>2163</v>
      </c>
      <c r="B3151" t="s">
        <v>2165</v>
      </c>
    </row>
    <row r="3152" spans="1:2" x14ac:dyDescent="0.3">
      <c r="A3152" t="s">
        <v>2166</v>
      </c>
    </row>
    <row r="3153" spans="1:2" x14ac:dyDescent="0.3">
      <c r="A3153" t="s">
        <v>2168</v>
      </c>
    </row>
    <row r="3154" spans="1:2" x14ac:dyDescent="0.3">
      <c r="A3154" t="s">
        <v>2170</v>
      </c>
      <c r="B3154" t="s">
        <v>2172</v>
      </c>
    </row>
    <row r="3155" spans="1:2" x14ac:dyDescent="0.3">
      <c r="A3155" t="s">
        <v>2173</v>
      </c>
      <c r="B3155" t="s">
        <v>299</v>
      </c>
    </row>
    <row r="3156" spans="1:2" x14ac:dyDescent="0.3">
      <c r="A3156" t="e">
        <v>#NAME?</v>
      </c>
      <c r="B3156" t="s">
        <v>660</v>
      </c>
    </row>
    <row r="3157" spans="1:2" x14ac:dyDescent="0.3">
      <c r="A3157" t="s">
        <v>2176</v>
      </c>
      <c r="B3157" t="s">
        <v>2178</v>
      </c>
    </row>
    <row r="3158" spans="1:2" x14ac:dyDescent="0.3">
      <c r="A3158" t="s">
        <v>2179</v>
      </c>
      <c r="B3158" t="s">
        <v>805</v>
      </c>
    </row>
    <row r="3159" spans="1:2" x14ac:dyDescent="0.3">
      <c r="A3159" t="s">
        <v>2181</v>
      </c>
    </row>
    <row r="3160" spans="1:2" x14ac:dyDescent="0.3">
      <c r="A3160" t="s">
        <v>2183</v>
      </c>
      <c r="B3160" t="s">
        <v>652</v>
      </c>
    </row>
    <row r="3161" spans="1:2" x14ac:dyDescent="0.3">
      <c r="A3161" t="s">
        <v>2185</v>
      </c>
      <c r="B3161" t="s">
        <v>20</v>
      </c>
    </row>
    <row r="3162" spans="1:2" x14ac:dyDescent="0.3">
      <c r="A3162" t="s">
        <v>2187</v>
      </c>
      <c r="B3162" t="s">
        <v>217</v>
      </c>
    </row>
    <row r="3163" spans="1:2" x14ac:dyDescent="0.3">
      <c r="A3163" t="s">
        <v>2189</v>
      </c>
      <c r="B3163" t="s">
        <v>2191</v>
      </c>
    </row>
    <row r="3164" spans="1:2" x14ac:dyDescent="0.3">
      <c r="A3164" t="s">
        <v>2192</v>
      </c>
      <c r="B3164" t="s">
        <v>2194</v>
      </c>
    </row>
    <row r="3165" spans="1:2" x14ac:dyDescent="0.3">
      <c r="A3165" t="s">
        <v>2195</v>
      </c>
      <c r="B3165" t="s">
        <v>2197</v>
      </c>
    </row>
    <row r="3166" spans="1:2" x14ac:dyDescent="0.3">
      <c r="A3166" t="e">
        <v>#NAME?</v>
      </c>
      <c r="B3166" t="s">
        <v>2199</v>
      </c>
    </row>
    <row r="3167" spans="1:2" x14ac:dyDescent="0.3">
      <c r="A3167" t="s">
        <v>2200</v>
      </c>
      <c r="B3167" t="s">
        <v>1142</v>
      </c>
    </row>
    <row r="3168" spans="1:2" x14ac:dyDescent="0.3">
      <c r="A3168" t="s">
        <v>2202</v>
      </c>
      <c r="B3168" t="s">
        <v>2204</v>
      </c>
    </row>
    <row r="3169" spans="1:2" x14ac:dyDescent="0.3">
      <c r="A3169" t="s">
        <v>2205</v>
      </c>
    </row>
    <row r="3170" spans="1:2" x14ac:dyDescent="0.3">
      <c r="A3170" t="s">
        <v>2207</v>
      </c>
      <c r="B3170" t="s">
        <v>121</v>
      </c>
    </row>
    <row r="3171" spans="1:2" x14ac:dyDescent="0.3">
      <c r="A3171" t="s">
        <v>2209</v>
      </c>
      <c r="B3171" t="s">
        <v>2211</v>
      </c>
    </row>
    <row r="3172" spans="1:2" x14ac:dyDescent="0.3">
      <c r="A3172" t="s">
        <v>2212</v>
      </c>
      <c r="B3172" t="s">
        <v>29</v>
      </c>
    </row>
    <row r="3173" spans="1:2" x14ac:dyDescent="0.3">
      <c r="A3173" t="s">
        <v>2215</v>
      </c>
      <c r="B3173" t="s">
        <v>217</v>
      </c>
    </row>
    <row r="3174" spans="1:2" x14ac:dyDescent="0.3">
      <c r="A3174" t="s">
        <v>2220</v>
      </c>
      <c r="B3174" t="s">
        <v>2222</v>
      </c>
    </row>
    <row r="3175" spans="1:2" x14ac:dyDescent="0.3">
      <c r="A3175" t="s">
        <v>2223</v>
      </c>
      <c r="B3175" t="s">
        <v>2225</v>
      </c>
    </row>
    <row r="3176" spans="1:2" x14ac:dyDescent="0.3">
      <c r="A3176" t="s">
        <v>2226</v>
      </c>
      <c r="B3176" t="s">
        <v>2228</v>
      </c>
    </row>
    <row r="3177" spans="1:2" x14ac:dyDescent="0.3">
      <c r="A3177" t="s">
        <v>2229</v>
      </c>
      <c r="B3177" t="s">
        <v>2231</v>
      </c>
    </row>
    <row r="3178" spans="1:2" x14ac:dyDescent="0.3">
      <c r="A3178" t="s">
        <v>2232</v>
      </c>
      <c r="B3178" t="s">
        <v>9</v>
      </c>
    </row>
    <row r="3179" spans="1:2" x14ac:dyDescent="0.3">
      <c r="A3179" t="s">
        <v>2234</v>
      </c>
      <c r="B3179" t="s">
        <v>1812</v>
      </c>
    </row>
    <row r="3180" spans="1:2" x14ac:dyDescent="0.3">
      <c r="A3180" t="s">
        <v>2237</v>
      </c>
      <c r="B3180" t="s">
        <v>20</v>
      </c>
    </row>
    <row r="3181" spans="1:2" x14ac:dyDescent="0.3">
      <c r="A3181" t="s">
        <v>2240</v>
      </c>
      <c r="B3181" t="s">
        <v>2242</v>
      </c>
    </row>
    <row r="3182" spans="1:2" x14ac:dyDescent="0.3">
      <c r="A3182" t="s">
        <v>2243</v>
      </c>
      <c r="B3182" t="s">
        <v>299</v>
      </c>
    </row>
    <row r="3183" spans="1:2" x14ac:dyDescent="0.3">
      <c r="A3183" t="s">
        <v>5162</v>
      </c>
      <c r="B3183" t="s">
        <v>217</v>
      </c>
    </row>
    <row r="3184" spans="1:2" x14ac:dyDescent="0.3">
      <c r="A3184" t="s">
        <v>5162</v>
      </c>
      <c r="B3184" t="s">
        <v>217</v>
      </c>
    </row>
    <row r="3185" spans="1:2" x14ac:dyDescent="0.3">
      <c r="A3185" t="s">
        <v>2245</v>
      </c>
      <c r="B3185" t="s">
        <v>1388</v>
      </c>
    </row>
    <row r="3186" spans="1:2" x14ac:dyDescent="0.3">
      <c r="A3186" t="s">
        <v>2247</v>
      </c>
    </row>
    <row r="3187" spans="1:2" x14ac:dyDescent="0.3">
      <c r="A3187" t="s">
        <v>2249</v>
      </c>
      <c r="B3187" t="s">
        <v>2251</v>
      </c>
    </row>
    <row r="3188" spans="1:2" x14ac:dyDescent="0.3">
      <c r="A3188" t="s">
        <v>2252</v>
      </c>
    </row>
    <row r="3189" spans="1:2" x14ac:dyDescent="0.3">
      <c r="A3189" t="s">
        <v>2254</v>
      </c>
    </row>
    <row r="3190" spans="1:2" x14ac:dyDescent="0.3">
      <c r="A3190" t="s">
        <v>2256</v>
      </c>
      <c r="B3190" t="s">
        <v>2258</v>
      </c>
    </row>
    <row r="3191" spans="1:2" x14ac:dyDescent="0.3">
      <c r="A3191" t="s">
        <v>2259</v>
      </c>
      <c r="B3191" t="s">
        <v>2261</v>
      </c>
    </row>
    <row r="3192" spans="1:2" x14ac:dyDescent="0.3">
      <c r="A3192" t="s">
        <v>2262</v>
      </c>
      <c r="B3192" t="s">
        <v>814</v>
      </c>
    </row>
    <row r="3193" spans="1:2" x14ac:dyDescent="0.3">
      <c r="A3193" t="s">
        <v>2264</v>
      </c>
      <c r="B3193" t="s">
        <v>2266</v>
      </c>
    </row>
    <row r="3194" spans="1:2" x14ac:dyDescent="0.3">
      <c r="A3194" t="s">
        <v>2267</v>
      </c>
      <c r="B3194" t="s">
        <v>261</v>
      </c>
    </row>
    <row r="3195" spans="1:2" x14ac:dyDescent="0.3">
      <c r="A3195" t="s">
        <v>2269</v>
      </c>
      <c r="B3195" t="s">
        <v>299</v>
      </c>
    </row>
    <row r="3196" spans="1:2" x14ac:dyDescent="0.3">
      <c r="A3196" t="s">
        <v>2271</v>
      </c>
    </row>
    <row r="3197" spans="1:2" x14ac:dyDescent="0.3">
      <c r="A3197" t="s">
        <v>2273</v>
      </c>
      <c r="B3197" t="s">
        <v>714</v>
      </c>
    </row>
    <row r="3198" spans="1:2" x14ac:dyDescent="0.3">
      <c r="A3198" t="s">
        <v>2275</v>
      </c>
    </row>
    <row r="3199" spans="1:2" x14ac:dyDescent="0.3">
      <c r="A3199" t="s">
        <v>2278</v>
      </c>
      <c r="B3199" t="s">
        <v>217</v>
      </c>
    </row>
    <row r="3200" spans="1:2" x14ac:dyDescent="0.3">
      <c r="A3200" t="s">
        <v>2280</v>
      </c>
    </row>
    <row r="3201" spans="1:2" x14ac:dyDescent="0.3">
      <c r="A3201" t="s">
        <v>2282</v>
      </c>
      <c r="B3201" t="s">
        <v>660</v>
      </c>
    </row>
    <row r="3202" spans="1:2" x14ac:dyDescent="0.3">
      <c r="A3202" t="s">
        <v>2284</v>
      </c>
      <c r="B3202" t="s">
        <v>2286</v>
      </c>
    </row>
    <row r="3203" spans="1:2" x14ac:dyDescent="0.3">
      <c r="A3203" t="s">
        <v>2287</v>
      </c>
    </row>
    <row r="3204" spans="1:2" x14ac:dyDescent="0.3">
      <c r="A3204" t="s">
        <v>2288</v>
      </c>
      <c r="B3204" t="s">
        <v>2290</v>
      </c>
    </row>
    <row r="3205" spans="1:2" x14ac:dyDescent="0.3">
      <c r="A3205" t="s">
        <v>2291</v>
      </c>
      <c r="B3205" t="s">
        <v>25</v>
      </c>
    </row>
    <row r="3206" spans="1:2" x14ac:dyDescent="0.3">
      <c r="A3206" t="s">
        <v>2293</v>
      </c>
      <c r="B3206" t="s">
        <v>526</v>
      </c>
    </row>
    <row r="3207" spans="1:2" x14ac:dyDescent="0.3">
      <c r="A3207" t="s">
        <v>2295</v>
      </c>
      <c r="B3207" t="s">
        <v>380</v>
      </c>
    </row>
    <row r="3208" spans="1:2" x14ac:dyDescent="0.3">
      <c r="A3208" t="s">
        <v>2297</v>
      </c>
    </row>
    <row r="3209" spans="1:2" x14ac:dyDescent="0.3">
      <c r="A3209" t="s">
        <v>2299</v>
      </c>
      <c r="B3209" t="s">
        <v>118</v>
      </c>
    </row>
    <row r="3210" spans="1:2" x14ac:dyDescent="0.3">
      <c r="A3210" t="s">
        <v>2301</v>
      </c>
      <c r="B3210" t="s">
        <v>217</v>
      </c>
    </row>
    <row r="3211" spans="1:2" x14ac:dyDescent="0.3">
      <c r="A3211" t="s">
        <v>2304</v>
      </c>
      <c r="B3211" t="s">
        <v>2306</v>
      </c>
    </row>
    <row r="3212" spans="1:2" x14ac:dyDescent="0.3">
      <c r="A3212" t="s">
        <v>2307</v>
      </c>
    </row>
    <row r="3213" spans="1:2" x14ac:dyDescent="0.3">
      <c r="A3213" t="s">
        <v>2312</v>
      </c>
    </row>
    <row r="3214" spans="1:2" x14ac:dyDescent="0.3">
      <c r="A3214" t="s">
        <v>2314</v>
      </c>
      <c r="B3214" t="s">
        <v>217</v>
      </c>
    </row>
    <row r="3215" spans="1:2" x14ac:dyDescent="0.3">
      <c r="A3215" t="s">
        <v>2316</v>
      </c>
      <c r="B3215" t="s">
        <v>2318</v>
      </c>
    </row>
    <row r="3216" spans="1:2" x14ac:dyDescent="0.3">
      <c r="A3216" t="s">
        <v>2319</v>
      </c>
      <c r="B3216" t="s">
        <v>2024</v>
      </c>
    </row>
    <row r="3217" spans="1:2" x14ac:dyDescent="0.3">
      <c r="A3217" t="s">
        <v>2321</v>
      </c>
      <c r="B3217" t="s">
        <v>2323</v>
      </c>
    </row>
    <row r="3218" spans="1:2" x14ac:dyDescent="0.3">
      <c r="A3218" t="e">
        <v>#NAME?</v>
      </c>
      <c r="B3218" t="s">
        <v>1095</v>
      </c>
    </row>
    <row r="3219" spans="1:2" x14ac:dyDescent="0.3">
      <c r="A3219" t="s">
        <v>2325</v>
      </c>
      <c r="B3219" t="s">
        <v>25</v>
      </c>
    </row>
    <row r="3220" spans="1:2" x14ac:dyDescent="0.3">
      <c r="A3220" t="s">
        <v>2327</v>
      </c>
      <c r="B3220" t="s">
        <v>594</v>
      </c>
    </row>
    <row r="3221" spans="1:2" x14ac:dyDescent="0.3">
      <c r="A3221" t="s">
        <v>2329</v>
      </c>
    </row>
    <row r="3222" spans="1:2" x14ac:dyDescent="0.3">
      <c r="A3222" t="s">
        <v>2331</v>
      </c>
      <c r="B3222" t="s">
        <v>2333</v>
      </c>
    </row>
    <row r="3223" spans="1:2" x14ac:dyDescent="0.3">
      <c r="A3223" t="s">
        <v>2334</v>
      </c>
      <c r="B3223" t="s">
        <v>2336</v>
      </c>
    </row>
    <row r="3224" spans="1:2" x14ac:dyDescent="0.3">
      <c r="A3224" t="s">
        <v>2337</v>
      </c>
      <c r="B3224" t="s">
        <v>2339</v>
      </c>
    </row>
    <row r="3225" spans="1:2" x14ac:dyDescent="0.3">
      <c r="A3225" t="s">
        <v>2340</v>
      </c>
      <c r="B3225" t="s">
        <v>217</v>
      </c>
    </row>
    <row r="3226" spans="1:2" x14ac:dyDescent="0.3">
      <c r="A3226" t="s">
        <v>2342</v>
      </c>
      <c r="B3226" t="s">
        <v>17</v>
      </c>
    </row>
    <row r="3227" spans="1:2" x14ac:dyDescent="0.3">
      <c r="A3227" t="s">
        <v>2344</v>
      </c>
      <c r="B3227" t="s">
        <v>2346</v>
      </c>
    </row>
    <row r="3228" spans="1:2" x14ac:dyDescent="0.3">
      <c r="A3228" t="s">
        <v>2347</v>
      </c>
      <c r="B3228" t="s">
        <v>109</v>
      </c>
    </row>
    <row r="3229" spans="1:2" x14ac:dyDescent="0.3">
      <c r="A3229" t="s">
        <v>2349</v>
      </c>
    </row>
    <row r="3230" spans="1:2" x14ac:dyDescent="0.3">
      <c r="A3230" t="s">
        <v>2351</v>
      </c>
    </row>
    <row r="3231" spans="1:2" x14ac:dyDescent="0.3">
      <c r="A3231" t="s">
        <v>2352</v>
      </c>
      <c r="B3231" t="s">
        <v>25</v>
      </c>
    </row>
    <row r="3232" spans="1:2" x14ac:dyDescent="0.3">
      <c r="A3232" t="s">
        <v>2354</v>
      </c>
      <c r="B3232" t="s">
        <v>745</v>
      </c>
    </row>
    <row r="3233" spans="1:2" x14ac:dyDescent="0.3">
      <c r="A3233" t="s">
        <v>2355</v>
      </c>
      <c r="B3233" t="s">
        <v>652</v>
      </c>
    </row>
    <row r="3234" spans="1:2" x14ac:dyDescent="0.3">
      <c r="A3234" t="s">
        <v>2356</v>
      </c>
    </row>
    <row r="3235" spans="1:2" x14ac:dyDescent="0.3">
      <c r="A3235" t="s">
        <v>2358</v>
      </c>
      <c r="B3235" t="s">
        <v>146</v>
      </c>
    </row>
    <row r="3236" spans="1:2" x14ac:dyDescent="0.3">
      <c r="A3236" t="s">
        <v>2360</v>
      </c>
      <c r="B3236" t="s">
        <v>1149</v>
      </c>
    </row>
    <row r="3237" spans="1:2" x14ac:dyDescent="0.3">
      <c r="A3237" t="s">
        <v>2362</v>
      </c>
      <c r="B3237" t="s">
        <v>2364</v>
      </c>
    </row>
    <row r="3238" spans="1:2" x14ac:dyDescent="0.3">
      <c r="A3238" t="s">
        <v>2365</v>
      </c>
      <c r="B3238" t="s">
        <v>2367</v>
      </c>
    </row>
    <row r="3239" spans="1:2" x14ac:dyDescent="0.3">
      <c r="A3239" t="s">
        <v>2368</v>
      </c>
    </row>
    <row r="3240" spans="1:2" x14ac:dyDescent="0.3">
      <c r="A3240" t="s">
        <v>2370</v>
      </c>
      <c r="B3240" t="s">
        <v>2372</v>
      </c>
    </row>
    <row r="3241" spans="1:2" x14ac:dyDescent="0.3">
      <c r="A3241" t="s">
        <v>2373</v>
      </c>
      <c r="B3241" t="s">
        <v>2375</v>
      </c>
    </row>
    <row r="3242" spans="1:2" x14ac:dyDescent="0.3">
      <c r="A3242" t="s">
        <v>2376</v>
      </c>
      <c r="B3242" t="s">
        <v>2378</v>
      </c>
    </row>
    <row r="3243" spans="1:2" x14ac:dyDescent="0.3">
      <c r="A3243" t="s">
        <v>2396</v>
      </c>
      <c r="B3243" t="s">
        <v>322</v>
      </c>
    </row>
    <row r="3244" spans="1:2" x14ac:dyDescent="0.3">
      <c r="A3244" t="s">
        <v>2399</v>
      </c>
      <c r="B3244" t="s">
        <v>299</v>
      </c>
    </row>
    <row r="3245" spans="1:2" x14ac:dyDescent="0.3">
      <c r="A3245" t="s">
        <v>2401</v>
      </c>
      <c r="B3245" t="s">
        <v>2403</v>
      </c>
    </row>
    <row r="3246" spans="1:2" x14ac:dyDescent="0.3">
      <c r="A3246" t="s">
        <v>2405</v>
      </c>
    </row>
    <row r="3247" spans="1:2" x14ac:dyDescent="0.3">
      <c r="A3247" t="s">
        <v>2407</v>
      </c>
      <c r="B3247" t="s">
        <v>2409</v>
      </c>
    </row>
    <row r="3248" spans="1:2" x14ac:dyDescent="0.3">
      <c r="A3248" t="s">
        <v>2410</v>
      </c>
      <c r="B3248" t="s">
        <v>118</v>
      </c>
    </row>
    <row r="3249" spans="1:2" x14ac:dyDescent="0.3">
      <c r="A3249" t="s">
        <v>2412</v>
      </c>
      <c r="B3249" t="s">
        <v>41</v>
      </c>
    </row>
    <row r="3250" spans="1:2" x14ac:dyDescent="0.3">
      <c r="A3250" t="s">
        <v>2415</v>
      </c>
      <c r="B3250" t="s">
        <v>2417</v>
      </c>
    </row>
    <row r="3251" spans="1:2" x14ac:dyDescent="0.3">
      <c r="A3251" t="s">
        <v>2418</v>
      </c>
      <c r="B3251" t="s">
        <v>20</v>
      </c>
    </row>
    <row r="3252" spans="1:2" x14ac:dyDescent="0.3">
      <c r="A3252" t="s">
        <v>2421</v>
      </c>
      <c r="B3252" t="s">
        <v>2423</v>
      </c>
    </row>
    <row r="3253" spans="1:2" x14ac:dyDescent="0.3">
      <c r="A3253" t="s">
        <v>2426</v>
      </c>
      <c r="B3253" t="s">
        <v>652</v>
      </c>
    </row>
    <row r="3254" spans="1:2" x14ac:dyDescent="0.3">
      <c r="A3254" t="s">
        <v>2428</v>
      </c>
      <c r="B3254" t="s">
        <v>2430</v>
      </c>
    </row>
    <row r="3255" spans="1:2" x14ac:dyDescent="0.3">
      <c r="A3255" t="s">
        <v>2431</v>
      </c>
      <c r="B3255" t="s">
        <v>2433</v>
      </c>
    </row>
    <row r="3256" spans="1:2" x14ac:dyDescent="0.3">
      <c r="A3256" t="s">
        <v>2434</v>
      </c>
      <c r="B3256" t="s">
        <v>25</v>
      </c>
    </row>
    <row r="3257" spans="1:2" x14ac:dyDescent="0.3">
      <c r="A3257" t="s">
        <v>2436</v>
      </c>
      <c r="B3257" t="s">
        <v>1443</v>
      </c>
    </row>
    <row r="3258" spans="1:2" x14ac:dyDescent="0.3">
      <c r="A3258" t="s">
        <v>2438</v>
      </c>
    </row>
    <row r="3259" spans="1:2" x14ac:dyDescent="0.3">
      <c r="A3259" t="s">
        <v>2440</v>
      </c>
    </row>
    <row r="3260" spans="1:2" x14ac:dyDescent="0.3">
      <c r="A3260" t="s">
        <v>2442</v>
      </c>
      <c r="B3260" t="s">
        <v>29</v>
      </c>
    </row>
    <row r="3261" spans="1:2" x14ac:dyDescent="0.3">
      <c r="A3261" t="s">
        <v>2444</v>
      </c>
      <c r="B3261" t="s">
        <v>261</v>
      </c>
    </row>
    <row r="3262" spans="1:2" x14ac:dyDescent="0.3">
      <c r="A3262" t="s">
        <v>5164</v>
      </c>
    </row>
    <row r="3263" spans="1:2" x14ac:dyDescent="0.3">
      <c r="A3263" t="s">
        <v>5164</v>
      </c>
    </row>
    <row r="3264" spans="1:2" x14ac:dyDescent="0.3">
      <c r="A3264" t="s">
        <v>2446</v>
      </c>
    </row>
    <row r="3265" spans="1:2" x14ac:dyDescent="0.3">
      <c r="A3265" t="s">
        <v>2448</v>
      </c>
      <c r="B3265" t="s">
        <v>2450</v>
      </c>
    </row>
    <row r="3266" spans="1:2" x14ac:dyDescent="0.3">
      <c r="A3266" t="s">
        <v>2451</v>
      </c>
      <c r="B3266" t="s">
        <v>1812</v>
      </c>
    </row>
    <row r="3267" spans="1:2" x14ac:dyDescent="0.3">
      <c r="A3267" t="e">
        <v>#NAME?</v>
      </c>
      <c r="B3267" t="s">
        <v>946</v>
      </c>
    </row>
    <row r="3268" spans="1:2" x14ac:dyDescent="0.3">
      <c r="A3268" t="s">
        <v>2454</v>
      </c>
      <c r="B3268" t="s">
        <v>1095</v>
      </c>
    </row>
    <row r="3269" spans="1:2" x14ac:dyDescent="0.3">
      <c r="A3269" t="s">
        <v>2457</v>
      </c>
      <c r="B3269" t="s">
        <v>2459</v>
      </c>
    </row>
    <row r="3270" spans="1:2" x14ac:dyDescent="0.3">
      <c r="A3270" t="s">
        <v>2460</v>
      </c>
      <c r="B3270" t="s">
        <v>2462</v>
      </c>
    </row>
    <row r="3271" spans="1:2" x14ac:dyDescent="0.3">
      <c r="A3271" t="s">
        <v>2463</v>
      </c>
      <c r="B3271" t="s">
        <v>2465</v>
      </c>
    </row>
    <row r="3272" spans="1:2" x14ac:dyDescent="0.3">
      <c r="A3272" t="s">
        <v>2466</v>
      </c>
      <c r="B3272" t="s">
        <v>261</v>
      </c>
    </row>
    <row r="3273" spans="1:2" x14ac:dyDescent="0.3">
      <c r="A3273" t="s">
        <v>2468</v>
      </c>
      <c r="B3273" t="s">
        <v>1951</v>
      </c>
    </row>
    <row r="3274" spans="1:2" x14ac:dyDescent="0.3">
      <c r="A3274" t="s">
        <v>5166</v>
      </c>
    </row>
    <row r="3275" spans="1:2" x14ac:dyDescent="0.3">
      <c r="A3275" t="s">
        <v>5168</v>
      </c>
      <c r="B3275" t="s">
        <v>264</v>
      </c>
    </row>
    <row r="3276" spans="1:2" x14ac:dyDescent="0.3">
      <c r="A3276" t="s">
        <v>5170</v>
      </c>
      <c r="B3276" t="s">
        <v>5172</v>
      </c>
    </row>
    <row r="3277" spans="1:2" x14ac:dyDescent="0.3">
      <c r="A3277" t="s">
        <v>5173</v>
      </c>
      <c r="B3277" t="s">
        <v>470</v>
      </c>
    </row>
    <row r="3278" spans="1:2" x14ac:dyDescent="0.3">
      <c r="A3278" t="s">
        <v>5175</v>
      </c>
      <c r="B3278" t="s">
        <v>59</v>
      </c>
    </row>
    <row r="3279" spans="1:2" x14ac:dyDescent="0.3">
      <c r="A3279" t="e">
        <v>#NAME?</v>
      </c>
      <c r="B3279" t="s">
        <v>5178</v>
      </c>
    </row>
    <row r="3280" spans="1:2" x14ac:dyDescent="0.3">
      <c r="A3280" t="s">
        <v>5179</v>
      </c>
      <c r="B3280" t="s">
        <v>287</v>
      </c>
    </row>
    <row r="3281" spans="1:2" x14ac:dyDescent="0.3">
      <c r="A3281" t="s">
        <v>5181</v>
      </c>
      <c r="B3281" t="s">
        <v>946</v>
      </c>
    </row>
    <row r="3282" spans="1:2" x14ac:dyDescent="0.3">
      <c r="A3282" t="s">
        <v>5183</v>
      </c>
      <c r="B3282" t="s">
        <v>41</v>
      </c>
    </row>
    <row r="3283" spans="1:2" x14ac:dyDescent="0.3">
      <c r="A3283" t="s">
        <v>2470</v>
      </c>
      <c r="B3283" t="s">
        <v>20</v>
      </c>
    </row>
    <row r="3284" spans="1:2" x14ac:dyDescent="0.3">
      <c r="A3284" t="s">
        <v>2472</v>
      </c>
    </row>
    <row r="3285" spans="1:2" x14ac:dyDescent="0.3">
      <c r="A3285" t="s">
        <v>2474</v>
      </c>
      <c r="B3285" t="s">
        <v>89</v>
      </c>
    </row>
    <row r="3286" spans="1:2" x14ac:dyDescent="0.3">
      <c r="A3286" t="s">
        <v>2476</v>
      </c>
      <c r="B3286" t="s">
        <v>2478</v>
      </c>
    </row>
    <row r="3287" spans="1:2" x14ac:dyDescent="0.3">
      <c r="A3287" t="s">
        <v>2479</v>
      </c>
    </row>
    <row r="3288" spans="1:2" x14ac:dyDescent="0.3">
      <c r="A3288" t="e">
        <v>#NAME?</v>
      </c>
      <c r="B3288" t="s">
        <v>394</v>
      </c>
    </row>
    <row r="3289" spans="1:2" x14ac:dyDescent="0.3">
      <c r="A3289" t="s">
        <v>2482</v>
      </c>
    </row>
    <row r="3290" spans="1:2" x14ac:dyDescent="0.3">
      <c r="A3290" t="s">
        <v>2484</v>
      </c>
    </row>
    <row r="3291" spans="1:2" x14ac:dyDescent="0.3">
      <c r="A3291" t="s">
        <v>2486</v>
      </c>
    </row>
    <row r="3292" spans="1:2" x14ac:dyDescent="0.3">
      <c r="A3292" t="s">
        <v>2488</v>
      </c>
      <c r="B3292" t="s">
        <v>25</v>
      </c>
    </row>
    <row r="3293" spans="1:2" x14ac:dyDescent="0.3">
      <c r="A3293" t="s">
        <v>2515</v>
      </c>
      <c r="B3293" t="s">
        <v>1323</v>
      </c>
    </row>
    <row r="3294" spans="1:2" x14ac:dyDescent="0.3">
      <c r="A3294" t="e">
        <v>#NAME?</v>
      </c>
    </row>
    <row r="3295" spans="1:2" x14ac:dyDescent="0.3">
      <c r="A3295" t="s">
        <v>2518</v>
      </c>
      <c r="B3295" t="s">
        <v>1145</v>
      </c>
    </row>
    <row r="3296" spans="1:2" x14ac:dyDescent="0.3">
      <c r="A3296" t="s">
        <v>2520</v>
      </c>
    </row>
    <row r="3297" spans="1:2" x14ac:dyDescent="0.3">
      <c r="A3297" t="s">
        <v>2522</v>
      </c>
    </row>
    <row r="3298" spans="1:2" x14ac:dyDescent="0.3">
      <c r="A3298" t="s">
        <v>2524</v>
      </c>
      <c r="B3298" t="s">
        <v>2526</v>
      </c>
    </row>
    <row r="3299" spans="1:2" x14ac:dyDescent="0.3">
      <c r="A3299" t="s">
        <v>2527</v>
      </c>
      <c r="B3299" t="s">
        <v>2529</v>
      </c>
    </row>
    <row r="3300" spans="1:2" x14ac:dyDescent="0.3">
      <c r="A3300" t="s">
        <v>2530</v>
      </c>
    </row>
    <row r="3301" spans="1:2" x14ac:dyDescent="0.3">
      <c r="A3301" t="s">
        <v>2532</v>
      </c>
      <c r="B3301" t="s">
        <v>17</v>
      </c>
    </row>
    <row r="3302" spans="1:2" x14ac:dyDescent="0.3">
      <c r="A3302" t="s">
        <v>2534</v>
      </c>
    </row>
    <row r="3303" spans="1:2" x14ac:dyDescent="0.3">
      <c r="A3303" t="s">
        <v>2534</v>
      </c>
    </row>
    <row r="3304" spans="1:2" x14ac:dyDescent="0.3">
      <c r="A3304" t="s">
        <v>2536</v>
      </c>
      <c r="B3304" t="s">
        <v>299</v>
      </c>
    </row>
    <row r="3305" spans="1:2" x14ac:dyDescent="0.3">
      <c r="A3305" t="s">
        <v>2539</v>
      </c>
      <c r="B3305" t="s">
        <v>25</v>
      </c>
    </row>
    <row r="3306" spans="1:2" x14ac:dyDescent="0.3">
      <c r="A3306" t="s">
        <v>2541</v>
      </c>
    </row>
    <row r="3307" spans="1:2" x14ac:dyDescent="0.3">
      <c r="A3307" t="s">
        <v>2543</v>
      </c>
      <c r="B3307" t="s">
        <v>261</v>
      </c>
    </row>
    <row r="3308" spans="1:2" x14ac:dyDescent="0.3">
      <c r="A3308" t="s">
        <v>2545</v>
      </c>
      <c r="B3308" t="s">
        <v>126</v>
      </c>
    </row>
    <row r="3309" spans="1:2" x14ac:dyDescent="0.3">
      <c r="A3309" t="s">
        <v>2547</v>
      </c>
      <c r="B3309" t="s">
        <v>146</v>
      </c>
    </row>
    <row r="3310" spans="1:2" x14ac:dyDescent="0.3">
      <c r="A3310" t="s">
        <v>2549</v>
      </c>
      <c r="B3310" t="s">
        <v>25</v>
      </c>
    </row>
    <row r="3311" spans="1:2" x14ac:dyDescent="0.3">
      <c r="A3311" t="s">
        <v>2551</v>
      </c>
      <c r="B3311" t="s">
        <v>380</v>
      </c>
    </row>
    <row r="3312" spans="1:2" x14ac:dyDescent="0.3">
      <c r="A3312" t="s">
        <v>2553</v>
      </c>
      <c r="B3312" t="s">
        <v>745</v>
      </c>
    </row>
    <row r="3313" spans="1:2" x14ac:dyDescent="0.3">
      <c r="A3313" t="s">
        <v>5185</v>
      </c>
      <c r="B3313" t="s">
        <v>317</v>
      </c>
    </row>
    <row r="3314" spans="1:2" x14ac:dyDescent="0.3">
      <c r="A3314" t="s">
        <v>5187</v>
      </c>
      <c r="B3314" t="s">
        <v>299</v>
      </c>
    </row>
    <row r="3315" spans="1:2" x14ac:dyDescent="0.3">
      <c r="A3315" t="s">
        <v>5189</v>
      </c>
      <c r="B3315" t="s">
        <v>4259</v>
      </c>
    </row>
    <row r="3316" spans="1:2" x14ac:dyDescent="0.3">
      <c r="A3316" t="s">
        <v>5191</v>
      </c>
    </row>
    <row r="3317" spans="1:2" x14ac:dyDescent="0.3">
      <c r="A3317" t="s">
        <v>5193</v>
      </c>
      <c r="B3317" t="s">
        <v>4890</v>
      </c>
    </row>
    <row r="3318" spans="1:2" x14ac:dyDescent="0.3">
      <c r="A3318" t="s">
        <v>5195</v>
      </c>
      <c r="B3318" t="s">
        <v>2099</v>
      </c>
    </row>
    <row r="3319" spans="1:2" x14ac:dyDescent="0.3">
      <c r="A3319" t="s">
        <v>5197</v>
      </c>
      <c r="B3319" t="s">
        <v>1475</v>
      </c>
    </row>
    <row r="3320" spans="1:2" x14ac:dyDescent="0.3">
      <c r="A3320" t="s">
        <v>5199</v>
      </c>
      <c r="B3320" t="s">
        <v>644</v>
      </c>
    </row>
    <row r="3321" spans="1:2" x14ac:dyDescent="0.3">
      <c r="A3321" t="s">
        <v>5201</v>
      </c>
      <c r="B3321" t="s">
        <v>299</v>
      </c>
    </row>
    <row r="3322" spans="1:2" x14ac:dyDescent="0.3">
      <c r="A3322" t="s">
        <v>5203</v>
      </c>
      <c r="B3322" t="s">
        <v>9</v>
      </c>
    </row>
    <row r="3323" spans="1:2" x14ac:dyDescent="0.3">
      <c r="A3323" t="s">
        <v>2556</v>
      </c>
      <c r="B3323" t="s">
        <v>2558</v>
      </c>
    </row>
    <row r="3324" spans="1:2" x14ac:dyDescent="0.3">
      <c r="A3324" t="s">
        <v>2559</v>
      </c>
      <c r="B3324" t="s">
        <v>25</v>
      </c>
    </row>
    <row r="3325" spans="1:2" x14ac:dyDescent="0.3">
      <c r="A3325" t="s">
        <v>2561</v>
      </c>
      <c r="B3325" t="s">
        <v>29</v>
      </c>
    </row>
    <row r="3326" spans="1:2" x14ac:dyDescent="0.3">
      <c r="A3326" t="s">
        <v>2563</v>
      </c>
      <c r="B3326" t="s">
        <v>261</v>
      </c>
    </row>
    <row r="3327" spans="1:2" x14ac:dyDescent="0.3">
      <c r="A3327" t="s">
        <v>2565</v>
      </c>
      <c r="B3327" t="s">
        <v>25</v>
      </c>
    </row>
    <row r="3328" spans="1:2" x14ac:dyDescent="0.3">
      <c r="A3328" t="s">
        <v>2567</v>
      </c>
      <c r="B3328" t="s">
        <v>2569</v>
      </c>
    </row>
    <row r="3329" spans="1:2" x14ac:dyDescent="0.3">
      <c r="A3329" t="s">
        <v>2570</v>
      </c>
      <c r="B3329" t="s">
        <v>25</v>
      </c>
    </row>
    <row r="3330" spans="1:2" x14ac:dyDescent="0.3">
      <c r="A3330" t="s">
        <v>2572</v>
      </c>
      <c r="B3330" t="s">
        <v>2574</v>
      </c>
    </row>
    <row r="3331" spans="1:2" x14ac:dyDescent="0.3">
      <c r="A3331" t="s">
        <v>2575</v>
      </c>
      <c r="B3331" t="s">
        <v>394</v>
      </c>
    </row>
    <row r="3332" spans="1:2" x14ac:dyDescent="0.3">
      <c r="A3332" t="s">
        <v>2577</v>
      </c>
      <c r="B3332" t="s">
        <v>2579</v>
      </c>
    </row>
    <row r="3333" spans="1:2" x14ac:dyDescent="0.3">
      <c r="A3333" t="s">
        <v>2602</v>
      </c>
      <c r="B3333" t="s">
        <v>660</v>
      </c>
    </row>
    <row r="3334" spans="1:2" x14ac:dyDescent="0.3">
      <c r="A3334" t="s">
        <v>2604</v>
      </c>
    </row>
    <row r="3335" spans="1:2" x14ac:dyDescent="0.3">
      <c r="A3335" t="s">
        <v>2606</v>
      </c>
    </row>
    <row r="3336" spans="1:2" x14ac:dyDescent="0.3">
      <c r="A3336" t="e">
        <v>#NAME?</v>
      </c>
      <c r="B3336" t="s">
        <v>25</v>
      </c>
    </row>
    <row r="3337" spans="1:2" x14ac:dyDescent="0.3">
      <c r="A3337" t="s">
        <v>2609</v>
      </c>
      <c r="B3337" t="s">
        <v>9</v>
      </c>
    </row>
    <row r="3338" spans="1:2" x14ac:dyDescent="0.3">
      <c r="A3338" t="s">
        <v>2611</v>
      </c>
      <c r="B3338" t="s">
        <v>1820</v>
      </c>
    </row>
    <row r="3339" spans="1:2" x14ac:dyDescent="0.3">
      <c r="A3339" t="s">
        <v>2613</v>
      </c>
      <c r="B3339" t="s">
        <v>2615</v>
      </c>
    </row>
    <row r="3340" spans="1:2" x14ac:dyDescent="0.3">
      <c r="A3340" t="s">
        <v>2616</v>
      </c>
      <c r="B3340" t="s">
        <v>2618</v>
      </c>
    </row>
    <row r="3341" spans="1:2" x14ac:dyDescent="0.3">
      <c r="A3341" t="s">
        <v>2619</v>
      </c>
      <c r="B3341" t="s">
        <v>2621</v>
      </c>
    </row>
    <row r="3342" spans="1:2" x14ac:dyDescent="0.3">
      <c r="A3342" t="e">
        <v>#NAME?</v>
      </c>
      <c r="B3342" t="s">
        <v>805</v>
      </c>
    </row>
    <row r="3343" spans="1:2" x14ac:dyDescent="0.3">
      <c r="A3343" t="e">
        <v>#NAME?</v>
      </c>
      <c r="B3343" t="s">
        <v>805</v>
      </c>
    </row>
    <row r="3344" spans="1:2" x14ac:dyDescent="0.3">
      <c r="A3344" t="s">
        <v>5206</v>
      </c>
      <c r="B3344" t="s">
        <v>647</v>
      </c>
    </row>
    <row r="3345" spans="1:2" x14ac:dyDescent="0.3">
      <c r="A3345" t="s">
        <v>5208</v>
      </c>
    </row>
    <row r="3346" spans="1:2" x14ac:dyDescent="0.3">
      <c r="A3346" t="e">
        <v>#NAME?</v>
      </c>
      <c r="B3346" t="s">
        <v>29</v>
      </c>
    </row>
    <row r="3347" spans="1:2" x14ac:dyDescent="0.3">
      <c r="A3347" t="s">
        <v>5211</v>
      </c>
      <c r="B3347" t="s">
        <v>217</v>
      </c>
    </row>
    <row r="3348" spans="1:2" x14ac:dyDescent="0.3">
      <c r="A3348" t="s">
        <v>5214</v>
      </c>
      <c r="B3348" t="s">
        <v>5216</v>
      </c>
    </row>
    <row r="3349" spans="1:2" x14ac:dyDescent="0.3">
      <c r="A3349" t="s">
        <v>5217</v>
      </c>
    </row>
    <row r="3350" spans="1:2" x14ac:dyDescent="0.3">
      <c r="A3350" t="s">
        <v>5220</v>
      </c>
      <c r="B3350" t="s">
        <v>5222</v>
      </c>
    </row>
    <row r="3351" spans="1:2" x14ac:dyDescent="0.3">
      <c r="A3351" t="s">
        <v>5223</v>
      </c>
      <c r="B3351" t="s">
        <v>29</v>
      </c>
    </row>
    <row r="3352" spans="1:2" x14ac:dyDescent="0.3">
      <c r="A3352" t="s">
        <v>5225</v>
      </c>
      <c r="B3352" t="s">
        <v>217</v>
      </c>
    </row>
    <row r="3353" spans="1:2" x14ac:dyDescent="0.3">
      <c r="A3353" t="s">
        <v>2640</v>
      </c>
    </row>
    <row r="3354" spans="1:2" x14ac:dyDescent="0.3">
      <c r="A3354" t="s">
        <v>2643</v>
      </c>
      <c r="B3354" t="s">
        <v>2645</v>
      </c>
    </row>
    <row r="3355" spans="1:2" x14ac:dyDescent="0.3">
      <c r="A3355" t="s">
        <v>2646</v>
      </c>
      <c r="B3355" t="s">
        <v>71</v>
      </c>
    </row>
    <row r="3356" spans="1:2" x14ac:dyDescent="0.3">
      <c r="A3356" t="s">
        <v>2648</v>
      </c>
    </row>
    <row r="3357" spans="1:2" x14ac:dyDescent="0.3">
      <c r="A3357" t="s">
        <v>2650</v>
      </c>
      <c r="B3357" t="s">
        <v>2652</v>
      </c>
    </row>
    <row r="3358" spans="1:2" x14ac:dyDescent="0.3">
      <c r="A3358" t="s">
        <v>2653</v>
      </c>
    </row>
    <row r="3359" spans="1:2" x14ac:dyDescent="0.3">
      <c r="A3359" t="s">
        <v>2655</v>
      </c>
      <c r="B3359" t="s">
        <v>20</v>
      </c>
    </row>
    <row r="3360" spans="1:2" x14ac:dyDescent="0.3">
      <c r="A3360" t="s">
        <v>2657</v>
      </c>
      <c r="B3360" t="s">
        <v>217</v>
      </c>
    </row>
    <row r="3361" spans="1:2" x14ac:dyDescent="0.3">
      <c r="A3361" t="s">
        <v>2659</v>
      </c>
      <c r="B3361" t="s">
        <v>2661</v>
      </c>
    </row>
    <row r="3362" spans="1:2" x14ac:dyDescent="0.3">
      <c r="A3362" t="s">
        <v>2662</v>
      </c>
      <c r="B3362" t="s">
        <v>302</v>
      </c>
    </row>
    <row r="3363" spans="1:2" x14ac:dyDescent="0.3">
      <c r="A3363" t="s">
        <v>2664</v>
      </c>
    </row>
    <row r="3364" spans="1:2" x14ac:dyDescent="0.3">
      <c r="A3364" t="s">
        <v>2666</v>
      </c>
    </row>
    <row r="3365" spans="1:2" x14ac:dyDescent="0.3">
      <c r="A3365" t="s">
        <v>2668</v>
      </c>
    </row>
    <row r="3366" spans="1:2" x14ac:dyDescent="0.3">
      <c r="A3366" t="s">
        <v>2670</v>
      </c>
    </row>
    <row r="3367" spans="1:2" x14ac:dyDescent="0.3">
      <c r="A3367" t="s">
        <v>2673</v>
      </c>
      <c r="B3367" t="s">
        <v>109</v>
      </c>
    </row>
    <row r="3368" spans="1:2" x14ac:dyDescent="0.3">
      <c r="A3368" t="s">
        <v>2675</v>
      </c>
    </row>
    <row r="3369" spans="1:2" x14ac:dyDescent="0.3">
      <c r="A3369" t="s">
        <v>2677</v>
      </c>
      <c r="B3369" t="s">
        <v>299</v>
      </c>
    </row>
    <row r="3370" spans="1:2" x14ac:dyDescent="0.3">
      <c r="A3370" t="s">
        <v>2679</v>
      </c>
      <c r="B3370" t="s">
        <v>41</v>
      </c>
    </row>
    <row r="3371" spans="1:2" x14ac:dyDescent="0.3">
      <c r="A3371" t="s">
        <v>2681</v>
      </c>
    </row>
    <row r="3372" spans="1:2" x14ac:dyDescent="0.3">
      <c r="A3372" t="s">
        <v>2683</v>
      </c>
      <c r="B3372" t="s">
        <v>109</v>
      </c>
    </row>
    <row r="3373" spans="1:2" x14ac:dyDescent="0.3">
      <c r="A3373" t="s">
        <v>5227</v>
      </c>
      <c r="B3373" t="s">
        <v>1018</v>
      </c>
    </row>
    <row r="3374" spans="1:2" x14ac:dyDescent="0.3">
      <c r="A3374" t="s">
        <v>2685</v>
      </c>
      <c r="B3374" t="s">
        <v>652</v>
      </c>
    </row>
    <row r="3375" spans="1:2" x14ac:dyDescent="0.3">
      <c r="A3375" t="s">
        <v>2687</v>
      </c>
    </row>
    <row r="3376" spans="1:2" x14ac:dyDescent="0.3">
      <c r="A3376" t="s">
        <v>2689</v>
      </c>
    </row>
    <row r="3377" spans="1:2" x14ac:dyDescent="0.3">
      <c r="A3377" t="s">
        <v>2691</v>
      </c>
      <c r="B3377" t="s">
        <v>2693</v>
      </c>
    </row>
    <row r="3378" spans="1:2" x14ac:dyDescent="0.3">
      <c r="A3378" t="s">
        <v>2694</v>
      </c>
      <c r="B3378" t="s">
        <v>64</v>
      </c>
    </row>
    <row r="3379" spans="1:2" x14ac:dyDescent="0.3">
      <c r="A3379" t="s">
        <v>2696</v>
      </c>
    </row>
    <row r="3380" spans="1:2" x14ac:dyDescent="0.3">
      <c r="A3380" t="s">
        <v>2698</v>
      </c>
      <c r="B3380" t="s">
        <v>25</v>
      </c>
    </row>
    <row r="3381" spans="1:2" x14ac:dyDescent="0.3">
      <c r="A3381" t="s">
        <v>2699</v>
      </c>
      <c r="B3381" t="s">
        <v>433</v>
      </c>
    </row>
    <row r="3382" spans="1:2" x14ac:dyDescent="0.3">
      <c r="A3382" t="s">
        <v>2701</v>
      </c>
      <c r="B3382" t="s">
        <v>594</v>
      </c>
    </row>
    <row r="3383" spans="1:2" x14ac:dyDescent="0.3">
      <c r="A3383" t="s">
        <v>5230</v>
      </c>
    </row>
    <row r="3384" spans="1:2" x14ac:dyDescent="0.3">
      <c r="A3384" t="s">
        <v>2723</v>
      </c>
    </row>
    <row r="3385" spans="1:2" x14ac:dyDescent="0.3">
      <c r="A3385" t="s">
        <v>2725</v>
      </c>
    </row>
    <row r="3386" spans="1:2" x14ac:dyDescent="0.3">
      <c r="A3386" t="s">
        <v>2727</v>
      </c>
      <c r="B3386" t="s">
        <v>2729</v>
      </c>
    </row>
    <row r="3387" spans="1:2" x14ac:dyDescent="0.3">
      <c r="A3387" t="s">
        <v>2730</v>
      </c>
      <c r="B3387" t="s">
        <v>121</v>
      </c>
    </row>
    <row r="3388" spans="1:2" x14ac:dyDescent="0.3">
      <c r="A3388" t="s">
        <v>2732</v>
      </c>
      <c r="B3388" t="s">
        <v>299</v>
      </c>
    </row>
    <row r="3389" spans="1:2" x14ac:dyDescent="0.3">
      <c r="A3389" t="s">
        <v>2734</v>
      </c>
      <c r="B3389" t="s">
        <v>29</v>
      </c>
    </row>
    <row r="3390" spans="1:2" x14ac:dyDescent="0.3">
      <c r="A3390" t="s">
        <v>2736</v>
      </c>
      <c r="B3390" t="s">
        <v>2738</v>
      </c>
    </row>
    <row r="3391" spans="1:2" x14ac:dyDescent="0.3">
      <c r="A3391" t="s">
        <v>2739</v>
      </c>
    </row>
    <row r="3392" spans="1:2" x14ac:dyDescent="0.3">
      <c r="A3392" t="s">
        <v>2741</v>
      </c>
    </row>
    <row r="3393" spans="1:2" x14ac:dyDescent="0.3">
      <c r="A3393" t="s">
        <v>2745</v>
      </c>
      <c r="B3393" t="s">
        <v>20</v>
      </c>
    </row>
    <row r="3394" spans="1:2" x14ac:dyDescent="0.3">
      <c r="A3394" t="s">
        <v>2747</v>
      </c>
      <c r="B3394" t="s">
        <v>71</v>
      </c>
    </row>
    <row r="3395" spans="1:2" x14ac:dyDescent="0.3">
      <c r="A3395" t="s">
        <v>2749</v>
      </c>
      <c r="B3395" t="s">
        <v>2751</v>
      </c>
    </row>
    <row r="3396" spans="1:2" x14ac:dyDescent="0.3">
      <c r="A3396" t="s">
        <v>2752</v>
      </c>
      <c r="B3396" t="s">
        <v>647</v>
      </c>
    </row>
    <row r="3397" spans="1:2" x14ac:dyDescent="0.3">
      <c r="A3397" t="s">
        <v>2755</v>
      </c>
      <c r="B3397" t="s">
        <v>1596</v>
      </c>
    </row>
    <row r="3398" spans="1:2" x14ac:dyDescent="0.3">
      <c r="A3398" t="s">
        <v>2757</v>
      </c>
      <c r="B3398" t="s">
        <v>2759</v>
      </c>
    </row>
    <row r="3399" spans="1:2" x14ac:dyDescent="0.3">
      <c r="A3399" t="e">
        <v>#NAME?</v>
      </c>
      <c r="B3399" t="s">
        <v>2762</v>
      </c>
    </row>
    <row r="3400" spans="1:2" x14ac:dyDescent="0.3">
      <c r="A3400" t="s">
        <v>2763</v>
      </c>
      <c r="B3400" t="s">
        <v>2765</v>
      </c>
    </row>
    <row r="3401" spans="1:2" x14ac:dyDescent="0.3">
      <c r="A3401" t="s">
        <v>5232</v>
      </c>
      <c r="B3401" t="s">
        <v>594</v>
      </c>
    </row>
    <row r="3402" spans="1:2" x14ac:dyDescent="0.3">
      <c r="A3402" t="s">
        <v>2766</v>
      </c>
      <c r="B3402" t="s">
        <v>380</v>
      </c>
    </row>
    <row r="3403" spans="1:2" x14ac:dyDescent="0.3">
      <c r="A3403" t="s">
        <v>2768</v>
      </c>
    </row>
    <row r="3404" spans="1:2" x14ac:dyDescent="0.3">
      <c r="A3404" t="s">
        <v>2770</v>
      </c>
      <c r="B3404" t="s">
        <v>1461</v>
      </c>
    </row>
    <row r="3405" spans="1:2" x14ac:dyDescent="0.3">
      <c r="A3405" t="s">
        <v>2772</v>
      </c>
      <c r="B3405" t="s">
        <v>302</v>
      </c>
    </row>
    <row r="3406" spans="1:2" x14ac:dyDescent="0.3">
      <c r="A3406" t="s">
        <v>2774</v>
      </c>
      <c r="B3406" t="s">
        <v>470</v>
      </c>
    </row>
    <row r="3407" spans="1:2" x14ac:dyDescent="0.3">
      <c r="A3407" t="s">
        <v>2776</v>
      </c>
      <c r="B3407" t="s">
        <v>2778</v>
      </c>
    </row>
    <row r="3408" spans="1:2" x14ac:dyDescent="0.3">
      <c r="A3408" t="s">
        <v>2779</v>
      </c>
      <c r="B3408" t="s">
        <v>2450</v>
      </c>
    </row>
    <row r="3409" spans="1:2" x14ac:dyDescent="0.3">
      <c r="A3409" t="s">
        <v>2781</v>
      </c>
    </row>
    <row r="3410" spans="1:2" x14ac:dyDescent="0.3">
      <c r="A3410" t="s">
        <v>2783</v>
      </c>
    </row>
    <row r="3411" spans="1:2" x14ac:dyDescent="0.3">
      <c r="A3411" t="s">
        <v>2785</v>
      </c>
      <c r="B3411" t="s">
        <v>394</v>
      </c>
    </row>
    <row r="3412" spans="1:2" x14ac:dyDescent="0.3">
      <c r="A3412" t="s">
        <v>2785</v>
      </c>
      <c r="B3412" t="s">
        <v>394</v>
      </c>
    </row>
    <row r="3413" spans="1:2" x14ac:dyDescent="0.3">
      <c r="A3413" t="s">
        <v>5234</v>
      </c>
      <c r="B3413" t="s">
        <v>29</v>
      </c>
    </row>
    <row r="3414" spans="1:2" x14ac:dyDescent="0.3">
      <c r="A3414" t="e">
        <v>#NAME?</v>
      </c>
      <c r="B3414" t="s">
        <v>1294</v>
      </c>
    </row>
    <row r="3415" spans="1:2" x14ac:dyDescent="0.3">
      <c r="A3415" t="s">
        <v>5237</v>
      </c>
    </row>
    <row r="3416" spans="1:2" x14ac:dyDescent="0.3">
      <c r="A3416" t="s">
        <v>5239</v>
      </c>
      <c r="B3416" t="s">
        <v>5241</v>
      </c>
    </row>
    <row r="3417" spans="1:2" x14ac:dyDescent="0.3">
      <c r="A3417" t="s">
        <v>5242</v>
      </c>
      <c r="B3417" t="s">
        <v>680</v>
      </c>
    </row>
    <row r="3418" spans="1:2" x14ac:dyDescent="0.3">
      <c r="A3418" t="s">
        <v>5244</v>
      </c>
      <c r="B3418" t="s">
        <v>1095</v>
      </c>
    </row>
    <row r="3419" spans="1:2" x14ac:dyDescent="0.3">
      <c r="A3419" t="s">
        <v>5246</v>
      </c>
      <c r="B3419" t="s">
        <v>394</v>
      </c>
    </row>
    <row r="3420" spans="1:2" x14ac:dyDescent="0.3">
      <c r="A3420" t="s">
        <v>5248</v>
      </c>
      <c r="B3420" t="s">
        <v>245</v>
      </c>
    </row>
    <row r="3421" spans="1:2" x14ac:dyDescent="0.3">
      <c r="A3421" t="s">
        <v>5250</v>
      </c>
      <c r="B3421" t="s">
        <v>5252</v>
      </c>
    </row>
    <row r="3422" spans="1:2" x14ac:dyDescent="0.3">
      <c r="A3422" t="s">
        <v>2787</v>
      </c>
      <c r="B3422" t="s">
        <v>380</v>
      </c>
    </row>
    <row r="3423" spans="1:2" x14ac:dyDescent="0.3">
      <c r="A3423" t="s">
        <v>2789</v>
      </c>
    </row>
    <row r="3424" spans="1:2" x14ac:dyDescent="0.3">
      <c r="A3424" t="s">
        <v>2791</v>
      </c>
      <c r="B3424" t="s">
        <v>2793</v>
      </c>
    </row>
    <row r="3425" spans="1:2" x14ac:dyDescent="0.3">
      <c r="A3425" t="s">
        <v>2794</v>
      </c>
    </row>
    <row r="3426" spans="1:2" x14ac:dyDescent="0.3">
      <c r="A3426" t="s">
        <v>2796</v>
      </c>
      <c r="B3426" t="s">
        <v>2798</v>
      </c>
    </row>
    <row r="3427" spans="1:2" x14ac:dyDescent="0.3">
      <c r="A3427" t="s">
        <v>2799</v>
      </c>
    </row>
    <row r="3428" spans="1:2" x14ac:dyDescent="0.3">
      <c r="A3428" t="e">
        <v>#NAME?</v>
      </c>
      <c r="B3428" t="s">
        <v>2802</v>
      </c>
    </row>
    <row r="3429" spans="1:2" x14ac:dyDescent="0.3">
      <c r="A3429" t="s">
        <v>911</v>
      </c>
      <c r="B3429" t="s">
        <v>64</v>
      </c>
    </row>
    <row r="3430" spans="1:2" x14ac:dyDescent="0.3">
      <c r="A3430" t="s">
        <v>2803</v>
      </c>
    </row>
    <row r="3431" spans="1:2" x14ac:dyDescent="0.3">
      <c r="A3431" t="s">
        <v>2805</v>
      </c>
      <c r="B3431" t="s">
        <v>134</v>
      </c>
    </row>
    <row r="3432" spans="1:2" x14ac:dyDescent="0.3">
      <c r="A3432" t="s">
        <v>2807</v>
      </c>
      <c r="B3432" t="s">
        <v>644</v>
      </c>
    </row>
    <row r="3433" spans="1:2" x14ac:dyDescent="0.3">
      <c r="A3433" t="s">
        <v>2809</v>
      </c>
    </row>
    <row r="3434" spans="1:2" x14ac:dyDescent="0.3">
      <c r="A3434" t="s">
        <v>2811</v>
      </c>
      <c r="B3434" t="s">
        <v>2813</v>
      </c>
    </row>
    <row r="3435" spans="1:2" x14ac:dyDescent="0.3">
      <c r="A3435" t="s">
        <v>2814</v>
      </c>
      <c r="B3435" t="s">
        <v>2816</v>
      </c>
    </row>
    <row r="3436" spans="1:2" x14ac:dyDescent="0.3">
      <c r="A3436" t="s">
        <v>2817</v>
      </c>
      <c r="B3436" t="s">
        <v>2819</v>
      </c>
    </row>
    <row r="3437" spans="1:2" x14ac:dyDescent="0.3">
      <c r="A3437" t="s">
        <v>2820</v>
      </c>
    </row>
    <row r="3438" spans="1:2" x14ac:dyDescent="0.3">
      <c r="A3438" t="s">
        <v>2822</v>
      </c>
      <c r="B3438" t="s">
        <v>2242</v>
      </c>
    </row>
    <row r="3439" spans="1:2" x14ac:dyDescent="0.3">
      <c r="A3439" t="s">
        <v>2824</v>
      </c>
      <c r="B3439" t="s">
        <v>2826</v>
      </c>
    </row>
    <row r="3440" spans="1:2" x14ac:dyDescent="0.3">
      <c r="A3440" t="s">
        <v>2828</v>
      </c>
      <c r="B3440" t="s">
        <v>2830</v>
      </c>
    </row>
    <row r="3441" spans="1:2" x14ac:dyDescent="0.3">
      <c r="A3441" t="s">
        <v>2831</v>
      </c>
    </row>
    <row r="3442" spans="1:2" x14ac:dyDescent="0.3">
      <c r="A3442" t="s">
        <v>5253</v>
      </c>
      <c r="B3442" t="s">
        <v>2816</v>
      </c>
    </row>
    <row r="3443" spans="1:2" x14ac:dyDescent="0.3">
      <c r="A3443" t="s">
        <v>2834</v>
      </c>
      <c r="B3443" t="s">
        <v>2836</v>
      </c>
    </row>
    <row r="3444" spans="1:2" x14ac:dyDescent="0.3">
      <c r="A3444" t="s">
        <v>2837</v>
      </c>
      <c r="B3444" t="s">
        <v>25</v>
      </c>
    </row>
    <row r="3445" spans="1:2" x14ac:dyDescent="0.3">
      <c r="A3445" t="s">
        <v>2840</v>
      </c>
      <c r="B3445" t="s">
        <v>2842</v>
      </c>
    </row>
    <row r="3446" spans="1:2" x14ac:dyDescent="0.3">
      <c r="A3446" t="s">
        <v>2843</v>
      </c>
      <c r="B3446" t="s">
        <v>2845</v>
      </c>
    </row>
    <row r="3447" spans="1:2" x14ac:dyDescent="0.3">
      <c r="A3447" t="s">
        <v>2846</v>
      </c>
      <c r="B3447" t="s">
        <v>433</v>
      </c>
    </row>
    <row r="3448" spans="1:2" x14ac:dyDescent="0.3">
      <c r="A3448" t="s">
        <v>2848</v>
      </c>
      <c r="B3448" t="s">
        <v>564</v>
      </c>
    </row>
    <row r="3449" spans="1:2" x14ac:dyDescent="0.3">
      <c r="A3449" t="s">
        <v>2850</v>
      </c>
    </row>
    <row r="3450" spans="1:2" x14ac:dyDescent="0.3">
      <c r="A3450" t="s">
        <v>2852</v>
      </c>
      <c r="B3450" t="s">
        <v>2423</v>
      </c>
    </row>
    <row r="3451" spans="1:2" x14ac:dyDescent="0.3">
      <c r="A3451" t="s">
        <v>2854</v>
      </c>
      <c r="B3451" t="s">
        <v>299</v>
      </c>
    </row>
    <row r="3452" spans="1:2" x14ac:dyDescent="0.3">
      <c r="A3452" t="s">
        <v>2856</v>
      </c>
      <c r="B3452" t="s">
        <v>1145</v>
      </c>
    </row>
    <row r="3453" spans="1:2" x14ac:dyDescent="0.3">
      <c r="A3453" t="s">
        <v>2858</v>
      </c>
      <c r="B3453" t="s">
        <v>20</v>
      </c>
    </row>
    <row r="3454" spans="1:2" x14ac:dyDescent="0.3">
      <c r="A3454" t="s">
        <v>2860</v>
      </c>
      <c r="B3454" t="s">
        <v>17</v>
      </c>
    </row>
    <row r="3455" spans="1:2" x14ac:dyDescent="0.3">
      <c r="A3455" t="s">
        <v>2862</v>
      </c>
      <c r="B3455" t="s">
        <v>146</v>
      </c>
    </row>
    <row r="3456" spans="1:2" x14ac:dyDescent="0.3">
      <c r="A3456" t="s">
        <v>2864</v>
      </c>
      <c r="B3456" t="s">
        <v>29</v>
      </c>
    </row>
    <row r="3457" spans="1:2" x14ac:dyDescent="0.3">
      <c r="A3457" t="s">
        <v>2866</v>
      </c>
      <c r="B3457" t="s">
        <v>2868</v>
      </c>
    </row>
    <row r="3458" spans="1:2" x14ac:dyDescent="0.3">
      <c r="A3458" t="s">
        <v>2869</v>
      </c>
      <c r="B3458" t="s">
        <v>118</v>
      </c>
    </row>
    <row r="3459" spans="1:2" x14ac:dyDescent="0.3">
      <c r="A3459" t="e">
        <v>#NAME?</v>
      </c>
      <c r="B3459" t="s">
        <v>2872</v>
      </c>
    </row>
    <row r="3460" spans="1:2" x14ac:dyDescent="0.3">
      <c r="A3460" t="s">
        <v>2873</v>
      </c>
    </row>
    <row r="3461" spans="1:2" x14ac:dyDescent="0.3">
      <c r="A3461" t="s">
        <v>2875</v>
      </c>
      <c r="B3461" t="s">
        <v>245</v>
      </c>
    </row>
    <row r="3462" spans="1:2" x14ac:dyDescent="0.3">
      <c r="A3462" t="s">
        <v>5256</v>
      </c>
      <c r="B3462" t="s">
        <v>5258</v>
      </c>
    </row>
    <row r="3463" spans="1:2" x14ac:dyDescent="0.3">
      <c r="A3463" t="s">
        <v>2877</v>
      </c>
      <c r="B3463" t="s">
        <v>1548</v>
      </c>
    </row>
    <row r="3464" spans="1:2" x14ac:dyDescent="0.3">
      <c r="A3464" t="s">
        <v>2879</v>
      </c>
      <c r="B3464" t="s">
        <v>1308</v>
      </c>
    </row>
    <row r="3465" spans="1:2" x14ac:dyDescent="0.3">
      <c r="A3465" t="s">
        <v>2881</v>
      </c>
      <c r="B3465" t="s">
        <v>264</v>
      </c>
    </row>
    <row r="3466" spans="1:2" x14ac:dyDescent="0.3">
      <c r="A3466" t="s">
        <v>2884</v>
      </c>
      <c r="B3466" t="s">
        <v>2886</v>
      </c>
    </row>
    <row r="3467" spans="1:2" x14ac:dyDescent="0.3">
      <c r="A3467" t="s">
        <v>2887</v>
      </c>
      <c r="B3467" t="s">
        <v>2364</v>
      </c>
    </row>
    <row r="3468" spans="1:2" x14ac:dyDescent="0.3">
      <c r="A3468" t="s">
        <v>2889</v>
      </c>
      <c r="B3468" t="s">
        <v>121</v>
      </c>
    </row>
    <row r="3469" spans="1:2" x14ac:dyDescent="0.3">
      <c r="A3469" t="s">
        <v>2891</v>
      </c>
      <c r="B3469" t="s">
        <v>126</v>
      </c>
    </row>
    <row r="3470" spans="1:2" x14ac:dyDescent="0.3">
      <c r="A3470" t="s">
        <v>2893</v>
      </c>
      <c r="B3470" t="s">
        <v>1171</v>
      </c>
    </row>
    <row r="3471" spans="1:2" x14ac:dyDescent="0.3">
      <c r="A3471" t="s">
        <v>2895</v>
      </c>
      <c r="B3471" t="s">
        <v>322</v>
      </c>
    </row>
    <row r="3472" spans="1:2" x14ac:dyDescent="0.3">
      <c r="A3472" t="s">
        <v>2899</v>
      </c>
    </row>
    <row r="3473" spans="1:2" x14ac:dyDescent="0.3">
      <c r="A3473" t="s">
        <v>2901</v>
      </c>
      <c r="B3473" t="s">
        <v>41</v>
      </c>
    </row>
    <row r="3474" spans="1:2" x14ac:dyDescent="0.3">
      <c r="A3474" t="s">
        <v>2903</v>
      </c>
      <c r="B3474" t="s">
        <v>217</v>
      </c>
    </row>
    <row r="3475" spans="1:2" x14ac:dyDescent="0.3">
      <c r="A3475" t="s">
        <v>2904</v>
      </c>
      <c r="B3475" t="s">
        <v>29</v>
      </c>
    </row>
    <row r="3476" spans="1:2" x14ac:dyDescent="0.3">
      <c r="A3476" t="s">
        <v>2906</v>
      </c>
    </row>
    <row r="3477" spans="1:2" x14ac:dyDescent="0.3">
      <c r="A3477" t="s">
        <v>2908</v>
      </c>
    </row>
    <row r="3478" spans="1:2" x14ac:dyDescent="0.3">
      <c r="A3478" t="s">
        <v>2910</v>
      </c>
    </row>
    <row r="3479" spans="1:2" x14ac:dyDescent="0.3">
      <c r="A3479" t="s">
        <v>2913</v>
      </c>
      <c r="B3479" t="s">
        <v>526</v>
      </c>
    </row>
    <row r="3480" spans="1:2" x14ac:dyDescent="0.3">
      <c r="A3480" t="s">
        <v>2915</v>
      </c>
      <c r="B3480" t="s">
        <v>2917</v>
      </c>
    </row>
    <row r="3481" spans="1:2" x14ac:dyDescent="0.3">
      <c r="A3481" t="s">
        <v>2918</v>
      </c>
      <c r="B3481" t="s">
        <v>109</v>
      </c>
    </row>
    <row r="3482" spans="1:2" x14ac:dyDescent="0.3">
      <c r="A3482" t="s">
        <v>2965</v>
      </c>
    </row>
    <row r="3483" spans="1:2" x14ac:dyDescent="0.3">
      <c r="A3483" t="s">
        <v>2967</v>
      </c>
    </row>
    <row r="3484" spans="1:2" x14ac:dyDescent="0.3">
      <c r="A3484" t="s">
        <v>2969</v>
      </c>
      <c r="B3484" t="s">
        <v>2971</v>
      </c>
    </row>
    <row r="3485" spans="1:2" x14ac:dyDescent="0.3">
      <c r="A3485" t="s">
        <v>2972</v>
      </c>
    </row>
    <row r="3486" spans="1:2" x14ac:dyDescent="0.3">
      <c r="A3486" t="s">
        <v>2974</v>
      </c>
      <c r="B3486" t="s">
        <v>54</v>
      </c>
    </row>
    <row r="3487" spans="1:2" x14ac:dyDescent="0.3">
      <c r="A3487" t="s">
        <v>2976</v>
      </c>
      <c r="B3487" t="s">
        <v>394</v>
      </c>
    </row>
    <row r="3488" spans="1:2" x14ac:dyDescent="0.3">
      <c r="A3488" t="s">
        <v>2978</v>
      </c>
      <c r="B3488" t="s">
        <v>25</v>
      </c>
    </row>
    <row r="3489" spans="1:2" x14ac:dyDescent="0.3">
      <c r="A3489" t="s">
        <v>2980</v>
      </c>
    </row>
    <row r="3490" spans="1:2" x14ac:dyDescent="0.3">
      <c r="A3490" t="s">
        <v>2982</v>
      </c>
      <c r="B3490" t="s">
        <v>2984</v>
      </c>
    </row>
    <row r="3491" spans="1:2" x14ac:dyDescent="0.3">
      <c r="A3491" t="s">
        <v>2985</v>
      </c>
      <c r="B3491" t="s">
        <v>29</v>
      </c>
    </row>
    <row r="3492" spans="1:2" x14ac:dyDescent="0.3">
      <c r="A3492" t="s">
        <v>2988</v>
      </c>
      <c r="B3492" t="s">
        <v>25</v>
      </c>
    </row>
    <row r="3493" spans="1:2" x14ac:dyDescent="0.3">
      <c r="A3493" t="s">
        <v>2990</v>
      </c>
    </row>
    <row r="3494" spans="1:2" x14ac:dyDescent="0.3">
      <c r="A3494" t="s">
        <v>2992</v>
      </c>
    </row>
    <row r="3495" spans="1:2" x14ac:dyDescent="0.3">
      <c r="A3495" t="s">
        <v>2994</v>
      </c>
      <c r="B3495" t="s">
        <v>20</v>
      </c>
    </row>
    <row r="3496" spans="1:2" x14ac:dyDescent="0.3">
      <c r="A3496" t="s">
        <v>2996</v>
      </c>
      <c r="B3496" t="s">
        <v>2998</v>
      </c>
    </row>
    <row r="3497" spans="1:2" x14ac:dyDescent="0.3">
      <c r="A3497" t="s">
        <v>2999</v>
      </c>
    </row>
    <row r="3498" spans="1:2" x14ac:dyDescent="0.3">
      <c r="A3498" t="s">
        <v>3001</v>
      </c>
      <c r="B3498" t="s">
        <v>1731</v>
      </c>
    </row>
    <row r="3499" spans="1:2" x14ac:dyDescent="0.3">
      <c r="A3499" t="s">
        <v>3003</v>
      </c>
      <c r="B3499" t="s">
        <v>3005</v>
      </c>
    </row>
    <row r="3500" spans="1:2" x14ac:dyDescent="0.3">
      <c r="A3500" t="s">
        <v>3006</v>
      </c>
      <c r="B3500" t="s">
        <v>118</v>
      </c>
    </row>
    <row r="3501" spans="1:2" x14ac:dyDescent="0.3">
      <c r="A3501" t="s">
        <v>3008</v>
      </c>
      <c r="B3501" t="s">
        <v>317</v>
      </c>
    </row>
    <row r="3502" spans="1:2" x14ac:dyDescent="0.3">
      <c r="A3502" t="s">
        <v>3010</v>
      </c>
    </row>
    <row r="3503" spans="1:2" x14ac:dyDescent="0.3">
      <c r="A3503" t="s">
        <v>3012</v>
      </c>
    </row>
    <row r="3504" spans="1:2" x14ac:dyDescent="0.3">
      <c r="A3504" t="s">
        <v>3014</v>
      </c>
      <c r="B3504" t="s">
        <v>660</v>
      </c>
    </row>
    <row r="3505" spans="1:2" x14ac:dyDescent="0.3">
      <c r="A3505" t="s">
        <v>3016</v>
      </c>
    </row>
    <row r="3506" spans="1:2" x14ac:dyDescent="0.3">
      <c r="A3506" t="s">
        <v>3018</v>
      </c>
      <c r="B3506" t="s">
        <v>217</v>
      </c>
    </row>
    <row r="3507" spans="1:2" x14ac:dyDescent="0.3">
      <c r="A3507" t="s">
        <v>3020</v>
      </c>
    </row>
    <row r="3508" spans="1:2" x14ac:dyDescent="0.3">
      <c r="A3508" t="s">
        <v>3022</v>
      </c>
      <c r="B3508" t="s">
        <v>29</v>
      </c>
    </row>
    <row r="3509" spans="1:2" x14ac:dyDescent="0.3">
      <c r="A3509" t="s">
        <v>3024</v>
      </c>
      <c r="B3509" t="s">
        <v>261</v>
      </c>
    </row>
    <row r="3510" spans="1:2" x14ac:dyDescent="0.3">
      <c r="A3510" t="s">
        <v>3026</v>
      </c>
      <c r="B3510" t="s">
        <v>29</v>
      </c>
    </row>
    <row r="3511" spans="1:2" x14ac:dyDescent="0.3">
      <c r="A3511" t="s">
        <v>3028</v>
      </c>
      <c r="B3511" t="s">
        <v>3030</v>
      </c>
    </row>
    <row r="3512" spans="1:2" x14ac:dyDescent="0.3">
      <c r="A3512" t="s">
        <v>3031</v>
      </c>
    </row>
    <row r="3513" spans="1:2" x14ac:dyDescent="0.3">
      <c r="A3513" t="s">
        <v>3033</v>
      </c>
      <c r="B3513" t="s">
        <v>3034</v>
      </c>
    </row>
    <row r="3514" spans="1:2" x14ac:dyDescent="0.3">
      <c r="A3514" t="s">
        <v>3036</v>
      </c>
      <c r="B3514" t="s">
        <v>594</v>
      </c>
    </row>
    <row r="3515" spans="1:2" x14ac:dyDescent="0.3">
      <c r="A3515" t="s">
        <v>3039</v>
      </c>
      <c r="B3515" t="s">
        <v>3041</v>
      </c>
    </row>
    <row r="3516" spans="1:2" x14ac:dyDescent="0.3">
      <c r="A3516" t="s">
        <v>3042</v>
      </c>
    </row>
    <row r="3517" spans="1:2" x14ac:dyDescent="0.3">
      <c r="A3517" t="s">
        <v>3044</v>
      </c>
      <c r="B3517" t="s">
        <v>3046</v>
      </c>
    </row>
    <row r="3518" spans="1:2" x14ac:dyDescent="0.3">
      <c r="A3518" t="s">
        <v>3047</v>
      </c>
      <c r="B3518" t="s">
        <v>3049</v>
      </c>
    </row>
    <row r="3519" spans="1:2" x14ac:dyDescent="0.3">
      <c r="A3519" t="s">
        <v>3050</v>
      </c>
      <c r="B3519" t="s">
        <v>3052</v>
      </c>
    </row>
    <row r="3520" spans="1:2" x14ac:dyDescent="0.3">
      <c r="A3520" t="s">
        <v>3053</v>
      </c>
      <c r="B3520" t="s">
        <v>1297</v>
      </c>
    </row>
    <row r="3521" spans="1:2" x14ac:dyDescent="0.3">
      <c r="A3521" t="s">
        <v>3055</v>
      </c>
      <c r="B3521" t="s">
        <v>3057</v>
      </c>
    </row>
    <row r="3522" spans="1:2" x14ac:dyDescent="0.3">
      <c r="A3522" t="s">
        <v>3055</v>
      </c>
      <c r="B3522" t="s">
        <v>3057</v>
      </c>
    </row>
    <row r="3523" spans="1:2" x14ac:dyDescent="0.3">
      <c r="A3523" t="s">
        <v>3058</v>
      </c>
      <c r="B3523" t="s">
        <v>3060</v>
      </c>
    </row>
    <row r="3524" spans="1:2" x14ac:dyDescent="0.3">
      <c r="A3524" t="s">
        <v>3061</v>
      </c>
      <c r="B3524" t="s">
        <v>660</v>
      </c>
    </row>
    <row r="3525" spans="1:2" x14ac:dyDescent="0.3">
      <c r="A3525" t="s">
        <v>3063</v>
      </c>
      <c r="B3525" t="s">
        <v>3065</v>
      </c>
    </row>
    <row r="3526" spans="1:2" x14ac:dyDescent="0.3">
      <c r="A3526" t="s">
        <v>3066</v>
      </c>
      <c r="B3526" t="s">
        <v>1102</v>
      </c>
    </row>
    <row r="3527" spans="1:2" x14ac:dyDescent="0.3">
      <c r="A3527" t="s">
        <v>3068</v>
      </c>
    </row>
    <row r="3528" spans="1:2" x14ac:dyDescent="0.3">
      <c r="A3528" t="s">
        <v>3070</v>
      </c>
    </row>
    <row r="3529" spans="1:2" x14ac:dyDescent="0.3">
      <c r="A3529" t="s">
        <v>3072</v>
      </c>
      <c r="B3529" t="s">
        <v>3074</v>
      </c>
    </row>
    <row r="3530" spans="1:2" x14ac:dyDescent="0.3">
      <c r="A3530" t="s">
        <v>3075</v>
      </c>
      <c r="B3530" t="s">
        <v>25</v>
      </c>
    </row>
    <row r="3531" spans="1:2" x14ac:dyDescent="0.3">
      <c r="A3531" t="s">
        <v>3077</v>
      </c>
      <c r="B3531" t="s">
        <v>217</v>
      </c>
    </row>
    <row r="3532" spans="1:2" x14ac:dyDescent="0.3">
      <c r="A3532" t="s">
        <v>5259</v>
      </c>
      <c r="B3532" t="s">
        <v>5261</v>
      </c>
    </row>
    <row r="3533" spans="1:2" x14ac:dyDescent="0.3">
      <c r="A3533" t="s">
        <v>5262</v>
      </c>
      <c r="B3533" t="s">
        <v>41</v>
      </c>
    </row>
    <row r="3534" spans="1:2" x14ac:dyDescent="0.3">
      <c r="A3534" t="s">
        <v>5264</v>
      </c>
      <c r="B3534" t="s">
        <v>5266</v>
      </c>
    </row>
    <row r="3535" spans="1:2" x14ac:dyDescent="0.3">
      <c r="A3535" t="s">
        <v>5268</v>
      </c>
      <c r="B3535" t="s">
        <v>2826</v>
      </c>
    </row>
    <row r="3536" spans="1:2" x14ac:dyDescent="0.3">
      <c r="A3536" t="s">
        <v>5270</v>
      </c>
      <c r="B3536" t="s">
        <v>564</v>
      </c>
    </row>
    <row r="3537" spans="1:2" x14ac:dyDescent="0.3">
      <c r="A3537" t="s">
        <v>5273</v>
      </c>
      <c r="B3537" t="s">
        <v>5275</v>
      </c>
    </row>
    <row r="3538" spans="1:2" x14ac:dyDescent="0.3">
      <c r="A3538" t="s">
        <v>5276</v>
      </c>
      <c r="B3538" t="s">
        <v>5278</v>
      </c>
    </row>
    <row r="3539" spans="1:2" x14ac:dyDescent="0.3">
      <c r="A3539" t="s">
        <v>5279</v>
      </c>
      <c r="B3539" t="s">
        <v>71</v>
      </c>
    </row>
    <row r="3540" spans="1:2" x14ac:dyDescent="0.3">
      <c r="A3540" t="s">
        <v>5281</v>
      </c>
      <c r="B3540" t="s">
        <v>5283</v>
      </c>
    </row>
    <row r="3541" spans="1:2" x14ac:dyDescent="0.3">
      <c r="A3541" t="s">
        <v>5285</v>
      </c>
      <c r="B3541" t="s">
        <v>5287</v>
      </c>
    </row>
    <row r="3542" spans="1:2" x14ac:dyDescent="0.3">
      <c r="A3542" t="s">
        <v>3099</v>
      </c>
    </row>
    <row r="3543" spans="1:2" x14ac:dyDescent="0.3">
      <c r="A3543" t="s">
        <v>3102</v>
      </c>
      <c r="B3543" t="s">
        <v>3104</v>
      </c>
    </row>
    <row r="3544" spans="1:2" x14ac:dyDescent="0.3">
      <c r="A3544" t="s">
        <v>3105</v>
      </c>
      <c r="B3544" t="s">
        <v>1731</v>
      </c>
    </row>
    <row r="3545" spans="1:2" x14ac:dyDescent="0.3">
      <c r="A3545" t="s">
        <v>3107</v>
      </c>
    </row>
    <row r="3546" spans="1:2" x14ac:dyDescent="0.3">
      <c r="A3546" t="s">
        <v>3109</v>
      </c>
      <c r="B3546" t="s">
        <v>394</v>
      </c>
    </row>
    <row r="3547" spans="1:2" x14ac:dyDescent="0.3">
      <c r="A3547" t="s">
        <v>3111</v>
      </c>
      <c r="B3547" t="s">
        <v>3112</v>
      </c>
    </row>
    <row r="3548" spans="1:2" x14ac:dyDescent="0.3">
      <c r="A3548" t="s">
        <v>3113</v>
      </c>
    </row>
    <row r="3549" spans="1:2" x14ac:dyDescent="0.3">
      <c r="A3549" t="s">
        <v>3115</v>
      </c>
      <c r="B3549" t="s">
        <v>394</v>
      </c>
    </row>
    <row r="3550" spans="1:2" x14ac:dyDescent="0.3">
      <c r="A3550" t="s">
        <v>3117</v>
      </c>
    </row>
    <row r="3551" spans="1:2" x14ac:dyDescent="0.3">
      <c r="A3551" t="s">
        <v>3118</v>
      </c>
      <c r="B3551" t="s">
        <v>317</v>
      </c>
    </row>
    <row r="3552" spans="1:2" x14ac:dyDescent="0.3">
      <c r="A3552" t="s">
        <v>3140</v>
      </c>
      <c r="B3552" t="s">
        <v>146</v>
      </c>
    </row>
    <row r="3553" spans="1:2" x14ac:dyDescent="0.3">
      <c r="A3553" t="s">
        <v>3142</v>
      </c>
      <c r="B3553" t="s">
        <v>1332</v>
      </c>
    </row>
    <row r="3554" spans="1:2" x14ac:dyDescent="0.3">
      <c r="A3554" t="s">
        <v>3144</v>
      </c>
    </row>
    <row r="3555" spans="1:2" x14ac:dyDescent="0.3">
      <c r="A3555" t="s">
        <v>3146</v>
      </c>
    </row>
    <row r="3556" spans="1:2" x14ac:dyDescent="0.3">
      <c r="A3556" t="s">
        <v>3148</v>
      </c>
    </row>
    <row r="3557" spans="1:2" x14ac:dyDescent="0.3">
      <c r="A3557" t="s">
        <v>3150</v>
      </c>
      <c r="B3557" t="s">
        <v>3152</v>
      </c>
    </row>
    <row r="3558" spans="1:2" x14ac:dyDescent="0.3">
      <c r="A3558" t="s">
        <v>3153</v>
      </c>
      <c r="B3558" t="s">
        <v>217</v>
      </c>
    </row>
    <row r="3559" spans="1:2" x14ac:dyDescent="0.3">
      <c r="A3559" t="s">
        <v>3155</v>
      </c>
      <c r="B3559" t="s">
        <v>317</v>
      </c>
    </row>
    <row r="3560" spans="1:2" x14ac:dyDescent="0.3">
      <c r="A3560" t="s">
        <v>3157</v>
      </c>
      <c r="B3560" t="s">
        <v>118</v>
      </c>
    </row>
    <row r="3561" spans="1:2" x14ac:dyDescent="0.3">
      <c r="A3561" t="s">
        <v>3159</v>
      </c>
    </row>
    <row r="3562" spans="1:2" x14ac:dyDescent="0.3">
      <c r="A3562" t="s">
        <v>3161</v>
      </c>
      <c r="B3562" t="s">
        <v>564</v>
      </c>
    </row>
    <row r="3563" spans="1:2" x14ac:dyDescent="0.3">
      <c r="A3563" t="s">
        <v>3163</v>
      </c>
    </row>
    <row r="3564" spans="1:2" x14ac:dyDescent="0.3">
      <c r="A3564" t="s">
        <v>3165</v>
      </c>
    </row>
    <row r="3565" spans="1:2" x14ac:dyDescent="0.3">
      <c r="A3565" t="s">
        <v>3167</v>
      </c>
    </row>
    <row r="3566" spans="1:2" x14ac:dyDescent="0.3">
      <c r="A3566" t="s">
        <v>3169</v>
      </c>
      <c r="B3566" t="s">
        <v>745</v>
      </c>
    </row>
    <row r="3567" spans="1:2" x14ac:dyDescent="0.3">
      <c r="A3567" t="s">
        <v>3171</v>
      </c>
    </row>
    <row r="3568" spans="1:2" x14ac:dyDescent="0.3">
      <c r="A3568" t="s">
        <v>3173</v>
      </c>
      <c r="B3568" t="s">
        <v>3175</v>
      </c>
    </row>
    <row r="3569" spans="1:2" x14ac:dyDescent="0.3">
      <c r="A3569" t="s">
        <v>3176</v>
      </c>
      <c r="B3569" t="s">
        <v>1171</v>
      </c>
    </row>
    <row r="3570" spans="1:2" x14ac:dyDescent="0.3">
      <c r="A3570" t="s">
        <v>3178</v>
      </c>
      <c r="B3570" t="s">
        <v>3180</v>
      </c>
    </row>
    <row r="3571" spans="1:2" x14ac:dyDescent="0.3">
      <c r="A3571" t="s">
        <v>3181</v>
      </c>
    </row>
    <row r="3572" spans="1:2" x14ac:dyDescent="0.3">
      <c r="A3572" t="s">
        <v>3183</v>
      </c>
      <c r="B3572" t="s">
        <v>745</v>
      </c>
    </row>
    <row r="3573" spans="1:2" x14ac:dyDescent="0.3">
      <c r="A3573" t="e">
        <v>#NAME?</v>
      </c>
      <c r="B3573" t="s">
        <v>134</v>
      </c>
    </row>
    <row r="3574" spans="1:2" x14ac:dyDescent="0.3">
      <c r="A3574" t="s">
        <v>3187</v>
      </c>
      <c r="B3574" t="s">
        <v>3189</v>
      </c>
    </row>
    <row r="3575" spans="1:2" x14ac:dyDescent="0.3">
      <c r="A3575" t="s">
        <v>3190</v>
      </c>
      <c r="B3575" t="s">
        <v>3192</v>
      </c>
    </row>
    <row r="3576" spans="1:2" x14ac:dyDescent="0.3">
      <c r="A3576" t="s">
        <v>3194</v>
      </c>
      <c r="B3576" t="s">
        <v>1142</v>
      </c>
    </row>
    <row r="3577" spans="1:2" x14ac:dyDescent="0.3">
      <c r="A3577" t="s">
        <v>3196</v>
      </c>
      <c r="B3577" t="s">
        <v>1095</v>
      </c>
    </row>
    <row r="3578" spans="1:2" x14ac:dyDescent="0.3">
      <c r="A3578" t="s">
        <v>3198</v>
      </c>
    </row>
    <row r="3579" spans="1:2" x14ac:dyDescent="0.3">
      <c r="A3579" t="s">
        <v>3200</v>
      </c>
      <c r="B3579" t="s">
        <v>139</v>
      </c>
    </row>
    <row r="3580" spans="1:2" x14ac:dyDescent="0.3">
      <c r="A3580" t="s">
        <v>3202</v>
      </c>
      <c r="B3580" t="s">
        <v>564</v>
      </c>
    </row>
    <row r="3581" spans="1:2" x14ac:dyDescent="0.3">
      <c r="A3581" t="s">
        <v>3204</v>
      </c>
      <c r="B3581" t="s">
        <v>17</v>
      </c>
    </row>
    <row r="3582" spans="1:2" x14ac:dyDescent="0.3">
      <c r="A3582" t="s">
        <v>3206</v>
      </c>
    </row>
    <row r="3583" spans="1:2" x14ac:dyDescent="0.3">
      <c r="A3583" t="s">
        <v>3208</v>
      </c>
      <c r="B3583" t="s">
        <v>31</v>
      </c>
    </row>
    <row r="3584" spans="1:2" x14ac:dyDescent="0.3">
      <c r="A3584" t="s">
        <v>3210</v>
      </c>
      <c r="B3584" t="s">
        <v>261</v>
      </c>
    </row>
    <row r="3585" spans="1:2" x14ac:dyDescent="0.3">
      <c r="A3585" t="s">
        <v>3212</v>
      </c>
      <c r="B3585" t="s">
        <v>17</v>
      </c>
    </row>
    <row r="3586" spans="1:2" x14ac:dyDescent="0.3">
      <c r="A3586" t="s">
        <v>3214</v>
      </c>
    </row>
    <row r="3587" spans="1:2" x14ac:dyDescent="0.3">
      <c r="A3587" t="s">
        <v>3216</v>
      </c>
      <c r="B3587" t="s">
        <v>34</v>
      </c>
    </row>
    <row r="3588" spans="1:2" x14ac:dyDescent="0.3">
      <c r="A3588" t="s">
        <v>3218</v>
      </c>
      <c r="B3588" t="s">
        <v>322</v>
      </c>
    </row>
    <row r="3589" spans="1:2" x14ac:dyDescent="0.3">
      <c r="A3589" t="s">
        <v>3221</v>
      </c>
      <c r="B3589" t="s">
        <v>3223</v>
      </c>
    </row>
    <row r="3590" spans="1:2" x14ac:dyDescent="0.3">
      <c r="A3590" t="s">
        <v>3224</v>
      </c>
      <c r="B3590" t="s">
        <v>25</v>
      </c>
    </row>
    <row r="3591" spans="1:2" x14ac:dyDescent="0.3">
      <c r="A3591" t="s">
        <v>3226</v>
      </c>
      <c r="B3591" t="s">
        <v>1308</v>
      </c>
    </row>
    <row r="3592" spans="1:2" x14ac:dyDescent="0.3">
      <c r="A3592" t="s">
        <v>3226</v>
      </c>
      <c r="B3592" t="s">
        <v>1308</v>
      </c>
    </row>
    <row r="3593" spans="1:2" x14ac:dyDescent="0.3">
      <c r="A3593" t="s">
        <v>3228</v>
      </c>
      <c r="B3593" t="s">
        <v>3230</v>
      </c>
    </row>
    <row r="3594" spans="1:2" x14ac:dyDescent="0.3">
      <c r="A3594" t="s">
        <v>3231</v>
      </c>
      <c r="B3594" t="s">
        <v>20</v>
      </c>
    </row>
    <row r="3595" spans="1:2" x14ac:dyDescent="0.3">
      <c r="A3595" t="s">
        <v>3233</v>
      </c>
      <c r="B3595" t="s">
        <v>217</v>
      </c>
    </row>
    <row r="3596" spans="1:2" x14ac:dyDescent="0.3">
      <c r="A3596" t="s">
        <v>3235</v>
      </c>
    </row>
    <row r="3597" spans="1:2" x14ac:dyDescent="0.3">
      <c r="A3597" t="s">
        <v>3237</v>
      </c>
      <c r="B3597" t="s">
        <v>1548</v>
      </c>
    </row>
    <row r="3598" spans="1:2" x14ac:dyDescent="0.3">
      <c r="A3598" t="s">
        <v>3239</v>
      </c>
      <c r="B3598" t="s">
        <v>3241</v>
      </c>
    </row>
    <row r="3599" spans="1:2" x14ac:dyDescent="0.3">
      <c r="A3599" t="e">
        <v>#NAME?</v>
      </c>
      <c r="B3599" t="s">
        <v>1735</v>
      </c>
    </row>
    <row r="3600" spans="1:2" x14ac:dyDescent="0.3">
      <c r="A3600" t="s">
        <v>3243</v>
      </c>
      <c r="B3600" t="s">
        <v>118</v>
      </c>
    </row>
    <row r="3601" spans="1:2" x14ac:dyDescent="0.3">
      <c r="A3601" t="s">
        <v>3246</v>
      </c>
      <c r="B3601" t="s">
        <v>3248</v>
      </c>
    </row>
    <row r="3602" spans="1:2" x14ac:dyDescent="0.3">
      <c r="A3602" t="s">
        <v>5288</v>
      </c>
    </row>
    <row r="3603" spans="1:2" x14ac:dyDescent="0.3">
      <c r="A3603" t="s">
        <v>3250</v>
      </c>
      <c r="B3603" t="s">
        <v>3252</v>
      </c>
    </row>
    <row r="3604" spans="1:2" x14ac:dyDescent="0.3">
      <c r="A3604" t="e">
        <v>#NAME?</v>
      </c>
      <c r="B3604" t="s">
        <v>3254</v>
      </c>
    </row>
    <row r="3605" spans="1:2" x14ac:dyDescent="0.3">
      <c r="A3605" t="s">
        <v>3255</v>
      </c>
    </row>
    <row r="3606" spans="1:2" x14ac:dyDescent="0.3">
      <c r="A3606" t="s">
        <v>3257</v>
      </c>
      <c r="B3606" t="s">
        <v>17</v>
      </c>
    </row>
    <row r="3607" spans="1:2" x14ac:dyDescent="0.3">
      <c r="A3607" t="s">
        <v>3259</v>
      </c>
      <c r="B3607" t="s">
        <v>34</v>
      </c>
    </row>
    <row r="3608" spans="1:2" x14ac:dyDescent="0.3">
      <c r="A3608" t="s">
        <v>3261</v>
      </c>
      <c r="B3608" t="s">
        <v>34</v>
      </c>
    </row>
    <row r="3609" spans="1:2" x14ac:dyDescent="0.3">
      <c r="A3609" t="s">
        <v>3263</v>
      </c>
      <c r="B3609" t="s">
        <v>29</v>
      </c>
    </row>
    <row r="3610" spans="1:2" x14ac:dyDescent="0.3">
      <c r="A3610" t="e">
        <v>#NAME?</v>
      </c>
      <c r="B3610" t="s">
        <v>3266</v>
      </c>
    </row>
    <row r="3611" spans="1:2" x14ac:dyDescent="0.3">
      <c r="A3611" t="s">
        <v>3267</v>
      </c>
      <c r="B3611" t="s">
        <v>245</v>
      </c>
    </row>
    <row r="3612" spans="1:2" x14ac:dyDescent="0.3">
      <c r="A3612" t="s">
        <v>3271</v>
      </c>
    </row>
    <row r="3613" spans="1:2" x14ac:dyDescent="0.3">
      <c r="A3613" t="s">
        <v>3273</v>
      </c>
      <c r="B3613" t="s">
        <v>9</v>
      </c>
    </row>
    <row r="3614" spans="1:2" x14ac:dyDescent="0.3">
      <c r="A3614" t="s">
        <v>3275</v>
      </c>
      <c r="B3614" t="s">
        <v>86</v>
      </c>
    </row>
    <row r="3615" spans="1:2" x14ac:dyDescent="0.3">
      <c r="A3615" t="s">
        <v>3277</v>
      </c>
    </row>
    <row r="3616" spans="1:2" x14ac:dyDescent="0.3">
      <c r="A3616" t="s">
        <v>3279</v>
      </c>
      <c r="B3616" t="s">
        <v>264</v>
      </c>
    </row>
    <row r="3617" spans="1:2" x14ac:dyDescent="0.3">
      <c r="A3617" t="s">
        <v>3281</v>
      </c>
      <c r="B3617" t="s">
        <v>17</v>
      </c>
    </row>
    <row r="3618" spans="1:2" x14ac:dyDescent="0.3">
      <c r="A3618" t="s">
        <v>3283</v>
      </c>
      <c r="B3618" t="s">
        <v>299</v>
      </c>
    </row>
    <row r="3619" spans="1:2" x14ac:dyDescent="0.3">
      <c r="A3619" t="s">
        <v>3285</v>
      </c>
    </row>
    <row r="3620" spans="1:2" x14ac:dyDescent="0.3">
      <c r="A3620" t="s">
        <v>3287</v>
      </c>
      <c r="B3620" t="s">
        <v>3289</v>
      </c>
    </row>
    <row r="3621" spans="1:2" x14ac:dyDescent="0.3">
      <c r="A3621" t="s">
        <v>3291</v>
      </c>
    </row>
    <row r="3622" spans="1:2" x14ac:dyDescent="0.3">
      <c r="A3622" t="s">
        <v>3291</v>
      </c>
    </row>
    <row r="3623" spans="1:2" x14ac:dyDescent="0.3">
      <c r="A3623" t="s">
        <v>3293</v>
      </c>
      <c r="B3623" t="s">
        <v>217</v>
      </c>
    </row>
    <row r="3624" spans="1:2" x14ac:dyDescent="0.3">
      <c r="A3624" t="s">
        <v>3295</v>
      </c>
      <c r="B3624" t="s">
        <v>29</v>
      </c>
    </row>
    <row r="3625" spans="1:2" x14ac:dyDescent="0.3">
      <c r="A3625" t="s">
        <v>3297</v>
      </c>
    </row>
    <row r="3626" spans="1:2" x14ac:dyDescent="0.3">
      <c r="A3626" t="s">
        <v>3299</v>
      </c>
      <c r="B3626" t="s">
        <v>3301</v>
      </c>
    </row>
    <row r="3627" spans="1:2" x14ac:dyDescent="0.3">
      <c r="A3627" t="s">
        <v>3302</v>
      </c>
      <c r="B3627" t="s">
        <v>3304</v>
      </c>
    </row>
    <row r="3628" spans="1:2" x14ac:dyDescent="0.3">
      <c r="A3628" t="s">
        <v>3306</v>
      </c>
      <c r="B3628" t="s">
        <v>3308</v>
      </c>
    </row>
    <row r="3629" spans="1:2" x14ac:dyDescent="0.3">
      <c r="A3629" t="s">
        <v>3309</v>
      </c>
    </row>
    <row r="3630" spans="1:2" x14ac:dyDescent="0.3">
      <c r="A3630" t="s">
        <v>3311</v>
      </c>
      <c r="B3630" t="s">
        <v>20</v>
      </c>
    </row>
    <row r="3631" spans="1:2" x14ac:dyDescent="0.3">
      <c r="A3631" t="s">
        <v>3313</v>
      </c>
      <c r="B3631" t="s">
        <v>213</v>
      </c>
    </row>
    <row r="3632" spans="1:2" x14ac:dyDescent="0.3">
      <c r="A3632" t="s">
        <v>3315</v>
      </c>
      <c r="B3632" t="s">
        <v>264</v>
      </c>
    </row>
    <row r="3633" spans="1:2" x14ac:dyDescent="0.3">
      <c r="A3633" t="s">
        <v>3317</v>
      </c>
    </row>
    <row r="3634" spans="1:2" x14ac:dyDescent="0.3">
      <c r="A3634" t="s">
        <v>3319</v>
      </c>
      <c r="B3634" t="s">
        <v>3321</v>
      </c>
    </row>
    <row r="3635" spans="1:2" x14ac:dyDescent="0.3">
      <c r="A3635" t="s">
        <v>3322</v>
      </c>
      <c r="B3635" t="s">
        <v>261</v>
      </c>
    </row>
    <row r="3636" spans="1:2" x14ac:dyDescent="0.3">
      <c r="A3636" t="s">
        <v>3324</v>
      </c>
    </row>
    <row r="3637" spans="1:2" x14ac:dyDescent="0.3">
      <c r="A3637" t="s">
        <v>3326</v>
      </c>
      <c r="B3637" t="s">
        <v>299</v>
      </c>
    </row>
    <row r="3638" spans="1:2" x14ac:dyDescent="0.3">
      <c r="A3638" t="s">
        <v>3328</v>
      </c>
      <c r="B3638" t="s">
        <v>3330</v>
      </c>
    </row>
    <row r="3639" spans="1:2" x14ac:dyDescent="0.3">
      <c r="A3639" t="s">
        <v>3331</v>
      </c>
      <c r="B3639" t="s">
        <v>34</v>
      </c>
    </row>
    <row r="3640" spans="1:2" x14ac:dyDescent="0.3">
      <c r="A3640" t="s">
        <v>3333</v>
      </c>
      <c r="B3640" t="s">
        <v>71</v>
      </c>
    </row>
    <row r="3641" spans="1:2" x14ac:dyDescent="0.3">
      <c r="A3641" t="s">
        <v>3335</v>
      </c>
      <c r="B3641" t="s">
        <v>29</v>
      </c>
    </row>
    <row r="3642" spans="1:2" x14ac:dyDescent="0.3">
      <c r="A3642" t="s">
        <v>3337</v>
      </c>
      <c r="B3642" t="s">
        <v>299</v>
      </c>
    </row>
    <row r="3643" spans="1:2" x14ac:dyDescent="0.3">
      <c r="A3643" t="s">
        <v>3339</v>
      </c>
    </row>
    <row r="3644" spans="1:2" x14ac:dyDescent="0.3">
      <c r="A3644" t="s">
        <v>3341</v>
      </c>
      <c r="B3644" t="s">
        <v>25</v>
      </c>
    </row>
    <row r="3645" spans="1:2" x14ac:dyDescent="0.3">
      <c r="A3645" t="s">
        <v>3343</v>
      </c>
      <c r="B3645" t="s">
        <v>146</v>
      </c>
    </row>
    <row r="3646" spans="1:2" x14ac:dyDescent="0.3">
      <c r="A3646" t="s">
        <v>3345</v>
      </c>
      <c r="B3646" t="s">
        <v>3347</v>
      </c>
    </row>
    <row r="3647" spans="1:2" x14ac:dyDescent="0.3">
      <c r="A3647" t="s">
        <v>3348</v>
      </c>
      <c r="B3647" t="s">
        <v>1222</v>
      </c>
    </row>
    <row r="3648" spans="1:2" x14ac:dyDescent="0.3">
      <c r="A3648" t="s">
        <v>3350</v>
      </c>
      <c r="B3648" t="s">
        <v>3352</v>
      </c>
    </row>
    <row r="3649" spans="1:2" x14ac:dyDescent="0.3">
      <c r="A3649" t="s">
        <v>3353</v>
      </c>
    </row>
    <row r="3650" spans="1:2" x14ac:dyDescent="0.3">
      <c r="A3650" t="s">
        <v>3355</v>
      </c>
      <c r="B3650" t="s">
        <v>3357</v>
      </c>
    </row>
    <row r="3651" spans="1:2" x14ac:dyDescent="0.3">
      <c r="A3651" t="s">
        <v>3358</v>
      </c>
    </row>
    <row r="3652" spans="1:2" x14ac:dyDescent="0.3">
      <c r="A3652" t="s">
        <v>3360</v>
      </c>
      <c r="B3652" t="s">
        <v>317</v>
      </c>
    </row>
    <row r="3653" spans="1:2" x14ac:dyDescent="0.3">
      <c r="A3653" t="s">
        <v>3362</v>
      </c>
      <c r="B3653" t="s">
        <v>217</v>
      </c>
    </row>
    <row r="3654" spans="1:2" x14ac:dyDescent="0.3">
      <c r="A3654" t="s">
        <v>3364</v>
      </c>
      <c r="B3654" t="s">
        <v>3366</v>
      </c>
    </row>
    <row r="3655" spans="1:2" x14ac:dyDescent="0.3">
      <c r="A3655" t="s">
        <v>3367</v>
      </c>
      <c r="B3655" t="s">
        <v>146</v>
      </c>
    </row>
    <row r="3656" spans="1:2" x14ac:dyDescent="0.3">
      <c r="A3656" t="s">
        <v>3369</v>
      </c>
    </row>
    <row r="3657" spans="1:2" x14ac:dyDescent="0.3">
      <c r="A3657" t="s">
        <v>3371</v>
      </c>
      <c r="B3657" t="s">
        <v>3373</v>
      </c>
    </row>
    <row r="3658" spans="1:2" x14ac:dyDescent="0.3">
      <c r="A3658" t="s">
        <v>3374</v>
      </c>
      <c r="B3658" t="s">
        <v>322</v>
      </c>
    </row>
    <row r="3659" spans="1:2" x14ac:dyDescent="0.3">
      <c r="A3659" t="s">
        <v>3376</v>
      </c>
      <c r="B3659" t="s">
        <v>594</v>
      </c>
    </row>
    <row r="3660" spans="1:2" x14ac:dyDescent="0.3">
      <c r="A3660" t="s">
        <v>3378</v>
      </c>
      <c r="B3660" t="s">
        <v>41</v>
      </c>
    </row>
    <row r="3661" spans="1:2" x14ac:dyDescent="0.3">
      <c r="A3661" t="s">
        <v>3380</v>
      </c>
      <c r="B3661" t="s">
        <v>3382</v>
      </c>
    </row>
    <row r="3662" spans="1:2" x14ac:dyDescent="0.3">
      <c r="A3662" t="s">
        <v>3429</v>
      </c>
      <c r="B3662" t="s">
        <v>3431</v>
      </c>
    </row>
    <row r="3663" spans="1:2" x14ac:dyDescent="0.3">
      <c r="A3663" t="s">
        <v>3432</v>
      </c>
    </row>
    <row r="3664" spans="1:2" x14ac:dyDescent="0.3">
      <c r="A3664" t="s">
        <v>3434</v>
      </c>
    </row>
    <row r="3665" spans="1:2" x14ac:dyDescent="0.3">
      <c r="A3665" t="s">
        <v>3436</v>
      </c>
      <c r="B3665" t="s">
        <v>2971</v>
      </c>
    </row>
    <row r="3666" spans="1:2" x14ac:dyDescent="0.3">
      <c r="A3666" t="s">
        <v>3438</v>
      </c>
      <c r="B3666" t="s">
        <v>3439</v>
      </c>
    </row>
    <row r="3667" spans="1:2" x14ac:dyDescent="0.3">
      <c r="A3667" t="s">
        <v>3440</v>
      </c>
      <c r="B3667" t="s">
        <v>29</v>
      </c>
    </row>
    <row r="3668" spans="1:2" x14ac:dyDescent="0.3">
      <c r="A3668" t="s">
        <v>3442</v>
      </c>
      <c r="B3668" t="s">
        <v>2258</v>
      </c>
    </row>
    <row r="3669" spans="1:2" x14ac:dyDescent="0.3">
      <c r="A3669" t="s">
        <v>3444</v>
      </c>
    </row>
    <row r="3670" spans="1:2" x14ac:dyDescent="0.3">
      <c r="A3670" t="s">
        <v>3446</v>
      </c>
      <c r="B3670" t="s">
        <v>261</v>
      </c>
    </row>
    <row r="3671" spans="1:2" x14ac:dyDescent="0.3">
      <c r="A3671" t="s">
        <v>3449</v>
      </c>
      <c r="B3671" t="s">
        <v>3451</v>
      </c>
    </row>
    <row r="3672" spans="1:2" x14ac:dyDescent="0.3">
      <c r="A3672" t="s">
        <v>5290</v>
      </c>
      <c r="B3672" t="s">
        <v>217</v>
      </c>
    </row>
    <row r="3673" spans="1:2" x14ac:dyDescent="0.3">
      <c r="A3673" t="s">
        <v>5292</v>
      </c>
    </row>
    <row r="3674" spans="1:2" x14ac:dyDescent="0.3">
      <c r="A3674" t="s">
        <v>5294</v>
      </c>
      <c r="B3674" t="s">
        <v>264</v>
      </c>
    </row>
    <row r="3675" spans="1:2" x14ac:dyDescent="0.3">
      <c r="A3675" t="s">
        <v>5296</v>
      </c>
      <c r="B3675" t="s">
        <v>322</v>
      </c>
    </row>
    <row r="3676" spans="1:2" x14ac:dyDescent="0.3">
      <c r="A3676" t="s">
        <v>5297</v>
      </c>
      <c r="B3676" t="s">
        <v>5299</v>
      </c>
    </row>
    <row r="3677" spans="1:2" x14ac:dyDescent="0.3">
      <c r="A3677" t="s">
        <v>5300</v>
      </c>
      <c r="B3677" t="s">
        <v>505</v>
      </c>
    </row>
    <row r="3678" spans="1:2" x14ac:dyDescent="0.3">
      <c r="A3678" t="s">
        <v>5302</v>
      </c>
      <c r="B3678" t="s">
        <v>126</v>
      </c>
    </row>
    <row r="3679" spans="1:2" x14ac:dyDescent="0.3">
      <c r="A3679" t="s">
        <v>5304</v>
      </c>
    </row>
    <row r="3680" spans="1:2" x14ac:dyDescent="0.3">
      <c r="A3680" t="s">
        <v>5306</v>
      </c>
      <c r="B3680" t="s">
        <v>217</v>
      </c>
    </row>
    <row r="3681" spans="1:2" x14ac:dyDescent="0.3">
      <c r="A3681" t="s">
        <v>5308</v>
      </c>
    </row>
    <row r="3682" spans="1:2" x14ac:dyDescent="0.3">
      <c r="A3682" t="s">
        <v>3452</v>
      </c>
    </row>
    <row r="3683" spans="1:2" x14ac:dyDescent="0.3">
      <c r="A3683" t="s">
        <v>3454</v>
      </c>
      <c r="B3683" t="s">
        <v>3456</v>
      </c>
    </row>
    <row r="3684" spans="1:2" x14ac:dyDescent="0.3">
      <c r="A3684" t="s">
        <v>3457</v>
      </c>
    </row>
    <row r="3685" spans="1:2" x14ac:dyDescent="0.3">
      <c r="A3685" t="s">
        <v>3459</v>
      </c>
    </row>
    <row r="3686" spans="1:2" x14ac:dyDescent="0.3">
      <c r="A3686" t="s">
        <v>3461</v>
      </c>
    </row>
    <row r="3687" spans="1:2" x14ac:dyDescent="0.3">
      <c r="A3687" t="s">
        <v>3463</v>
      </c>
      <c r="B3687" t="s">
        <v>3465</v>
      </c>
    </row>
    <row r="3688" spans="1:2" x14ac:dyDescent="0.3">
      <c r="A3688" t="s">
        <v>3466</v>
      </c>
      <c r="B3688" t="s">
        <v>9</v>
      </c>
    </row>
    <row r="3689" spans="1:2" x14ac:dyDescent="0.3">
      <c r="A3689" t="s">
        <v>3468</v>
      </c>
      <c r="B3689" t="s">
        <v>3470</v>
      </c>
    </row>
    <row r="3690" spans="1:2" x14ac:dyDescent="0.3">
      <c r="A3690" t="e">
        <v>#NAME?</v>
      </c>
      <c r="B3690" t="s">
        <v>264</v>
      </c>
    </row>
    <row r="3691" spans="1:2" x14ac:dyDescent="0.3">
      <c r="A3691" t="s">
        <v>3472</v>
      </c>
      <c r="B3691" t="s">
        <v>126</v>
      </c>
    </row>
    <row r="3692" spans="1:2" x14ac:dyDescent="0.3">
      <c r="A3692" t="s">
        <v>3474</v>
      </c>
      <c r="B3692" t="s">
        <v>29</v>
      </c>
    </row>
    <row r="3693" spans="1:2" x14ac:dyDescent="0.3">
      <c r="A3693" t="s">
        <v>3476</v>
      </c>
      <c r="B3693" t="s">
        <v>805</v>
      </c>
    </row>
    <row r="3694" spans="1:2" x14ac:dyDescent="0.3">
      <c r="A3694" t="s">
        <v>3478</v>
      </c>
      <c r="B3694" t="s">
        <v>245</v>
      </c>
    </row>
    <row r="3695" spans="1:2" x14ac:dyDescent="0.3">
      <c r="A3695" t="s">
        <v>3480</v>
      </c>
      <c r="B3695" t="s">
        <v>1171</v>
      </c>
    </row>
    <row r="3696" spans="1:2" x14ac:dyDescent="0.3">
      <c r="A3696" t="s">
        <v>3482</v>
      </c>
    </row>
    <row r="3697" spans="1:2" x14ac:dyDescent="0.3">
      <c r="A3697" t="s">
        <v>3484</v>
      </c>
    </row>
    <row r="3698" spans="1:2" x14ac:dyDescent="0.3">
      <c r="A3698" t="s">
        <v>3486</v>
      </c>
      <c r="B3698" t="s">
        <v>29</v>
      </c>
    </row>
    <row r="3699" spans="1:2" x14ac:dyDescent="0.3">
      <c r="A3699" t="s">
        <v>3488</v>
      </c>
      <c r="B3699" t="s">
        <v>652</v>
      </c>
    </row>
    <row r="3700" spans="1:2" x14ac:dyDescent="0.3">
      <c r="A3700" t="s">
        <v>3490</v>
      </c>
    </row>
    <row r="3701" spans="1:2" x14ac:dyDescent="0.3">
      <c r="A3701" t="s">
        <v>3492</v>
      </c>
      <c r="B3701" t="s">
        <v>394</v>
      </c>
    </row>
    <row r="3702" spans="1:2" x14ac:dyDescent="0.3">
      <c r="A3702" t="s">
        <v>5310</v>
      </c>
    </row>
    <row r="3703" spans="1:2" x14ac:dyDescent="0.3">
      <c r="A3703" t="e">
        <v>#NAME?</v>
      </c>
      <c r="B3703" t="s">
        <v>3495</v>
      </c>
    </row>
    <row r="3704" spans="1:2" x14ac:dyDescent="0.3">
      <c r="A3704" t="s">
        <v>3496</v>
      </c>
      <c r="B3704" t="s">
        <v>41</v>
      </c>
    </row>
    <row r="3705" spans="1:2" x14ac:dyDescent="0.3">
      <c r="A3705" t="s">
        <v>3498</v>
      </c>
      <c r="B3705" t="s">
        <v>3500</v>
      </c>
    </row>
    <row r="3706" spans="1:2" x14ac:dyDescent="0.3">
      <c r="A3706" t="s">
        <v>3501</v>
      </c>
      <c r="B3706" t="s">
        <v>556</v>
      </c>
    </row>
    <row r="3707" spans="1:2" x14ac:dyDescent="0.3">
      <c r="A3707" t="s">
        <v>3503</v>
      </c>
      <c r="B3707" t="s">
        <v>25</v>
      </c>
    </row>
    <row r="3708" spans="1:2" x14ac:dyDescent="0.3">
      <c r="A3708" t="s">
        <v>3505</v>
      </c>
      <c r="B3708" t="s">
        <v>20</v>
      </c>
    </row>
    <row r="3709" spans="1:2" x14ac:dyDescent="0.3">
      <c r="A3709" t="s">
        <v>3507</v>
      </c>
    </row>
    <row r="3710" spans="1:2" x14ac:dyDescent="0.3">
      <c r="A3710" t="s">
        <v>3509</v>
      </c>
      <c r="B3710" t="s">
        <v>3511</v>
      </c>
    </row>
    <row r="3711" spans="1:2" x14ac:dyDescent="0.3">
      <c r="A3711" t="s">
        <v>3512</v>
      </c>
      <c r="B3711" t="s">
        <v>1525</v>
      </c>
    </row>
    <row r="3712" spans="1:2" x14ac:dyDescent="0.3">
      <c r="A3712" t="s">
        <v>3517</v>
      </c>
      <c r="B3712" t="s">
        <v>3519</v>
      </c>
    </row>
    <row r="3713" spans="1:2" x14ac:dyDescent="0.3">
      <c r="A3713" t="s">
        <v>3521</v>
      </c>
      <c r="B3713" t="s">
        <v>3523</v>
      </c>
    </row>
    <row r="3714" spans="1:2" x14ac:dyDescent="0.3">
      <c r="A3714" t="s">
        <v>3524</v>
      </c>
      <c r="B3714" t="s">
        <v>3526</v>
      </c>
    </row>
    <row r="3715" spans="1:2" x14ac:dyDescent="0.3">
      <c r="A3715" t="s">
        <v>3527</v>
      </c>
      <c r="B3715" t="s">
        <v>64</v>
      </c>
    </row>
    <row r="3716" spans="1:2" x14ac:dyDescent="0.3">
      <c r="A3716" t="s">
        <v>3529</v>
      </c>
    </row>
    <row r="3717" spans="1:2" x14ac:dyDescent="0.3">
      <c r="A3717" t="s">
        <v>3532</v>
      </c>
      <c r="B3717" t="s">
        <v>3534</v>
      </c>
    </row>
    <row r="3718" spans="1:2" x14ac:dyDescent="0.3">
      <c r="A3718" t="s">
        <v>3535</v>
      </c>
    </row>
    <row r="3719" spans="1:2" x14ac:dyDescent="0.3">
      <c r="A3719" t="s">
        <v>3537</v>
      </c>
      <c r="B3719" t="s">
        <v>118</v>
      </c>
    </row>
    <row r="3720" spans="1:2" x14ac:dyDescent="0.3">
      <c r="A3720" t="s">
        <v>3539</v>
      </c>
    </row>
    <row r="3721" spans="1:2" x14ac:dyDescent="0.3">
      <c r="A3721" t="s">
        <v>3541</v>
      </c>
      <c r="B3721" t="s">
        <v>3543</v>
      </c>
    </row>
    <row r="3722" spans="1:2" x14ac:dyDescent="0.3">
      <c r="A3722" t="s">
        <v>3541</v>
      </c>
      <c r="B3722" t="s">
        <v>3543</v>
      </c>
    </row>
    <row r="3723" spans="1:2" x14ac:dyDescent="0.3">
      <c r="A3723" t="s">
        <v>3544</v>
      </c>
      <c r="B3723" t="s">
        <v>3546</v>
      </c>
    </row>
    <row r="3724" spans="1:2" x14ac:dyDescent="0.3">
      <c r="A3724" t="s">
        <v>3547</v>
      </c>
      <c r="B3724" t="s">
        <v>25</v>
      </c>
    </row>
    <row r="3725" spans="1:2" x14ac:dyDescent="0.3">
      <c r="A3725" t="s">
        <v>3550</v>
      </c>
      <c r="B3725" t="s">
        <v>3552</v>
      </c>
    </row>
    <row r="3726" spans="1:2" x14ac:dyDescent="0.3">
      <c r="A3726" t="s">
        <v>3554</v>
      </c>
      <c r="B3726" t="s">
        <v>245</v>
      </c>
    </row>
    <row r="3727" spans="1:2" x14ac:dyDescent="0.3">
      <c r="A3727" t="s">
        <v>3556</v>
      </c>
      <c r="B3727" t="s">
        <v>3558</v>
      </c>
    </row>
    <row r="3728" spans="1:2" x14ac:dyDescent="0.3">
      <c r="A3728" t="s">
        <v>3559</v>
      </c>
      <c r="B3728" t="s">
        <v>1742</v>
      </c>
    </row>
    <row r="3729" spans="1:2" x14ac:dyDescent="0.3">
      <c r="A3729" t="s">
        <v>3562</v>
      </c>
      <c r="B3729" t="s">
        <v>20</v>
      </c>
    </row>
    <row r="3730" spans="1:2" x14ac:dyDescent="0.3">
      <c r="A3730" t="s">
        <v>3564</v>
      </c>
      <c r="B3730" t="s">
        <v>25</v>
      </c>
    </row>
    <row r="3731" spans="1:2" x14ac:dyDescent="0.3">
      <c r="A3731" t="s">
        <v>3566</v>
      </c>
      <c r="B3731" t="s">
        <v>25</v>
      </c>
    </row>
    <row r="3732" spans="1:2" x14ac:dyDescent="0.3">
      <c r="A3732" t="s">
        <v>3568</v>
      </c>
    </row>
    <row r="3733" spans="1:2" x14ac:dyDescent="0.3">
      <c r="A3733" t="s">
        <v>3570</v>
      </c>
      <c r="B3733" t="s">
        <v>3175</v>
      </c>
    </row>
    <row r="3734" spans="1:2" x14ac:dyDescent="0.3">
      <c r="A3734" t="s">
        <v>3572</v>
      </c>
      <c r="B3734" t="s">
        <v>299</v>
      </c>
    </row>
    <row r="3735" spans="1:2" x14ac:dyDescent="0.3">
      <c r="A3735" t="s">
        <v>3574</v>
      </c>
    </row>
    <row r="3736" spans="1:2" x14ac:dyDescent="0.3">
      <c r="A3736" t="s">
        <v>3576</v>
      </c>
      <c r="B3736" t="s">
        <v>29</v>
      </c>
    </row>
    <row r="3737" spans="1:2" x14ac:dyDescent="0.3">
      <c r="A3737" t="s">
        <v>3578</v>
      </c>
    </row>
    <row r="3738" spans="1:2" x14ac:dyDescent="0.3">
      <c r="A3738" t="s">
        <v>3580</v>
      </c>
      <c r="B3738" t="s">
        <v>64</v>
      </c>
    </row>
    <row r="3739" spans="1:2" x14ac:dyDescent="0.3">
      <c r="A3739" t="s">
        <v>3582</v>
      </c>
      <c r="B3739" t="s">
        <v>3584</v>
      </c>
    </row>
    <row r="3740" spans="1:2" x14ac:dyDescent="0.3">
      <c r="A3740" t="s">
        <v>3585</v>
      </c>
    </row>
    <row r="3741" spans="1:2" x14ac:dyDescent="0.3">
      <c r="A3741" t="s">
        <v>3587</v>
      </c>
      <c r="B3741" t="s">
        <v>3589</v>
      </c>
    </row>
    <row r="3742" spans="1:2" x14ac:dyDescent="0.3">
      <c r="A3742" t="s">
        <v>3592</v>
      </c>
    </row>
    <row r="3743" spans="1:2" x14ac:dyDescent="0.3">
      <c r="A3743" t="s">
        <v>3594</v>
      </c>
    </row>
    <row r="3744" spans="1:2" x14ac:dyDescent="0.3">
      <c r="A3744" t="s">
        <v>3596</v>
      </c>
      <c r="B3744" t="s">
        <v>1077</v>
      </c>
    </row>
    <row r="3745" spans="1:2" x14ac:dyDescent="0.3">
      <c r="A3745" t="s">
        <v>3598</v>
      </c>
      <c r="B3745" t="s">
        <v>25</v>
      </c>
    </row>
    <row r="3746" spans="1:2" x14ac:dyDescent="0.3">
      <c r="A3746" t="s">
        <v>3600</v>
      </c>
      <c r="B3746" t="s">
        <v>433</v>
      </c>
    </row>
    <row r="3747" spans="1:2" x14ac:dyDescent="0.3">
      <c r="A3747" t="s">
        <v>3603</v>
      </c>
      <c r="B3747" t="s">
        <v>3605</v>
      </c>
    </row>
    <row r="3748" spans="1:2" x14ac:dyDescent="0.3">
      <c r="A3748" t="s">
        <v>3606</v>
      </c>
      <c r="B3748" t="s">
        <v>502</v>
      </c>
    </row>
    <row r="3749" spans="1:2" x14ac:dyDescent="0.3">
      <c r="A3749" t="s">
        <v>3608</v>
      </c>
    </row>
    <row r="3750" spans="1:2" x14ac:dyDescent="0.3">
      <c r="A3750" t="s">
        <v>3610</v>
      </c>
      <c r="B3750" t="s">
        <v>3552</v>
      </c>
    </row>
    <row r="3751" spans="1:2" x14ac:dyDescent="0.3">
      <c r="A3751" t="s">
        <v>5312</v>
      </c>
      <c r="B3751" t="s">
        <v>805</v>
      </c>
    </row>
    <row r="3752" spans="1:2" x14ac:dyDescent="0.3">
      <c r="A3752" t="s">
        <v>5312</v>
      </c>
      <c r="B3752" t="s">
        <v>805</v>
      </c>
    </row>
    <row r="3753" spans="1:2" x14ac:dyDescent="0.3">
      <c r="A3753" t="s">
        <v>3612</v>
      </c>
    </row>
    <row r="3754" spans="1:2" x14ac:dyDescent="0.3">
      <c r="A3754" t="s">
        <v>3614</v>
      </c>
      <c r="B3754" t="s">
        <v>749</v>
      </c>
    </row>
    <row r="3755" spans="1:2" x14ac:dyDescent="0.3">
      <c r="A3755" t="s">
        <v>3616</v>
      </c>
      <c r="B3755" t="s">
        <v>25</v>
      </c>
    </row>
    <row r="3756" spans="1:2" x14ac:dyDescent="0.3">
      <c r="A3756" t="s">
        <v>3618</v>
      </c>
    </row>
    <row r="3757" spans="1:2" x14ac:dyDescent="0.3">
      <c r="A3757" t="s">
        <v>3620</v>
      </c>
      <c r="B3757" t="s">
        <v>3622</v>
      </c>
    </row>
    <row r="3758" spans="1:2" x14ac:dyDescent="0.3">
      <c r="A3758" t="s">
        <v>3623</v>
      </c>
      <c r="B3758" t="s">
        <v>1735</v>
      </c>
    </row>
    <row r="3759" spans="1:2" x14ac:dyDescent="0.3">
      <c r="A3759" t="s">
        <v>3625</v>
      </c>
    </row>
    <row r="3760" spans="1:2" x14ac:dyDescent="0.3">
      <c r="A3760" t="s">
        <v>3627</v>
      </c>
      <c r="B3760" t="s">
        <v>25</v>
      </c>
    </row>
    <row r="3761" spans="1:2" x14ac:dyDescent="0.3">
      <c r="A3761" t="s">
        <v>3629</v>
      </c>
      <c r="B3761" t="s">
        <v>1789</v>
      </c>
    </row>
    <row r="3762" spans="1:2" x14ac:dyDescent="0.3">
      <c r="A3762" t="s">
        <v>3631</v>
      </c>
      <c r="B3762" t="s">
        <v>146</v>
      </c>
    </row>
    <row r="3763" spans="1:2" x14ac:dyDescent="0.3">
      <c r="A3763" t="s">
        <v>3633</v>
      </c>
      <c r="B3763" t="s">
        <v>3635</v>
      </c>
    </row>
    <row r="3764" spans="1:2" x14ac:dyDescent="0.3">
      <c r="A3764" t="s">
        <v>3636</v>
      </c>
    </row>
    <row r="3765" spans="1:2" x14ac:dyDescent="0.3">
      <c r="A3765" t="s">
        <v>3638</v>
      </c>
      <c r="B3765" t="s">
        <v>167</v>
      </c>
    </row>
    <row r="3766" spans="1:2" x14ac:dyDescent="0.3">
      <c r="A3766" t="s">
        <v>3640</v>
      </c>
      <c r="B3766" t="s">
        <v>299</v>
      </c>
    </row>
    <row r="3767" spans="1:2" x14ac:dyDescent="0.3">
      <c r="A3767" t="s">
        <v>3642</v>
      </c>
      <c r="B3767" t="s">
        <v>89</v>
      </c>
    </row>
    <row r="3768" spans="1:2" x14ac:dyDescent="0.3">
      <c r="A3768" t="s">
        <v>3644</v>
      </c>
      <c r="B3768" t="s">
        <v>25</v>
      </c>
    </row>
    <row r="3769" spans="1:2" x14ac:dyDescent="0.3">
      <c r="A3769" t="s">
        <v>3646</v>
      </c>
    </row>
    <row r="3770" spans="1:2" x14ac:dyDescent="0.3">
      <c r="A3770" t="s">
        <v>3648</v>
      </c>
      <c r="B3770" t="s">
        <v>3650</v>
      </c>
    </row>
    <row r="3771" spans="1:2" x14ac:dyDescent="0.3">
      <c r="A3771" t="s">
        <v>3651</v>
      </c>
      <c r="B3771" t="s">
        <v>29</v>
      </c>
    </row>
    <row r="3772" spans="1:2" x14ac:dyDescent="0.3">
      <c r="A3772" t="s">
        <v>3671</v>
      </c>
      <c r="B3772" t="s">
        <v>1129</v>
      </c>
    </row>
    <row r="3773" spans="1:2" x14ac:dyDescent="0.3">
      <c r="A3773" t="s">
        <v>3673</v>
      </c>
      <c r="B3773" t="s">
        <v>29</v>
      </c>
    </row>
    <row r="3774" spans="1:2" x14ac:dyDescent="0.3">
      <c r="A3774" t="s">
        <v>3675</v>
      </c>
      <c r="B3774" t="s">
        <v>317</v>
      </c>
    </row>
    <row r="3775" spans="1:2" x14ac:dyDescent="0.3">
      <c r="A3775" t="s">
        <v>3677</v>
      </c>
      <c r="B3775" t="s">
        <v>155</v>
      </c>
    </row>
    <row r="3776" spans="1:2" x14ac:dyDescent="0.3">
      <c r="A3776" t="s">
        <v>3679</v>
      </c>
      <c r="B3776" t="s">
        <v>217</v>
      </c>
    </row>
    <row r="3777" spans="1:2" x14ac:dyDescent="0.3">
      <c r="A3777" t="s">
        <v>3681</v>
      </c>
      <c r="B3777" t="s">
        <v>264</v>
      </c>
    </row>
    <row r="3778" spans="1:2" x14ac:dyDescent="0.3">
      <c r="A3778" t="s">
        <v>3683</v>
      </c>
      <c r="B3778" t="s">
        <v>34</v>
      </c>
    </row>
    <row r="3779" spans="1:2" x14ac:dyDescent="0.3">
      <c r="A3779" t="s">
        <v>3685</v>
      </c>
    </row>
    <row r="3780" spans="1:2" x14ac:dyDescent="0.3">
      <c r="A3780" t="s">
        <v>3687</v>
      </c>
    </row>
    <row r="3781" spans="1:2" x14ac:dyDescent="0.3">
      <c r="A3781" t="s">
        <v>3689</v>
      </c>
    </row>
    <row r="3782" spans="1:2" x14ac:dyDescent="0.3">
      <c r="A3782" t="s">
        <v>3694</v>
      </c>
    </row>
    <row r="3783" spans="1:2" x14ac:dyDescent="0.3">
      <c r="A3783" t="s">
        <v>3696</v>
      </c>
    </row>
    <row r="3784" spans="1:2" x14ac:dyDescent="0.3">
      <c r="A3784" t="s">
        <v>3698</v>
      </c>
      <c r="B3784" t="s">
        <v>261</v>
      </c>
    </row>
    <row r="3785" spans="1:2" x14ac:dyDescent="0.3">
      <c r="A3785" t="s">
        <v>3700</v>
      </c>
      <c r="B3785" t="s">
        <v>564</v>
      </c>
    </row>
    <row r="3786" spans="1:2" x14ac:dyDescent="0.3">
      <c r="A3786" t="s">
        <v>3702</v>
      </c>
      <c r="B3786" t="s">
        <v>3546</v>
      </c>
    </row>
    <row r="3787" spans="1:2" x14ac:dyDescent="0.3">
      <c r="A3787" t="s">
        <v>3704</v>
      </c>
      <c r="B3787" t="s">
        <v>31</v>
      </c>
    </row>
    <row r="3788" spans="1:2" x14ac:dyDescent="0.3">
      <c r="A3788" t="s">
        <v>3706</v>
      </c>
      <c r="B3788" t="s">
        <v>1443</v>
      </c>
    </row>
    <row r="3789" spans="1:2" x14ac:dyDescent="0.3">
      <c r="A3789" t="s">
        <v>3708</v>
      </c>
    </row>
    <row r="3790" spans="1:2" x14ac:dyDescent="0.3">
      <c r="A3790" t="s">
        <v>3710</v>
      </c>
    </row>
    <row r="3791" spans="1:2" x14ac:dyDescent="0.3">
      <c r="A3791" t="s">
        <v>3712</v>
      </c>
    </row>
    <row r="3792" spans="1:2" x14ac:dyDescent="0.3">
      <c r="A3792" t="s">
        <v>3714</v>
      </c>
    </row>
    <row r="3793" spans="1:2" x14ac:dyDescent="0.3">
      <c r="A3793" t="s">
        <v>3715</v>
      </c>
      <c r="B3793" t="s">
        <v>3717</v>
      </c>
    </row>
    <row r="3794" spans="1:2" x14ac:dyDescent="0.3">
      <c r="A3794" t="s">
        <v>3718</v>
      </c>
      <c r="B3794" t="s">
        <v>3720</v>
      </c>
    </row>
    <row r="3795" spans="1:2" x14ac:dyDescent="0.3">
      <c r="A3795" t="s">
        <v>3721</v>
      </c>
      <c r="B3795" t="s">
        <v>217</v>
      </c>
    </row>
    <row r="3796" spans="1:2" x14ac:dyDescent="0.3">
      <c r="A3796" t="s">
        <v>3723</v>
      </c>
    </row>
    <row r="3797" spans="1:2" x14ac:dyDescent="0.3">
      <c r="A3797" t="s">
        <v>3726</v>
      </c>
      <c r="B3797" t="s">
        <v>3728</v>
      </c>
    </row>
    <row r="3798" spans="1:2" x14ac:dyDescent="0.3">
      <c r="A3798" t="s">
        <v>3729</v>
      </c>
      <c r="B3798" t="s">
        <v>299</v>
      </c>
    </row>
    <row r="3799" spans="1:2" x14ac:dyDescent="0.3">
      <c r="A3799" t="s">
        <v>3731</v>
      </c>
    </row>
    <row r="3800" spans="1:2" x14ac:dyDescent="0.3">
      <c r="A3800" t="s">
        <v>3733</v>
      </c>
      <c r="B3800" t="s">
        <v>34</v>
      </c>
    </row>
    <row r="3801" spans="1:2" x14ac:dyDescent="0.3">
      <c r="A3801" t="s">
        <v>5314</v>
      </c>
      <c r="B3801" t="s">
        <v>1323</v>
      </c>
    </row>
    <row r="3802" spans="1:2" x14ac:dyDescent="0.3">
      <c r="A3802" t="s">
        <v>3735</v>
      </c>
      <c r="B3802" t="s">
        <v>17</v>
      </c>
    </row>
    <row r="3803" spans="1:2" x14ac:dyDescent="0.3">
      <c r="A3803" t="s">
        <v>3737</v>
      </c>
      <c r="B3803" t="s">
        <v>264</v>
      </c>
    </row>
    <row r="3804" spans="1:2" x14ac:dyDescent="0.3">
      <c r="A3804" t="s">
        <v>3739</v>
      </c>
      <c r="B3804" t="s">
        <v>29</v>
      </c>
    </row>
    <row r="3805" spans="1:2" x14ac:dyDescent="0.3">
      <c r="A3805" t="s">
        <v>3741</v>
      </c>
      <c r="B3805" t="s">
        <v>146</v>
      </c>
    </row>
    <row r="3806" spans="1:2" x14ac:dyDescent="0.3">
      <c r="A3806" t="s">
        <v>3743</v>
      </c>
      <c r="B3806" t="s">
        <v>118</v>
      </c>
    </row>
    <row r="3807" spans="1:2" x14ac:dyDescent="0.3">
      <c r="A3807" t="s">
        <v>3745</v>
      </c>
      <c r="B3807" t="s">
        <v>261</v>
      </c>
    </row>
    <row r="3808" spans="1:2" x14ac:dyDescent="0.3">
      <c r="A3808" t="s">
        <v>3747</v>
      </c>
    </row>
    <row r="3809" spans="1:2" x14ac:dyDescent="0.3">
      <c r="A3809" t="s">
        <v>3749</v>
      </c>
      <c r="B3809" t="s">
        <v>470</v>
      </c>
    </row>
    <row r="3810" spans="1:2" x14ac:dyDescent="0.3">
      <c r="A3810" t="s">
        <v>3751</v>
      </c>
    </row>
    <row r="3811" spans="1:2" x14ac:dyDescent="0.3">
      <c r="A3811" t="s">
        <v>3753</v>
      </c>
    </row>
    <row r="3812" spans="1:2" x14ac:dyDescent="0.3">
      <c r="A3812" t="s">
        <v>3753</v>
      </c>
    </row>
    <row r="3813" spans="1:2" x14ac:dyDescent="0.3">
      <c r="A3813" t="s">
        <v>3755</v>
      </c>
      <c r="B3813" t="s">
        <v>41</v>
      </c>
    </row>
    <row r="3814" spans="1:2" x14ac:dyDescent="0.3">
      <c r="A3814" t="s">
        <v>3757</v>
      </c>
      <c r="B3814" t="s">
        <v>3759</v>
      </c>
    </row>
    <row r="3815" spans="1:2" x14ac:dyDescent="0.3">
      <c r="A3815" t="s">
        <v>3760</v>
      </c>
      <c r="B3815" t="s">
        <v>217</v>
      </c>
    </row>
    <row r="3816" spans="1:2" x14ac:dyDescent="0.3">
      <c r="A3816" t="s">
        <v>3763</v>
      </c>
      <c r="B3816" t="s">
        <v>146</v>
      </c>
    </row>
    <row r="3817" spans="1:2" x14ac:dyDescent="0.3">
      <c r="A3817" t="s">
        <v>3765</v>
      </c>
    </row>
    <row r="3818" spans="1:2" x14ac:dyDescent="0.3">
      <c r="A3818" t="s">
        <v>3767</v>
      </c>
      <c r="B3818" t="s">
        <v>25</v>
      </c>
    </row>
    <row r="3819" spans="1:2" x14ac:dyDescent="0.3">
      <c r="A3819" t="s">
        <v>3769</v>
      </c>
      <c r="B3819" t="s">
        <v>1388</v>
      </c>
    </row>
    <row r="3820" spans="1:2" x14ac:dyDescent="0.3">
      <c r="A3820" t="s">
        <v>3771</v>
      </c>
      <c r="B3820" t="s">
        <v>64</v>
      </c>
    </row>
    <row r="3821" spans="1:2" x14ac:dyDescent="0.3">
      <c r="A3821" t="s">
        <v>3773</v>
      </c>
      <c r="B3821" t="s">
        <v>20</v>
      </c>
    </row>
    <row r="3822" spans="1:2" x14ac:dyDescent="0.3">
      <c r="A3822" t="s">
        <v>5316</v>
      </c>
      <c r="B3822" t="s">
        <v>814</v>
      </c>
    </row>
    <row r="3823" spans="1:2" x14ac:dyDescent="0.3">
      <c r="A3823" t="s">
        <v>3775</v>
      </c>
      <c r="B3823" t="s">
        <v>109</v>
      </c>
    </row>
    <row r="3824" spans="1:2" x14ac:dyDescent="0.3">
      <c r="A3824" t="s">
        <v>3777</v>
      </c>
      <c r="B3824" t="s">
        <v>118</v>
      </c>
    </row>
    <row r="3825" spans="1:2" x14ac:dyDescent="0.3">
      <c r="A3825" t="s">
        <v>3779</v>
      </c>
      <c r="B3825" t="s">
        <v>245</v>
      </c>
    </row>
    <row r="3826" spans="1:2" x14ac:dyDescent="0.3">
      <c r="A3826" t="s">
        <v>3781</v>
      </c>
    </row>
    <row r="3827" spans="1:2" x14ac:dyDescent="0.3">
      <c r="A3827" t="s">
        <v>3783</v>
      </c>
      <c r="B3827" t="s">
        <v>470</v>
      </c>
    </row>
    <row r="3828" spans="1:2" x14ac:dyDescent="0.3">
      <c r="A3828" t="s">
        <v>3785</v>
      </c>
      <c r="B3828" t="s">
        <v>261</v>
      </c>
    </row>
    <row r="3829" spans="1:2" x14ac:dyDescent="0.3">
      <c r="A3829" t="s">
        <v>3787</v>
      </c>
    </row>
    <row r="3830" spans="1:2" x14ac:dyDescent="0.3">
      <c r="A3830" t="s">
        <v>3789</v>
      </c>
      <c r="B3830" t="s">
        <v>745</v>
      </c>
    </row>
    <row r="3831" spans="1:2" x14ac:dyDescent="0.3">
      <c r="A3831" t="s">
        <v>3791</v>
      </c>
      <c r="B3831" t="s">
        <v>3793</v>
      </c>
    </row>
    <row r="3832" spans="1:2" x14ac:dyDescent="0.3">
      <c r="A3832" t="s">
        <v>3796</v>
      </c>
    </row>
    <row r="3833" spans="1:2" x14ac:dyDescent="0.3">
      <c r="A3833" t="s">
        <v>3798</v>
      </c>
    </row>
    <row r="3834" spans="1:2" x14ac:dyDescent="0.3">
      <c r="A3834" t="s">
        <v>3800</v>
      </c>
    </row>
    <row r="3835" spans="1:2" x14ac:dyDescent="0.3">
      <c r="A3835" t="s">
        <v>3802</v>
      </c>
      <c r="B3835" t="s">
        <v>217</v>
      </c>
    </row>
    <row r="3836" spans="1:2" x14ac:dyDescent="0.3">
      <c r="A3836" t="s">
        <v>3804</v>
      </c>
      <c r="B3836" t="s">
        <v>264</v>
      </c>
    </row>
    <row r="3837" spans="1:2" x14ac:dyDescent="0.3">
      <c r="A3837" t="s">
        <v>3806</v>
      </c>
    </row>
    <row r="3838" spans="1:2" x14ac:dyDescent="0.3">
      <c r="A3838" t="s">
        <v>3808</v>
      </c>
      <c r="B3838" t="s">
        <v>3810</v>
      </c>
    </row>
    <row r="3839" spans="1:2" x14ac:dyDescent="0.3">
      <c r="A3839" t="s">
        <v>3811</v>
      </c>
      <c r="B3839" t="s">
        <v>380</v>
      </c>
    </row>
    <row r="3840" spans="1:2" x14ac:dyDescent="0.3">
      <c r="A3840" t="s">
        <v>3813</v>
      </c>
      <c r="B3840" t="s">
        <v>217</v>
      </c>
    </row>
    <row r="3841" spans="1:2" x14ac:dyDescent="0.3">
      <c r="A3841" t="s">
        <v>3816</v>
      </c>
      <c r="B3841" t="s">
        <v>3818</v>
      </c>
    </row>
    <row r="3842" spans="1:2" x14ac:dyDescent="0.3">
      <c r="A3842" t="s">
        <v>3816</v>
      </c>
      <c r="B3842" t="s">
        <v>3818</v>
      </c>
    </row>
    <row r="3843" spans="1:2" x14ac:dyDescent="0.3">
      <c r="A3843" t="s">
        <v>3819</v>
      </c>
      <c r="B3843" t="s">
        <v>3821</v>
      </c>
    </row>
    <row r="3844" spans="1:2" x14ac:dyDescent="0.3">
      <c r="A3844" t="s">
        <v>3822</v>
      </c>
      <c r="B3844" t="s">
        <v>17</v>
      </c>
    </row>
    <row r="3845" spans="1:2" x14ac:dyDescent="0.3">
      <c r="A3845" t="s">
        <v>3824</v>
      </c>
    </row>
    <row r="3846" spans="1:2" x14ac:dyDescent="0.3">
      <c r="A3846" t="s">
        <v>3826</v>
      </c>
    </row>
    <row r="3847" spans="1:2" x14ac:dyDescent="0.3">
      <c r="A3847" t="s">
        <v>3828</v>
      </c>
    </row>
    <row r="3848" spans="1:2" x14ac:dyDescent="0.3">
      <c r="A3848" t="s">
        <v>3829</v>
      </c>
      <c r="B3848" t="s">
        <v>29</v>
      </c>
    </row>
    <row r="3849" spans="1:2" x14ac:dyDescent="0.3">
      <c r="A3849" t="s">
        <v>3831</v>
      </c>
      <c r="B3849" t="s">
        <v>814</v>
      </c>
    </row>
    <row r="3850" spans="1:2" x14ac:dyDescent="0.3">
      <c r="A3850" t="s">
        <v>3834</v>
      </c>
    </row>
    <row r="3851" spans="1:2" x14ac:dyDescent="0.3">
      <c r="A3851" t="s">
        <v>3836</v>
      </c>
    </row>
    <row r="3852" spans="1:2" x14ac:dyDescent="0.3">
      <c r="A3852" t="s">
        <v>3838</v>
      </c>
      <c r="B3852" t="s">
        <v>3840</v>
      </c>
    </row>
    <row r="3853" spans="1:2" x14ac:dyDescent="0.3">
      <c r="A3853" t="s">
        <v>3841</v>
      </c>
      <c r="B3853" t="s">
        <v>71</v>
      </c>
    </row>
    <row r="3854" spans="1:2" x14ac:dyDescent="0.3">
      <c r="A3854" t="s">
        <v>3844</v>
      </c>
      <c r="B3854" t="s">
        <v>470</v>
      </c>
    </row>
    <row r="3855" spans="1:2" x14ac:dyDescent="0.3">
      <c r="A3855" t="s">
        <v>3846</v>
      </c>
      <c r="B3855" t="s">
        <v>1388</v>
      </c>
    </row>
    <row r="3856" spans="1:2" x14ac:dyDescent="0.3">
      <c r="A3856" t="e">
        <v>#NAME?</v>
      </c>
      <c r="B3856" t="s">
        <v>470</v>
      </c>
    </row>
    <row r="3857" spans="1:2" x14ac:dyDescent="0.3">
      <c r="A3857" t="s">
        <v>3849</v>
      </c>
      <c r="B3857" t="s">
        <v>3851</v>
      </c>
    </row>
    <row r="3858" spans="1:2" x14ac:dyDescent="0.3">
      <c r="A3858" t="s">
        <v>3852</v>
      </c>
      <c r="B3858" t="s">
        <v>470</v>
      </c>
    </row>
    <row r="3859" spans="1:2" x14ac:dyDescent="0.3">
      <c r="A3859" t="s">
        <v>3854</v>
      </c>
      <c r="B3859" t="s">
        <v>2868</v>
      </c>
    </row>
    <row r="3860" spans="1:2" x14ac:dyDescent="0.3">
      <c r="A3860" t="s">
        <v>3856</v>
      </c>
      <c r="B3860" t="s">
        <v>3858</v>
      </c>
    </row>
    <row r="3861" spans="1:2" x14ac:dyDescent="0.3">
      <c r="A3861" t="s">
        <v>3859</v>
      </c>
      <c r="B3861" t="s">
        <v>594</v>
      </c>
    </row>
    <row r="3862" spans="1:2" x14ac:dyDescent="0.3">
      <c r="A3862" t="s">
        <v>5319</v>
      </c>
      <c r="B3862" t="s">
        <v>5321</v>
      </c>
    </row>
    <row r="3863" spans="1:2" x14ac:dyDescent="0.3">
      <c r="A3863" t="s">
        <v>3862</v>
      </c>
      <c r="B3863" t="s">
        <v>3864</v>
      </c>
    </row>
    <row r="3864" spans="1:2" x14ac:dyDescent="0.3">
      <c r="A3864" t="s">
        <v>3865</v>
      </c>
      <c r="B3864" t="s">
        <v>29</v>
      </c>
    </row>
    <row r="3865" spans="1:2" x14ac:dyDescent="0.3">
      <c r="A3865" t="s">
        <v>3867</v>
      </c>
    </row>
    <row r="3866" spans="1:2" x14ac:dyDescent="0.3">
      <c r="A3866" t="s">
        <v>3869</v>
      </c>
      <c r="B3866" t="s">
        <v>3871</v>
      </c>
    </row>
    <row r="3867" spans="1:2" x14ac:dyDescent="0.3">
      <c r="A3867" t="s">
        <v>3872</v>
      </c>
    </row>
    <row r="3868" spans="1:2" x14ac:dyDescent="0.3">
      <c r="A3868" t="s">
        <v>3875</v>
      </c>
      <c r="B3868" t="s">
        <v>299</v>
      </c>
    </row>
    <row r="3869" spans="1:2" x14ac:dyDescent="0.3">
      <c r="A3869" t="s">
        <v>3877</v>
      </c>
    </row>
    <row r="3870" spans="1:2" x14ac:dyDescent="0.3">
      <c r="A3870" t="s">
        <v>3879</v>
      </c>
      <c r="B3870" t="s">
        <v>71</v>
      </c>
    </row>
    <row r="3871" spans="1:2" x14ac:dyDescent="0.3">
      <c r="A3871" t="s">
        <v>3881</v>
      </c>
      <c r="B3871" t="s">
        <v>17</v>
      </c>
    </row>
    <row r="3872" spans="1:2" x14ac:dyDescent="0.3">
      <c r="A3872" t="s">
        <v>3886</v>
      </c>
      <c r="B3872" t="s">
        <v>652</v>
      </c>
    </row>
    <row r="3873" spans="1:2" x14ac:dyDescent="0.3">
      <c r="A3873" t="s">
        <v>3888</v>
      </c>
      <c r="B3873" t="s">
        <v>652</v>
      </c>
    </row>
    <row r="3874" spans="1:2" x14ac:dyDescent="0.3">
      <c r="A3874" t="s">
        <v>3890</v>
      </c>
      <c r="B3874" t="s">
        <v>3892</v>
      </c>
    </row>
    <row r="3875" spans="1:2" x14ac:dyDescent="0.3">
      <c r="A3875" t="s">
        <v>3893</v>
      </c>
      <c r="B3875" t="s">
        <v>20</v>
      </c>
    </row>
    <row r="3876" spans="1:2" x14ac:dyDescent="0.3">
      <c r="A3876" t="s">
        <v>3895</v>
      </c>
      <c r="B3876" t="s">
        <v>594</v>
      </c>
    </row>
    <row r="3877" spans="1:2" x14ac:dyDescent="0.3">
      <c r="A3877" t="s">
        <v>3897</v>
      </c>
    </row>
    <row r="3878" spans="1:2" x14ac:dyDescent="0.3">
      <c r="A3878" t="s">
        <v>3899</v>
      </c>
    </row>
    <row r="3879" spans="1:2" x14ac:dyDescent="0.3">
      <c r="A3879" t="s">
        <v>3901</v>
      </c>
    </row>
    <row r="3880" spans="1:2" x14ac:dyDescent="0.3">
      <c r="A3880" t="s">
        <v>5322</v>
      </c>
      <c r="B3880" t="s">
        <v>4200</v>
      </c>
    </row>
    <row r="3881" spans="1:2" x14ac:dyDescent="0.3">
      <c r="A3881" t="s">
        <v>5322</v>
      </c>
      <c r="B3881" t="s">
        <v>4200</v>
      </c>
    </row>
    <row r="3882" spans="1:2" x14ac:dyDescent="0.3">
      <c r="A3882" t="s">
        <v>3903</v>
      </c>
      <c r="B3882" t="s">
        <v>1044</v>
      </c>
    </row>
    <row r="3883" spans="1:2" x14ac:dyDescent="0.3">
      <c r="A3883" t="s">
        <v>3905</v>
      </c>
      <c r="B3883" t="s">
        <v>261</v>
      </c>
    </row>
    <row r="3884" spans="1:2" x14ac:dyDescent="0.3">
      <c r="A3884" t="s">
        <v>3907</v>
      </c>
      <c r="B3884" t="s">
        <v>17</v>
      </c>
    </row>
    <row r="3885" spans="1:2" x14ac:dyDescent="0.3">
      <c r="A3885" t="s">
        <v>3909</v>
      </c>
      <c r="B3885" t="s">
        <v>118</v>
      </c>
    </row>
    <row r="3886" spans="1:2" x14ac:dyDescent="0.3">
      <c r="A3886" t="s">
        <v>3911</v>
      </c>
    </row>
    <row r="3887" spans="1:2" x14ac:dyDescent="0.3">
      <c r="A3887" t="s">
        <v>3913</v>
      </c>
      <c r="B3887" t="s">
        <v>2191</v>
      </c>
    </row>
    <row r="3888" spans="1:2" x14ac:dyDescent="0.3">
      <c r="A3888" t="s">
        <v>3915</v>
      </c>
      <c r="B3888" t="s">
        <v>3546</v>
      </c>
    </row>
    <row r="3889" spans="1:2" x14ac:dyDescent="0.3">
      <c r="A3889" t="s">
        <v>3917</v>
      </c>
      <c r="B3889" t="s">
        <v>17</v>
      </c>
    </row>
    <row r="3890" spans="1:2" x14ac:dyDescent="0.3">
      <c r="A3890" t="s">
        <v>3919</v>
      </c>
      <c r="B3890" t="s">
        <v>3921</v>
      </c>
    </row>
    <row r="3891" spans="1:2" x14ac:dyDescent="0.3">
      <c r="A3891" t="s">
        <v>3922</v>
      </c>
      <c r="B3891" t="s">
        <v>1323</v>
      </c>
    </row>
    <row r="3892" spans="1:2" x14ac:dyDescent="0.3">
      <c r="A3892" t="s">
        <v>3924</v>
      </c>
      <c r="B3892" t="s">
        <v>1018</v>
      </c>
    </row>
    <row r="3893" spans="1:2" x14ac:dyDescent="0.3">
      <c r="A3893" t="s">
        <v>3927</v>
      </c>
      <c r="B3893" t="s">
        <v>109</v>
      </c>
    </row>
    <row r="3894" spans="1:2" x14ac:dyDescent="0.3">
      <c r="A3894" t="s">
        <v>3929</v>
      </c>
    </row>
    <row r="3895" spans="1:2" x14ac:dyDescent="0.3">
      <c r="A3895" t="s">
        <v>3931</v>
      </c>
      <c r="B3895" t="s">
        <v>3933</v>
      </c>
    </row>
    <row r="3896" spans="1:2" x14ac:dyDescent="0.3">
      <c r="A3896" t="s">
        <v>3935</v>
      </c>
      <c r="B3896" t="s">
        <v>29</v>
      </c>
    </row>
    <row r="3897" spans="1:2" x14ac:dyDescent="0.3">
      <c r="A3897" t="s">
        <v>3937</v>
      </c>
      <c r="B3897" t="s">
        <v>25</v>
      </c>
    </row>
    <row r="3898" spans="1:2" x14ac:dyDescent="0.3">
      <c r="A3898" t="s">
        <v>3939</v>
      </c>
    </row>
    <row r="3899" spans="1:2" x14ac:dyDescent="0.3">
      <c r="A3899" t="s">
        <v>3941</v>
      </c>
      <c r="B3899" t="s">
        <v>3943</v>
      </c>
    </row>
    <row r="3900" spans="1:2" x14ac:dyDescent="0.3">
      <c r="A3900" t="s">
        <v>3944</v>
      </c>
      <c r="B3900" t="s">
        <v>17</v>
      </c>
    </row>
    <row r="3901" spans="1:2" x14ac:dyDescent="0.3">
      <c r="A3901" t="s">
        <v>5325</v>
      </c>
      <c r="B3901" t="s">
        <v>5327</v>
      </c>
    </row>
    <row r="3902" spans="1:2" x14ac:dyDescent="0.3">
      <c r="A3902" t="s">
        <v>3946</v>
      </c>
      <c r="B3902" t="s">
        <v>2738</v>
      </c>
    </row>
    <row r="3903" spans="1:2" x14ac:dyDescent="0.3">
      <c r="A3903" t="s">
        <v>3948</v>
      </c>
      <c r="B3903" t="s">
        <v>25</v>
      </c>
    </row>
    <row r="3904" spans="1:2" x14ac:dyDescent="0.3">
      <c r="A3904" t="s">
        <v>3950</v>
      </c>
    </row>
    <row r="3905" spans="1:2" x14ac:dyDescent="0.3">
      <c r="A3905" t="s">
        <v>3953</v>
      </c>
      <c r="B3905" t="s">
        <v>470</v>
      </c>
    </row>
    <row r="3906" spans="1:2" x14ac:dyDescent="0.3">
      <c r="A3906" t="s">
        <v>3955</v>
      </c>
      <c r="B3906" t="s">
        <v>29</v>
      </c>
    </row>
    <row r="3907" spans="1:2" x14ac:dyDescent="0.3">
      <c r="A3907" t="s">
        <v>3957</v>
      </c>
      <c r="B3907" t="s">
        <v>814</v>
      </c>
    </row>
    <row r="3908" spans="1:2" x14ac:dyDescent="0.3">
      <c r="A3908" t="s">
        <v>3960</v>
      </c>
      <c r="B3908" t="s">
        <v>380</v>
      </c>
    </row>
    <row r="3909" spans="1:2" x14ac:dyDescent="0.3">
      <c r="A3909" t="s">
        <v>3963</v>
      </c>
      <c r="B3909" t="s">
        <v>1145</v>
      </c>
    </row>
    <row r="3910" spans="1:2" x14ac:dyDescent="0.3">
      <c r="A3910" t="s">
        <v>3965</v>
      </c>
      <c r="B3910" t="s">
        <v>312</v>
      </c>
    </row>
    <row r="3911" spans="1:2" x14ac:dyDescent="0.3">
      <c r="A3911" t="s">
        <v>3967</v>
      </c>
      <c r="B3911" t="s">
        <v>17</v>
      </c>
    </row>
    <row r="3912" spans="1:2" x14ac:dyDescent="0.3">
      <c r="A3912" t="s">
        <v>5328</v>
      </c>
    </row>
    <row r="3913" spans="1:2" x14ac:dyDescent="0.3">
      <c r="A3913" t="s">
        <v>5330</v>
      </c>
      <c r="B3913" t="s">
        <v>5332</v>
      </c>
    </row>
    <row r="3914" spans="1:2" x14ac:dyDescent="0.3">
      <c r="A3914" t="s">
        <v>5333</v>
      </c>
    </row>
    <row r="3915" spans="1:2" x14ac:dyDescent="0.3">
      <c r="A3915" t="s">
        <v>5334</v>
      </c>
    </row>
    <row r="3916" spans="1:2" x14ac:dyDescent="0.3">
      <c r="A3916" t="s">
        <v>5336</v>
      </c>
    </row>
    <row r="3917" spans="1:2" x14ac:dyDescent="0.3">
      <c r="A3917" t="s">
        <v>5338</v>
      </c>
      <c r="B3917" t="s">
        <v>5339</v>
      </c>
    </row>
    <row r="3918" spans="1:2" x14ac:dyDescent="0.3">
      <c r="A3918" t="s">
        <v>5340</v>
      </c>
    </row>
    <row r="3919" spans="1:2" x14ac:dyDescent="0.3">
      <c r="A3919" t="s">
        <v>5342</v>
      </c>
    </row>
    <row r="3920" spans="1:2" x14ac:dyDescent="0.3">
      <c r="A3920" t="s">
        <v>5345</v>
      </c>
      <c r="B3920" t="s">
        <v>3175</v>
      </c>
    </row>
    <row r="3921" spans="1:2" x14ac:dyDescent="0.3">
      <c r="A3921" t="s">
        <v>5347</v>
      </c>
      <c r="B3921" t="s">
        <v>5349</v>
      </c>
    </row>
    <row r="3922" spans="1:2" x14ac:dyDescent="0.3">
      <c r="A3922" t="s">
        <v>5350</v>
      </c>
      <c r="B3922" t="s">
        <v>448</v>
      </c>
    </row>
    <row r="3923" spans="1:2" x14ac:dyDescent="0.3">
      <c r="A3923" t="s">
        <v>5352</v>
      </c>
      <c r="B3923" t="s">
        <v>4103</v>
      </c>
    </row>
    <row r="3924" spans="1:2" x14ac:dyDescent="0.3">
      <c r="A3924" t="s">
        <v>5354</v>
      </c>
      <c r="B3924" t="s">
        <v>2751</v>
      </c>
    </row>
    <row r="3925" spans="1:2" x14ac:dyDescent="0.3">
      <c r="A3925" t="s">
        <v>5356</v>
      </c>
      <c r="B3925" t="s">
        <v>25</v>
      </c>
    </row>
    <row r="3926" spans="1:2" x14ac:dyDescent="0.3">
      <c r="A3926" t="s">
        <v>5358</v>
      </c>
    </row>
    <row r="3927" spans="1:2" x14ac:dyDescent="0.3">
      <c r="A3927" t="s">
        <v>5360</v>
      </c>
      <c r="B3927" t="s">
        <v>9</v>
      </c>
    </row>
    <row r="3928" spans="1:2" x14ac:dyDescent="0.3">
      <c r="A3928" t="s">
        <v>5362</v>
      </c>
      <c r="B3928" t="s">
        <v>5364</v>
      </c>
    </row>
    <row r="3929" spans="1:2" x14ac:dyDescent="0.3">
      <c r="A3929" t="s">
        <v>5365</v>
      </c>
      <c r="B3929" t="s">
        <v>25</v>
      </c>
    </row>
    <row r="3930" spans="1:2" x14ac:dyDescent="0.3">
      <c r="A3930" t="s">
        <v>5367</v>
      </c>
      <c r="B3930" t="s">
        <v>299</v>
      </c>
    </row>
    <row r="3931" spans="1:2" x14ac:dyDescent="0.3">
      <c r="A3931" t="s">
        <v>5369</v>
      </c>
      <c r="B3931" t="s">
        <v>1308</v>
      </c>
    </row>
    <row r="3932" spans="1:2" x14ac:dyDescent="0.3">
      <c r="A3932" t="s">
        <v>5372</v>
      </c>
      <c r="B3932" t="s">
        <v>5374</v>
      </c>
    </row>
    <row r="3933" spans="1:2" x14ac:dyDescent="0.3">
      <c r="A3933" t="s">
        <v>5375</v>
      </c>
      <c r="B3933" t="s">
        <v>5377</v>
      </c>
    </row>
    <row r="3934" spans="1:2" x14ac:dyDescent="0.3">
      <c r="A3934" t="s">
        <v>5379</v>
      </c>
      <c r="B3934" t="s">
        <v>380</v>
      </c>
    </row>
    <row r="3935" spans="1:2" x14ac:dyDescent="0.3">
      <c r="A3935" t="s">
        <v>5381</v>
      </c>
      <c r="B3935" t="s">
        <v>1448</v>
      </c>
    </row>
    <row r="3936" spans="1:2" x14ac:dyDescent="0.3">
      <c r="A3936" t="s">
        <v>5383</v>
      </c>
      <c r="B3936" t="s">
        <v>5385</v>
      </c>
    </row>
    <row r="3937" spans="1:2" x14ac:dyDescent="0.3">
      <c r="A3937" t="s">
        <v>5386</v>
      </c>
    </row>
    <row r="3938" spans="1:2" x14ac:dyDescent="0.3">
      <c r="A3938" t="s">
        <v>5388</v>
      </c>
      <c r="B3938" t="s">
        <v>5390</v>
      </c>
    </row>
    <row r="3939" spans="1:2" x14ac:dyDescent="0.3">
      <c r="A3939" t="s">
        <v>5392</v>
      </c>
      <c r="B3939" t="s">
        <v>2926</v>
      </c>
    </row>
    <row r="3940" spans="1:2" x14ac:dyDescent="0.3">
      <c r="A3940" t="s">
        <v>3969</v>
      </c>
      <c r="B3940" t="s">
        <v>745</v>
      </c>
    </row>
    <row r="3941" spans="1:2" x14ac:dyDescent="0.3">
      <c r="A3941" t="s">
        <v>3971</v>
      </c>
      <c r="B3941" t="s">
        <v>3973</v>
      </c>
    </row>
    <row r="3942" spans="1:2" x14ac:dyDescent="0.3">
      <c r="A3942" t="s">
        <v>3974</v>
      </c>
    </row>
    <row r="3943" spans="1:2" x14ac:dyDescent="0.3">
      <c r="A3943" t="s">
        <v>3977</v>
      </c>
      <c r="B3943" t="s">
        <v>25</v>
      </c>
    </row>
    <row r="3944" spans="1:2" x14ac:dyDescent="0.3">
      <c r="A3944" t="s">
        <v>3979</v>
      </c>
      <c r="B3944" t="s">
        <v>3981</v>
      </c>
    </row>
    <row r="3945" spans="1:2" x14ac:dyDescent="0.3">
      <c r="A3945" t="s">
        <v>3982</v>
      </c>
      <c r="B3945" t="s">
        <v>805</v>
      </c>
    </row>
    <row r="3946" spans="1:2" x14ac:dyDescent="0.3">
      <c r="A3946" t="s">
        <v>3984</v>
      </c>
      <c r="B3946" t="s">
        <v>299</v>
      </c>
    </row>
    <row r="3947" spans="1:2" x14ac:dyDescent="0.3">
      <c r="A3947" t="s">
        <v>3986</v>
      </c>
      <c r="B3947" t="s">
        <v>3988</v>
      </c>
    </row>
    <row r="3948" spans="1:2" x14ac:dyDescent="0.3">
      <c r="A3948" t="s">
        <v>3989</v>
      </c>
      <c r="B3948" t="s">
        <v>2318</v>
      </c>
    </row>
    <row r="3949" spans="1:2" x14ac:dyDescent="0.3">
      <c r="A3949" t="s">
        <v>3991</v>
      </c>
      <c r="B3949" t="s">
        <v>328</v>
      </c>
    </row>
    <row r="3950" spans="1:2" x14ac:dyDescent="0.3">
      <c r="A3950" t="s">
        <v>4020</v>
      </c>
    </row>
    <row r="3951" spans="1:2" x14ac:dyDescent="0.3">
      <c r="A3951" t="s">
        <v>4022</v>
      </c>
      <c r="B3951" t="s">
        <v>29</v>
      </c>
    </row>
    <row r="3952" spans="1:2" x14ac:dyDescent="0.3">
      <c r="A3952" t="s">
        <v>4024</v>
      </c>
      <c r="B3952" t="s">
        <v>25</v>
      </c>
    </row>
    <row r="3953" spans="1:2" x14ac:dyDescent="0.3">
      <c r="A3953" t="s">
        <v>4026</v>
      </c>
      <c r="B3953" t="s">
        <v>1418</v>
      </c>
    </row>
    <row r="3954" spans="1:2" x14ac:dyDescent="0.3">
      <c r="A3954" t="s">
        <v>4028</v>
      </c>
      <c r="B3954" t="s">
        <v>20</v>
      </c>
    </row>
    <row r="3955" spans="1:2" x14ac:dyDescent="0.3">
      <c r="A3955" t="s">
        <v>4030</v>
      </c>
      <c r="B3955" t="s">
        <v>217</v>
      </c>
    </row>
    <row r="3956" spans="1:2" x14ac:dyDescent="0.3">
      <c r="A3956" t="s">
        <v>4032</v>
      </c>
      <c r="B3956" t="s">
        <v>29</v>
      </c>
    </row>
    <row r="3957" spans="1:2" x14ac:dyDescent="0.3">
      <c r="A3957" t="s">
        <v>4034</v>
      </c>
      <c r="B3957" t="s">
        <v>1114</v>
      </c>
    </row>
    <row r="3958" spans="1:2" x14ac:dyDescent="0.3">
      <c r="A3958" t="s">
        <v>4036</v>
      </c>
      <c r="B3958" t="s">
        <v>2311</v>
      </c>
    </row>
    <row r="3959" spans="1:2" x14ac:dyDescent="0.3">
      <c r="A3959" t="s">
        <v>4038</v>
      </c>
      <c r="B3959" t="s">
        <v>25</v>
      </c>
    </row>
    <row r="3960" spans="1:2" x14ac:dyDescent="0.3">
      <c r="A3960" t="s">
        <v>4039</v>
      </c>
      <c r="B3960" t="s">
        <v>17</v>
      </c>
    </row>
    <row r="3961" spans="1:2" x14ac:dyDescent="0.3">
      <c r="A3961" t="s">
        <v>4042</v>
      </c>
      <c r="B3961" t="s">
        <v>4044</v>
      </c>
    </row>
    <row r="3962" spans="1:2" x14ac:dyDescent="0.3">
      <c r="A3962" t="s">
        <v>4045</v>
      </c>
      <c r="B3962" t="s">
        <v>261</v>
      </c>
    </row>
    <row r="3963" spans="1:2" x14ac:dyDescent="0.3">
      <c r="A3963" t="s">
        <v>4048</v>
      </c>
      <c r="B3963" t="s">
        <v>217</v>
      </c>
    </row>
    <row r="3964" spans="1:2" x14ac:dyDescent="0.3">
      <c r="A3964" t="s">
        <v>4051</v>
      </c>
    </row>
    <row r="3965" spans="1:2" x14ac:dyDescent="0.3">
      <c r="A3965" t="s">
        <v>4053</v>
      </c>
      <c r="B3965" t="s">
        <v>4055</v>
      </c>
    </row>
    <row r="3966" spans="1:2" x14ac:dyDescent="0.3">
      <c r="A3966" t="s">
        <v>4056</v>
      </c>
    </row>
    <row r="3967" spans="1:2" x14ac:dyDescent="0.3">
      <c r="A3967" t="s">
        <v>4058</v>
      </c>
      <c r="B3967" t="s">
        <v>322</v>
      </c>
    </row>
    <row r="3968" spans="1:2" x14ac:dyDescent="0.3">
      <c r="A3968" t="e">
        <v>#NAME?</v>
      </c>
    </row>
    <row r="3969" spans="1:2" x14ac:dyDescent="0.3">
      <c r="A3969" t="s">
        <v>5394</v>
      </c>
      <c r="B3969" t="s">
        <v>25</v>
      </c>
    </row>
    <row r="3970" spans="1:2" x14ac:dyDescent="0.3">
      <c r="A3970" t="s">
        <v>5394</v>
      </c>
      <c r="B3970" t="s">
        <v>25</v>
      </c>
    </row>
    <row r="3971" spans="1:2" x14ac:dyDescent="0.3">
      <c r="A3971" t="s">
        <v>4061</v>
      </c>
      <c r="B3971" t="s">
        <v>1735</v>
      </c>
    </row>
    <row r="3972" spans="1:2" x14ac:dyDescent="0.3">
      <c r="A3972" t="s">
        <v>4063</v>
      </c>
      <c r="B3972" t="s">
        <v>4065</v>
      </c>
    </row>
    <row r="3973" spans="1:2" x14ac:dyDescent="0.3">
      <c r="A3973" t="s">
        <v>4066</v>
      </c>
    </row>
    <row r="3974" spans="1:2" x14ac:dyDescent="0.3">
      <c r="A3974" t="s">
        <v>4068</v>
      </c>
    </row>
    <row r="3975" spans="1:2" x14ac:dyDescent="0.3">
      <c r="A3975" t="s">
        <v>4070</v>
      </c>
      <c r="B3975" t="s">
        <v>25</v>
      </c>
    </row>
    <row r="3976" spans="1:2" x14ac:dyDescent="0.3">
      <c r="A3976" t="s">
        <v>4072</v>
      </c>
      <c r="B3976" t="s">
        <v>594</v>
      </c>
    </row>
    <row r="3977" spans="1:2" x14ac:dyDescent="0.3">
      <c r="A3977" t="s">
        <v>4073</v>
      </c>
      <c r="B3977" t="s">
        <v>660</v>
      </c>
    </row>
    <row r="3978" spans="1:2" x14ac:dyDescent="0.3">
      <c r="A3978" t="s">
        <v>4075</v>
      </c>
    </row>
    <row r="3979" spans="1:2" x14ac:dyDescent="0.3">
      <c r="A3979" t="s">
        <v>4077</v>
      </c>
      <c r="B3979" t="s">
        <v>17</v>
      </c>
    </row>
    <row r="3980" spans="1:2" x14ac:dyDescent="0.3">
      <c r="A3980" t="s">
        <v>4079</v>
      </c>
      <c r="B3980" t="s">
        <v>4081</v>
      </c>
    </row>
    <row r="3981" spans="1:2" x14ac:dyDescent="0.3">
      <c r="A3981" t="s">
        <v>4082</v>
      </c>
      <c r="B3981" t="s">
        <v>652</v>
      </c>
    </row>
    <row r="3982" spans="1:2" x14ac:dyDescent="0.3">
      <c r="A3982" t="s">
        <v>4084</v>
      </c>
      <c r="B3982" t="s">
        <v>118</v>
      </c>
    </row>
    <row r="3983" spans="1:2" x14ac:dyDescent="0.3">
      <c r="A3983" t="s">
        <v>4086</v>
      </c>
      <c r="B3983" t="s">
        <v>4088</v>
      </c>
    </row>
    <row r="3984" spans="1:2" x14ac:dyDescent="0.3">
      <c r="A3984" t="s">
        <v>4089</v>
      </c>
      <c r="B3984" t="s">
        <v>217</v>
      </c>
    </row>
    <row r="3985" spans="1:2" x14ac:dyDescent="0.3">
      <c r="A3985" t="s">
        <v>4091</v>
      </c>
      <c r="B3985" t="s">
        <v>4093</v>
      </c>
    </row>
    <row r="3986" spans="1:2" x14ac:dyDescent="0.3">
      <c r="A3986" t="s">
        <v>4094</v>
      </c>
      <c r="B3986" t="s">
        <v>4096</v>
      </c>
    </row>
    <row r="3987" spans="1:2" x14ac:dyDescent="0.3">
      <c r="A3987" t="s">
        <v>4097</v>
      </c>
      <c r="B3987" t="s">
        <v>25</v>
      </c>
    </row>
    <row r="3988" spans="1:2" x14ac:dyDescent="0.3">
      <c r="A3988" t="s">
        <v>4099</v>
      </c>
    </row>
    <row r="3989" spans="1:2" x14ac:dyDescent="0.3">
      <c r="A3989" t="s">
        <v>4101</v>
      </c>
      <c r="B3989" t="s">
        <v>4103</v>
      </c>
    </row>
    <row r="3990" spans="1:2" x14ac:dyDescent="0.3">
      <c r="A3990" t="s">
        <v>4104</v>
      </c>
      <c r="B3990" t="s">
        <v>261</v>
      </c>
    </row>
    <row r="3991" spans="1:2" x14ac:dyDescent="0.3">
      <c r="A3991" t="s">
        <v>4106</v>
      </c>
      <c r="B3991" t="s">
        <v>470</v>
      </c>
    </row>
    <row r="3992" spans="1:2" x14ac:dyDescent="0.3">
      <c r="A3992" t="s">
        <v>4108</v>
      </c>
      <c r="B3992" t="s">
        <v>299</v>
      </c>
    </row>
    <row r="3993" spans="1:2" x14ac:dyDescent="0.3">
      <c r="A3993" t="s">
        <v>4110</v>
      </c>
      <c r="B3993" t="s">
        <v>1585</v>
      </c>
    </row>
    <row r="3994" spans="1:2" x14ac:dyDescent="0.3">
      <c r="A3994" t="s">
        <v>4112</v>
      </c>
    </row>
    <row r="3995" spans="1:2" x14ac:dyDescent="0.3">
      <c r="A3995" t="s">
        <v>4114</v>
      </c>
      <c r="B3995" t="s">
        <v>118</v>
      </c>
    </row>
    <row r="3996" spans="1:2" x14ac:dyDescent="0.3">
      <c r="A3996" t="s">
        <v>4116</v>
      </c>
      <c r="B3996" t="s">
        <v>4118</v>
      </c>
    </row>
    <row r="3997" spans="1:2" x14ac:dyDescent="0.3">
      <c r="A3997" t="s">
        <v>4119</v>
      </c>
      <c r="B3997" t="s">
        <v>261</v>
      </c>
    </row>
    <row r="3998" spans="1:2" x14ac:dyDescent="0.3">
      <c r="A3998" t="s">
        <v>4121</v>
      </c>
      <c r="B3998" t="s">
        <v>4123</v>
      </c>
    </row>
    <row r="3999" spans="1:2" x14ac:dyDescent="0.3">
      <c r="A3999" t="e">
        <v>#NAME?</v>
      </c>
    </row>
    <row r="4000" spans="1:2" x14ac:dyDescent="0.3">
      <c r="A4000" t="s">
        <v>4125</v>
      </c>
    </row>
    <row r="4001" spans="1:2" x14ac:dyDescent="0.3">
      <c r="A4001" t="s">
        <v>4127</v>
      </c>
      <c r="B4001" t="s">
        <v>4129</v>
      </c>
    </row>
    <row r="4002" spans="1:2" x14ac:dyDescent="0.3">
      <c r="A4002" t="s">
        <v>4130</v>
      </c>
      <c r="B4002" t="s">
        <v>312</v>
      </c>
    </row>
    <row r="4003" spans="1:2" x14ac:dyDescent="0.3">
      <c r="A4003" t="s">
        <v>4132</v>
      </c>
      <c r="B4003" t="s">
        <v>394</v>
      </c>
    </row>
    <row r="4004" spans="1:2" x14ac:dyDescent="0.3">
      <c r="A4004" t="s">
        <v>4134</v>
      </c>
      <c r="B4004" t="s">
        <v>217</v>
      </c>
    </row>
    <row r="4005" spans="1:2" x14ac:dyDescent="0.3">
      <c r="A4005" t="s">
        <v>4136</v>
      </c>
      <c r="B4005" t="s">
        <v>25</v>
      </c>
    </row>
    <row r="4006" spans="1:2" x14ac:dyDescent="0.3">
      <c r="A4006" t="s">
        <v>4137</v>
      </c>
      <c r="B4006" t="s">
        <v>805</v>
      </c>
    </row>
    <row r="4007" spans="1:2" x14ac:dyDescent="0.3">
      <c r="A4007" t="s">
        <v>4139</v>
      </c>
      <c r="B4007" t="s">
        <v>183</v>
      </c>
    </row>
    <row r="4008" spans="1:2" x14ac:dyDescent="0.3">
      <c r="A4008" t="s">
        <v>4141</v>
      </c>
      <c r="B4008" t="s">
        <v>4143</v>
      </c>
    </row>
    <row r="4009" spans="1:2" x14ac:dyDescent="0.3">
      <c r="A4009" t="s">
        <v>4144</v>
      </c>
      <c r="B4009" t="s">
        <v>4146</v>
      </c>
    </row>
    <row r="4010" spans="1:2" x14ac:dyDescent="0.3">
      <c r="A4010" t="s">
        <v>4151</v>
      </c>
    </row>
    <row r="4011" spans="1:2" x14ac:dyDescent="0.3">
      <c r="A4011" t="s">
        <v>4153</v>
      </c>
      <c r="B4011" t="s">
        <v>433</v>
      </c>
    </row>
    <row r="4012" spans="1:2" x14ac:dyDescent="0.3">
      <c r="A4012" t="s">
        <v>4154</v>
      </c>
      <c r="B4012" t="s">
        <v>29</v>
      </c>
    </row>
    <row r="4013" spans="1:2" x14ac:dyDescent="0.3">
      <c r="A4013" t="s">
        <v>4156</v>
      </c>
      <c r="B4013" t="s">
        <v>155</v>
      </c>
    </row>
    <row r="4014" spans="1:2" x14ac:dyDescent="0.3">
      <c r="A4014" t="s">
        <v>4158</v>
      </c>
      <c r="B4014" t="s">
        <v>264</v>
      </c>
    </row>
    <row r="4015" spans="1:2" x14ac:dyDescent="0.3">
      <c r="A4015" t="s">
        <v>4160</v>
      </c>
      <c r="B4015" t="s">
        <v>2364</v>
      </c>
    </row>
    <row r="4016" spans="1:2" x14ac:dyDescent="0.3">
      <c r="A4016" t="s">
        <v>4162</v>
      </c>
      <c r="B4016" t="s">
        <v>4164</v>
      </c>
    </row>
    <row r="4017" spans="1:2" x14ac:dyDescent="0.3">
      <c r="A4017" t="s">
        <v>4166</v>
      </c>
      <c r="B4017" t="s">
        <v>4168</v>
      </c>
    </row>
    <row r="4018" spans="1:2" x14ac:dyDescent="0.3">
      <c r="A4018" t="s">
        <v>4169</v>
      </c>
      <c r="B4018" t="s">
        <v>4171</v>
      </c>
    </row>
    <row r="4019" spans="1:2" x14ac:dyDescent="0.3">
      <c r="A4019" t="s">
        <v>4172</v>
      </c>
    </row>
    <row r="4020" spans="1:2" x14ac:dyDescent="0.3">
      <c r="A4020" t="s">
        <v>4172</v>
      </c>
    </row>
    <row r="4021" spans="1:2" x14ac:dyDescent="0.3">
      <c r="A4021" t="e">
        <v>#NAME?</v>
      </c>
    </row>
    <row r="4022" spans="1:2" x14ac:dyDescent="0.3">
      <c r="A4022" t="s">
        <v>4175</v>
      </c>
      <c r="B4022" t="s">
        <v>3558</v>
      </c>
    </row>
    <row r="4023" spans="1:2" x14ac:dyDescent="0.3">
      <c r="A4023" t="s">
        <v>4177</v>
      </c>
      <c r="B4023" t="s">
        <v>564</v>
      </c>
    </row>
    <row r="4024" spans="1:2" x14ac:dyDescent="0.3">
      <c r="A4024" t="s">
        <v>4179</v>
      </c>
    </row>
    <row r="4025" spans="1:2" x14ac:dyDescent="0.3">
      <c r="A4025" t="s">
        <v>4181</v>
      </c>
    </row>
    <row r="4026" spans="1:2" x14ac:dyDescent="0.3">
      <c r="A4026" t="s">
        <v>4183</v>
      </c>
      <c r="B4026" t="s">
        <v>25</v>
      </c>
    </row>
    <row r="4027" spans="1:2" x14ac:dyDescent="0.3">
      <c r="A4027" t="s">
        <v>4185</v>
      </c>
      <c r="B4027" t="s">
        <v>433</v>
      </c>
    </row>
    <row r="4028" spans="1:2" x14ac:dyDescent="0.3">
      <c r="A4028" t="s">
        <v>4187</v>
      </c>
      <c r="B4028" t="s">
        <v>20</v>
      </c>
    </row>
    <row r="4029" spans="1:2" x14ac:dyDescent="0.3">
      <c r="A4029" t="s">
        <v>4190</v>
      </c>
      <c r="B4029" t="s">
        <v>47</v>
      </c>
    </row>
    <row r="4030" spans="1:2" x14ac:dyDescent="0.3">
      <c r="A4030" t="s">
        <v>4192</v>
      </c>
      <c r="B4030" t="s">
        <v>4194</v>
      </c>
    </row>
    <row r="4031" spans="1:2" x14ac:dyDescent="0.3">
      <c r="A4031" t="s">
        <v>4196</v>
      </c>
    </row>
    <row r="4032" spans="1:2" x14ac:dyDescent="0.3">
      <c r="A4032" t="s">
        <v>4198</v>
      </c>
      <c r="B4032" t="s">
        <v>4200</v>
      </c>
    </row>
    <row r="4033" spans="1:2" x14ac:dyDescent="0.3">
      <c r="A4033" t="s">
        <v>4201</v>
      </c>
      <c r="B4033" t="s">
        <v>4203</v>
      </c>
    </row>
    <row r="4034" spans="1:2" x14ac:dyDescent="0.3">
      <c r="A4034" t="s">
        <v>4204</v>
      </c>
    </row>
    <row r="4035" spans="1:2" x14ac:dyDescent="0.3">
      <c r="A4035" t="s">
        <v>4206</v>
      </c>
      <c r="B4035" t="s">
        <v>4208</v>
      </c>
    </row>
    <row r="4036" spans="1:2" x14ac:dyDescent="0.3">
      <c r="A4036" t="s">
        <v>4209</v>
      </c>
      <c r="B4036" t="s">
        <v>264</v>
      </c>
    </row>
    <row r="4037" spans="1:2" x14ac:dyDescent="0.3">
      <c r="A4037" t="s">
        <v>4211</v>
      </c>
      <c r="B4037" t="s">
        <v>470</v>
      </c>
    </row>
    <row r="4038" spans="1:2" x14ac:dyDescent="0.3">
      <c r="A4038" t="s">
        <v>4213</v>
      </c>
      <c r="B4038" t="s">
        <v>299</v>
      </c>
    </row>
    <row r="4039" spans="1:2" x14ac:dyDescent="0.3">
      <c r="A4039" t="s">
        <v>4215</v>
      </c>
      <c r="B4039" t="s">
        <v>29</v>
      </c>
    </row>
    <row r="4040" spans="1:2" x14ac:dyDescent="0.3">
      <c r="A4040" t="s">
        <v>5396</v>
      </c>
      <c r="B4040" t="s">
        <v>29</v>
      </c>
    </row>
    <row r="4041" spans="1:2" x14ac:dyDescent="0.3">
      <c r="A4041" t="s">
        <v>4216</v>
      </c>
    </row>
    <row r="4042" spans="1:2" x14ac:dyDescent="0.3">
      <c r="A4042" t="s">
        <v>4218</v>
      </c>
    </row>
    <row r="4043" spans="1:2" x14ac:dyDescent="0.3">
      <c r="A4043" t="e">
        <v>#NAME?</v>
      </c>
      <c r="B4043" t="s">
        <v>564</v>
      </c>
    </row>
    <row r="4044" spans="1:2" x14ac:dyDescent="0.3">
      <c r="A4044" t="s">
        <v>4221</v>
      </c>
      <c r="B4044" t="s">
        <v>25</v>
      </c>
    </row>
    <row r="4045" spans="1:2" x14ac:dyDescent="0.3">
      <c r="A4045" t="s">
        <v>4223</v>
      </c>
      <c r="B4045" t="s">
        <v>2194</v>
      </c>
    </row>
    <row r="4046" spans="1:2" x14ac:dyDescent="0.3">
      <c r="A4046" t="s">
        <v>4225</v>
      </c>
      <c r="B4046" t="s">
        <v>1735</v>
      </c>
    </row>
    <row r="4047" spans="1:2" x14ac:dyDescent="0.3">
      <c r="A4047" t="s">
        <v>4228</v>
      </c>
      <c r="B4047" t="s">
        <v>373</v>
      </c>
    </row>
    <row r="4048" spans="1:2" x14ac:dyDescent="0.3">
      <c r="A4048" t="s">
        <v>4230</v>
      </c>
    </row>
    <row r="4049" spans="1:2" x14ac:dyDescent="0.3">
      <c r="A4049" t="s">
        <v>4232</v>
      </c>
      <c r="B4049" t="s">
        <v>594</v>
      </c>
    </row>
    <row r="4050" spans="1:2" x14ac:dyDescent="0.3">
      <c r="A4050" t="s">
        <v>4234</v>
      </c>
      <c r="B4050" t="s">
        <v>64</v>
      </c>
    </row>
    <row r="4051" spans="1:2" x14ac:dyDescent="0.3">
      <c r="A4051" t="s">
        <v>4237</v>
      </c>
    </row>
    <row r="4052" spans="1:2" x14ac:dyDescent="0.3">
      <c r="A4052" t="s">
        <v>4239</v>
      </c>
      <c r="B4052" t="s">
        <v>29</v>
      </c>
    </row>
    <row r="4053" spans="1:2" x14ac:dyDescent="0.3">
      <c r="A4053" t="s">
        <v>4241</v>
      </c>
      <c r="B4053" t="s">
        <v>1418</v>
      </c>
    </row>
    <row r="4054" spans="1:2" x14ac:dyDescent="0.3">
      <c r="A4054" t="s">
        <v>4243</v>
      </c>
    </row>
    <row r="4055" spans="1:2" x14ac:dyDescent="0.3">
      <c r="A4055" t="s">
        <v>4245</v>
      </c>
    </row>
    <row r="4056" spans="1:2" x14ac:dyDescent="0.3">
      <c r="A4056" t="s">
        <v>4247</v>
      </c>
      <c r="B4056" t="s">
        <v>17</v>
      </c>
    </row>
    <row r="4057" spans="1:2" x14ac:dyDescent="0.3">
      <c r="A4057" t="s">
        <v>4249</v>
      </c>
      <c r="B4057" t="s">
        <v>261</v>
      </c>
    </row>
    <row r="4058" spans="1:2" x14ac:dyDescent="0.3">
      <c r="A4058" t="s">
        <v>4252</v>
      </c>
      <c r="B4058" t="s">
        <v>4254</v>
      </c>
    </row>
    <row r="4059" spans="1:2" x14ac:dyDescent="0.3">
      <c r="A4059" t="e">
        <v>#NAME?</v>
      </c>
      <c r="B4059" t="s">
        <v>4256</v>
      </c>
    </row>
    <row r="4060" spans="1:2" x14ac:dyDescent="0.3">
      <c r="A4060" t="s">
        <v>4257</v>
      </c>
      <c r="B4060" t="s">
        <v>4259</v>
      </c>
    </row>
    <row r="4061" spans="1:2" x14ac:dyDescent="0.3">
      <c r="A4061" t="s">
        <v>4260</v>
      </c>
      <c r="B4061" t="s">
        <v>4262</v>
      </c>
    </row>
    <row r="4062" spans="1:2" x14ac:dyDescent="0.3">
      <c r="A4062" t="s">
        <v>4263</v>
      </c>
      <c r="B4062" t="s">
        <v>41</v>
      </c>
    </row>
    <row r="4063" spans="1:2" x14ac:dyDescent="0.3">
      <c r="A4063" t="s">
        <v>4265</v>
      </c>
      <c r="B4063" t="s">
        <v>109</v>
      </c>
    </row>
    <row r="4064" spans="1:2" x14ac:dyDescent="0.3">
      <c r="A4064" t="s">
        <v>4267</v>
      </c>
    </row>
    <row r="4065" spans="1:2" x14ac:dyDescent="0.3">
      <c r="A4065" t="s">
        <v>4269</v>
      </c>
      <c r="B4065" t="s">
        <v>4271</v>
      </c>
    </row>
    <row r="4066" spans="1:2" x14ac:dyDescent="0.3">
      <c r="A4066" t="s">
        <v>4272</v>
      </c>
      <c r="B4066" t="s">
        <v>17</v>
      </c>
    </row>
    <row r="4067" spans="1:2" x14ac:dyDescent="0.3">
      <c r="A4067" t="s">
        <v>4274</v>
      </c>
      <c r="B4067" t="s">
        <v>4276</v>
      </c>
    </row>
    <row r="4068" spans="1:2" x14ac:dyDescent="0.3">
      <c r="A4068" t="s">
        <v>4277</v>
      </c>
      <c r="B4068" t="s">
        <v>4279</v>
      </c>
    </row>
    <row r="4069" spans="1:2" x14ac:dyDescent="0.3">
      <c r="A4069" t="s">
        <v>4280</v>
      </c>
    </row>
    <row r="4070" spans="1:2" x14ac:dyDescent="0.3">
      <c r="A4070" t="s">
        <v>4284</v>
      </c>
      <c r="B4070" t="s">
        <v>64</v>
      </c>
    </row>
    <row r="4071" spans="1:2" x14ac:dyDescent="0.3">
      <c r="A4071" t="s">
        <v>4286</v>
      </c>
      <c r="B4071" t="s">
        <v>564</v>
      </c>
    </row>
    <row r="4072" spans="1:2" x14ac:dyDescent="0.3">
      <c r="A4072" t="s">
        <v>4288</v>
      </c>
      <c r="B4072" t="s">
        <v>4290</v>
      </c>
    </row>
    <row r="4073" spans="1:2" x14ac:dyDescent="0.3">
      <c r="A4073" t="s">
        <v>4291</v>
      </c>
      <c r="B4073" t="s">
        <v>1865</v>
      </c>
    </row>
    <row r="4074" spans="1:2" x14ac:dyDescent="0.3">
      <c r="A4074" t="s">
        <v>4293</v>
      </c>
    </row>
    <row r="4075" spans="1:2" x14ac:dyDescent="0.3">
      <c r="A4075" t="s">
        <v>4296</v>
      </c>
      <c r="B4075" t="s">
        <v>470</v>
      </c>
    </row>
    <row r="4076" spans="1:2" x14ac:dyDescent="0.3">
      <c r="A4076" t="s">
        <v>4298</v>
      </c>
      <c r="B4076" t="s">
        <v>4300</v>
      </c>
    </row>
    <row r="4077" spans="1:2" x14ac:dyDescent="0.3">
      <c r="A4077" t="s">
        <v>4301</v>
      </c>
      <c r="B4077" t="s">
        <v>4303</v>
      </c>
    </row>
    <row r="4078" spans="1:2" x14ac:dyDescent="0.3">
      <c r="A4078" t="s">
        <v>4304</v>
      </c>
      <c r="B4078" t="s">
        <v>4306</v>
      </c>
    </row>
    <row r="4079" spans="1:2" x14ac:dyDescent="0.3">
      <c r="A4079" t="s">
        <v>4307</v>
      </c>
      <c r="B4079" t="s">
        <v>1145</v>
      </c>
    </row>
    <row r="4080" spans="1:2" x14ac:dyDescent="0.3">
      <c r="A4080" t="s">
        <v>4307</v>
      </c>
      <c r="B4080" t="s">
        <v>1145</v>
      </c>
    </row>
    <row r="4081" spans="1:2" x14ac:dyDescent="0.3">
      <c r="A4081" t="s">
        <v>4308</v>
      </c>
      <c r="B4081" t="s">
        <v>9</v>
      </c>
    </row>
    <row r="4082" spans="1:2" x14ac:dyDescent="0.3">
      <c r="A4082" t="s">
        <v>4310</v>
      </c>
      <c r="B4082" t="s">
        <v>357</v>
      </c>
    </row>
    <row r="4083" spans="1:2" x14ac:dyDescent="0.3">
      <c r="A4083" t="s">
        <v>4312</v>
      </c>
      <c r="B4083" t="s">
        <v>1789</v>
      </c>
    </row>
    <row r="4084" spans="1:2" x14ac:dyDescent="0.3">
      <c r="A4084" t="s">
        <v>4314</v>
      </c>
      <c r="B4084" t="s">
        <v>4316</v>
      </c>
    </row>
    <row r="4085" spans="1:2" x14ac:dyDescent="0.3">
      <c r="A4085" t="s">
        <v>4317</v>
      </c>
    </row>
    <row r="4086" spans="1:2" x14ac:dyDescent="0.3">
      <c r="A4086" t="s">
        <v>4320</v>
      </c>
      <c r="B4086" t="s">
        <v>903</v>
      </c>
    </row>
    <row r="4087" spans="1:2" x14ac:dyDescent="0.3">
      <c r="A4087" t="s">
        <v>4322</v>
      </c>
      <c r="B4087" t="s">
        <v>29</v>
      </c>
    </row>
    <row r="4088" spans="1:2" x14ac:dyDescent="0.3">
      <c r="A4088" t="s">
        <v>4323</v>
      </c>
      <c r="B4088" t="s">
        <v>1548</v>
      </c>
    </row>
    <row r="4089" spans="1:2" x14ac:dyDescent="0.3">
      <c r="A4089" t="s">
        <v>4325</v>
      </c>
      <c r="B4089" t="s">
        <v>134</v>
      </c>
    </row>
    <row r="4090" spans="1:2" x14ac:dyDescent="0.3">
      <c r="A4090" t="s">
        <v>4327</v>
      </c>
      <c r="B4090" t="s">
        <v>4329</v>
      </c>
    </row>
    <row r="4091" spans="1:2" x14ac:dyDescent="0.3">
      <c r="A4091" t="s">
        <v>4330</v>
      </c>
      <c r="B4091" t="s">
        <v>25</v>
      </c>
    </row>
    <row r="4092" spans="1:2" x14ac:dyDescent="0.3">
      <c r="A4092" t="s">
        <v>4332</v>
      </c>
      <c r="B4092" t="s">
        <v>17</v>
      </c>
    </row>
    <row r="4093" spans="1:2" x14ac:dyDescent="0.3">
      <c r="A4093" t="s">
        <v>4334</v>
      </c>
    </row>
    <row r="4094" spans="1:2" x14ac:dyDescent="0.3">
      <c r="A4094" t="s">
        <v>4336</v>
      </c>
      <c r="B4094" t="s">
        <v>25</v>
      </c>
    </row>
    <row r="4095" spans="1:2" x14ac:dyDescent="0.3">
      <c r="A4095" t="s">
        <v>4338</v>
      </c>
    </row>
    <row r="4096" spans="1:2" x14ac:dyDescent="0.3">
      <c r="A4096" t="s">
        <v>4340</v>
      </c>
      <c r="B4096" t="s">
        <v>4342</v>
      </c>
    </row>
    <row r="4097" spans="1:2" x14ac:dyDescent="0.3">
      <c r="A4097" t="s">
        <v>4344</v>
      </c>
      <c r="B4097" t="s">
        <v>4346</v>
      </c>
    </row>
    <row r="4098" spans="1:2" x14ac:dyDescent="0.3">
      <c r="A4098" t="s">
        <v>4347</v>
      </c>
      <c r="B4098" t="s">
        <v>1095</v>
      </c>
    </row>
    <row r="4099" spans="1:2" x14ac:dyDescent="0.3">
      <c r="A4099" t="s">
        <v>4349</v>
      </c>
      <c r="B4099" t="s">
        <v>4351</v>
      </c>
    </row>
    <row r="4100" spans="1:2" x14ac:dyDescent="0.3">
      <c r="A4100" t="s">
        <v>4352</v>
      </c>
    </row>
    <row r="4101" spans="1:2" x14ac:dyDescent="0.3">
      <c r="A4101" t="s">
        <v>4354</v>
      </c>
    </row>
    <row r="4102" spans="1:2" x14ac:dyDescent="0.3">
      <c r="A4102" t="s">
        <v>4356</v>
      </c>
      <c r="B4102" t="s">
        <v>317</v>
      </c>
    </row>
    <row r="4103" spans="1:2" x14ac:dyDescent="0.3">
      <c r="A4103" t="s">
        <v>4358</v>
      </c>
    </row>
    <row r="4104" spans="1:2" x14ac:dyDescent="0.3">
      <c r="A4104" t="s">
        <v>4360</v>
      </c>
      <c r="B4104" t="s">
        <v>17</v>
      </c>
    </row>
    <row r="4105" spans="1:2" x14ac:dyDescent="0.3">
      <c r="A4105" t="s">
        <v>4362</v>
      </c>
      <c r="B4105" t="s">
        <v>652</v>
      </c>
    </row>
    <row r="4106" spans="1:2" x14ac:dyDescent="0.3">
      <c r="A4106" t="s">
        <v>4363</v>
      </c>
      <c r="B4106" t="s">
        <v>1102</v>
      </c>
    </row>
    <row r="4107" spans="1:2" x14ac:dyDescent="0.3">
      <c r="A4107" t="s">
        <v>4365</v>
      </c>
      <c r="B4107" t="s">
        <v>4366</v>
      </c>
    </row>
    <row r="4108" spans="1:2" x14ac:dyDescent="0.3">
      <c r="A4108" t="s">
        <v>4367</v>
      </c>
      <c r="B4108" t="s">
        <v>1909</v>
      </c>
    </row>
    <row r="4109" spans="1:2" x14ac:dyDescent="0.3">
      <c r="A4109" t="s">
        <v>4369</v>
      </c>
      <c r="B4109" t="s">
        <v>647</v>
      </c>
    </row>
    <row r="4110" spans="1:2" x14ac:dyDescent="0.3">
      <c r="A4110" t="s">
        <v>5398</v>
      </c>
      <c r="B4110" t="s">
        <v>25</v>
      </c>
    </row>
    <row r="4111" spans="1:2" x14ac:dyDescent="0.3">
      <c r="A4111" t="s">
        <v>4371</v>
      </c>
      <c r="B4111" t="s">
        <v>1388</v>
      </c>
    </row>
    <row r="4112" spans="1:2" x14ac:dyDescent="0.3">
      <c r="A4112" t="s">
        <v>4373</v>
      </c>
      <c r="B4112" t="s">
        <v>4375</v>
      </c>
    </row>
    <row r="4113" spans="1:2" x14ac:dyDescent="0.3">
      <c r="A4113" t="s">
        <v>4376</v>
      </c>
    </row>
    <row r="4114" spans="1:2" x14ac:dyDescent="0.3">
      <c r="A4114" t="s">
        <v>4379</v>
      </c>
      <c r="B4114" t="s">
        <v>770</v>
      </c>
    </row>
    <row r="4115" spans="1:2" x14ac:dyDescent="0.3">
      <c r="A4115" t="s">
        <v>4381</v>
      </c>
      <c r="B4115" t="s">
        <v>470</v>
      </c>
    </row>
    <row r="4116" spans="1:2" x14ac:dyDescent="0.3">
      <c r="A4116" t="s">
        <v>4383</v>
      </c>
    </row>
    <row r="4117" spans="1:2" x14ac:dyDescent="0.3">
      <c r="A4117" t="s">
        <v>4385</v>
      </c>
    </row>
    <row r="4118" spans="1:2" x14ac:dyDescent="0.3">
      <c r="A4118" t="s">
        <v>4388</v>
      </c>
      <c r="B4118" t="s">
        <v>4390</v>
      </c>
    </row>
    <row r="4119" spans="1:2" x14ac:dyDescent="0.3">
      <c r="A4119" t="s">
        <v>4391</v>
      </c>
      <c r="B4119" t="s">
        <v>217</v>
      </c>
    </row>
    <row r="4120" spans="1:2" x14ac:dyDescent="0.3">
      <c r="A4120" t="s">
        <v>4396</v>
      </c>
      <c r="B4120" t="s">
        <v>4398</v>
      </c>
    </row>
    <row r="4121" spans="1:2" x14ac:dyDescent="0.3">
      <c r="A4121" t="s">
        <v>4399</v>
      </c>
      <c r="B4121" t="s">
        <v>71</v>
      </c>
    </row>
    <row r="4122" spans="1:2" x14ac:dyDescent="0.3">
      <c r="A4122" t="s">
        <v>4401</v>
      </c>
    </row>
    <row r="4123" spans="1:2" x14ac:dyDescent="0.3">
      <c r="A4123" t="s">
        <v>4403</v>
      </c>
    </row>
    <row r="4124" spans="1:2" x14ac:dyDescent="0.3">
      <c r="A4124" t="e">
        <v>#NAME?</v>
      </c>
      <c r="B4124" t="s">
        <v>647</v>
      </c>
    </row>
    <row r="4125" spans="1:2" x14ac:dyDescent="0.3">
      <c r="A4125" t="s">
        <v>4406</v>
      </c>
      <c r="B4125" t="s">
        <v>2868</v>
      </c>
    </row>
    <row r="4126" spans="1:2" x14ac:dyDescent="0.3">
      <c r="A4126" t="s">
        <v>4408</v>
      </c>
      <c r="B4126" t="s">
        <v>29</v>
      </c>
    </row>
    <row r="4127" spans="1:2" x14ac:dyDescent="0.3">
      <c r="A4127" t="s">
        <v>4409</v>
      </c>
      <c r="B4127" t="s">
        <v>29</v>
      </c>
    </row>
    <row r="4128" spans="1:2" x14ac:dyDescent="0.3">
      <c r="A4128" t="s">
        <v>4411</v>
      </c>
    </row>
    <row r="4129" spans="1:2" x14ac:dyDescent="0.3">
      <c r="A4129" t="s">
        <v>4413</v>
      </c>
      <c r="B4129" t="s">
        <v>814</v>
      </c>
    </row>
    <row r="4130" spans="1:2" x14ac:dyDescent="0.3">
      <c r="A4130" t="s">
        <v>4415</v>
      </c>
    </row>
    <row r="4131" spans="1:2" x14ac:dyDescent="0.3">
      <c r="A4131" t="s">
        <v>4416</v>
      </c>
      <c r="B4131" t="s">
        <v>29</v>
      </c>
    </row>
    <row r="4132" spans="1:2" x14ac:dyDescent="0.3">
      <c r="A4132" t="s">
        <v>4418</v>
      </c>
      <c r="B4132" t="s">
        <v>305</v>
      </c>
    </row>
    <row r="4133" spans="1:2" x14ac:dyDescent="0.3">
      <c r="A4133" t="s">
        <v>4420</v>
      </c>
      <c r="B4133" t="s">
        <v>41</v>
      </c>
    </row>
    <row r="4134" spans="1:2" x14ac:dyDescent="0.3">
      <c r="A4134" t="s">
        <v>4422</v>
      </c>
      <c r="B4134" t="s">
        <v>213</v>
      </c>
    </row>
    <row r="4135" spans="1:2" x14ac:dyDescent="0.3">
      <c r="A4135" t="s">
        <v>4424</v>
      </c>
      <c r="B4135" t="s">
        <v>4425</v>
      </c>
    </row>
    <row r="4136" spans="1:2" x14ac:dyDescent="0.3">
      <c r="A4136" t="s">
        <v>4426</v>
      </c>
      <c r="B4136" t="s">
        <v>4428</v>
      </c>
    </row>
    <row r="4137" spans="1:2" x14ac:dyDescent="0.3">
      <c r="A4137" t="e">
        <v>#NAME?</v>
      </c>
      <c r="B4137" t="s">
        <v>317</v>
      </c>
    </row>
    <row r="4138" spans="1:2" x14ac:dyDescent="0.3">
      <c r="A4138" t="s">
        <v>4430</v>
      </c>
      <c r="B4138" t="s">
        <v>25</v>
      </c>
    </row>
    <row r="4139" spans="1:2" x14ac:dyDescent="0.3">
      <c r="A4139" t="s">
        <v>4432</v>
      </c>
      <c r="B4139" t="s">
        <v>25</v>
      </c>
    </row>
    <row r="4140" spans="1:2" x14ac:dyDescent="0.3">
      <c r="A4140" t="s">
        <v>4432</v>
      </c>
      <c r="B4140" t="s">
        <v>25</v>
      </c>
    </row>
    <row r="4141" spans="1:2" x14ac:dyDescent="0.3">
      <c r="A4141" t="s">
        <v>4434</v>
      </c>
    </row>
    <row r="4142" spans="1:2" x14ac:dyDescent="0.3">
      <c r="A4142" t="s">
        <v>4436</v>
      </c>
      <c r="B4142" t="s">
        <v>740</v>
      </c>
    </row>
    <row r="4143" spans="1:2" x14ac:dyDescent="0.3">
      <c r="A4143" t="s">
        <v>4439</v>
      </c>
      <c r="B4143" t="s">
        <v>4441</v>
      </c>
    </row>
    <row r="4144" spans="1:2" x14ac:dyDescent="0.3">
      <c r="A4144" t="s">
        <v>4442</v>
      </c>
      <c r="B4144" t="s">
        <v>302</v>
      </c>
    </row>
    <row r="4145" spans="1:2" x14ac:dyDescent="0.3">
      <c r="A4145" t="s">
        <v>4444</v>
      </c>
      <c r="B4145" t="s">
        <v>4446</v>
      </c>
    </row>
    <row r="4146" spans="1:2" x14ac:dyDescent="0.3">
      <c r="A4146" t="s">
        <v>4448</v>
      </c>
      <c r="B4146" t="s">
        <v>4450</v>
      </c>
    </row>
    <row r="4147" spans="1:2" x14ac:dyDescent="0.3">
      <c r="A4147" t="s">
        <v>4451</v>
      </c>
      <c r="B4147" t="s">
        <v>4453</v>
      </c>
    </row>
    <row r="4148" spans="1:2" x14ac:dyDescent="0.3">
      <c r="A4148" t="s">
        <v>4455</v>
      </c>
      <c r="B4148" t="s">
        <v>4457</v>
      </c>
    </row>
    <row r="4149" spans="1:2" x14ac:dyDescent="0.3">
      <c r="A4149" t="s">
        <v>4458</v>
      </c>
      <c r="B4149" t="s">
        <v>1095</v>
      </c>
    </row>
    <row r="4150" spans="1:2" x14ac:dyDescent="0.3">
      <c r="A4150" t="s">
        <v>4460</v>
      </c>
      <c r="B4150" t="s">
        <v>322</v>
      </c>
    </row>
    <row r="4151" spans="1:2" x14ac:dyDescent="0.3">
      <c r="A4151" t="s">
        <v>4462</v>
      </c>
      <c r="B4151" t="s">
        <v>217</v>
      </c>
    </row>
    <row r="4152" spans="1:2" x14ac:dyDescent="0.3">
      <c r="A4152" t="s">
        <v>4464</v>
      </c>
      <c r="B4152" t="s">
        <v>29</v>
      </c>
    </row>
    <row r="4153" spans="1:2" x14ac:dyDescent="0.3">
      <c r="A4153" t="s">
        <v>4466</v>
      </c>
      <c r="B4153" t="s">
        <v>299</v>
      </c>
    </row>
    <row r="4154" spans="1:2" x14ac:dyDescent="0.3">
      <c r="A4154" t="e">
        <v>#NAME?</v>
      </c>
      <c r="B4154" t="s">
        <v>261</v>
      </c>
    </row>
    <row r="4155" spans="1:2" x14ac:dyDescent="0.3">
      <c r="A4155" t="s">
        <v>4469</v>
      </c>
    </row>
    <row r="4156" spans="1:2" x14ac:dyDescent="0.3">
      <c r="A4156" t="s">
        <v>4471</v>
      </c>
    </row>
    <row r="4157" spans="1:2" x14ac:dyDescent="0.3">
      <c r="A4157" t="s">
        <v>4473</v>
      </c>
      <c r="B4157" t="s">
        <v>238</v>
      </c>
    </row>
    <row r="4158" spans="1:2" x14ac:dyDescent="0.3">
      <c r="A4158" t="s">
        <v>4475</v>
      </c>
      <c r="B4158" t="s">
        <v>9</v>
      </c>
    </row>
    <row r="4159" spans="1:2" x14ac:dyDescent="0.3">
      <c r="A4159" t="s">
        <v>4477</v>
      </c>
      <c r="B4159" t="s">
        <v>118</v>
      </c>
    </row>
    <row r="4160" spans="1:2" x14ac:dyDescent="0.3">
      <c r="A4160" t="s">
        <v>4478</v>
      </c>
      <c r="B4160" t="s">
        <v>217</v>
      </c>
    </row>
    <row r="4161" spans="1:2" x14ac:dyDescent="0.3">
      <c r="A4161" t="s">
        <v>4480</v>
      </c>
      <c r="B4161" t="s">
        <v>470</v>
      </c>
    </row>
    <row r="4162" spans="1:2" x14ac:dyDescent="0.3">
      <c r="A4162" t="s">
        <v>4483</v>
      </c>
      <c r="B4162" t="s">
        <v>4485</v>
      </c>
    </row>
    <row r="4163" spans="1:2" x14ac:dyDescent="0.3">
      <c r="A4163" t="s">
        <v>4486</v>
      </c>
      <c r="B4163" t="s">
        <v>1297</v>
      </c>
    </row>
    <row r="4164" spans="1:2" x14ac:dyDescent="0.3">
      <c r="A4164" t="s">
        <v>4488</v>
      </c>
      <c r="B4164" t="s">
        <v>814</v>
      </c>
    </row>
    <row r="4165" spans="1:2" x14ac:dyDescent="0.3">
      <c r="A4165" t="s">
        <v>4491</v>
      </c>
    </row>
    <row r="4166" spans="1:2" x14ac:dyDescent="0.3">
      <c r="A4166" t="s">
        <v>4493</v>
      </c>
    </row>
    <row r="4167" spans="1:2" x14ac:dyDescent="0.3">
      <c r="A4167" t="s">
        <v>4495</v>
      </c>
      <c r="B4167" t="s">
        <v>4497</v>
      </c>
    </row>
    <row r="4168" spans="1:2" x14ac:dyDescent="0.3">
      <c r="A4168" t="s">
        <v>4498</v>
      </c>
      <c r="B4168" t="s">
        <v>433</v>
      </c>
    </row>
    <row r="4169" spans="1:2" x14ac:dyDescent="0.3">
      <c r="A4169" t="s">
        <v>4501</v>
      </c>
      <c r="B4169" t="s">
        <v>4503</v>
      </c>
    </row>
    <row r="4170" spans="1:2" x14ac:dyDescent="0.3">
      <c r="A4170" t="s">
        <v>4504</v>
      </c>
      <c r="B4170" t="s">
        <v>946</v>
      </c>
    </row>
    <row r="4171" spans="1:2" x14ac:dyDescent="0.3">
      <c r="A4171" t="s">
        <v>4506</v>
      </c>
      <c r="B4171" t="s">
        <v>25</v>
      </c>
    </row>
    <row r="4172" spans="1:2" x14ac:dyDescent="0.3">
      <c r="A4172" t="s">
        <v>4508</v>
      </c>
      <c r="B4172" t="s">
        <v>20</v>
      </c>
    </row>
    <row r="4173" spans="1:2" x14ac:dyDescent="0.3">
      <c r="A4173" t="s">
        <v>4510</v>
      </c>
      <c r="B4173" t="s">
        <v>217</v>
      </c>
    </row>
    <row r="4174" spans="1:2" x14ac:dyDescent="0.3">
      <c r="A4174" t="s">
        <v>4512</v>
      </c>
      <c r="B4174" t="s">
        <v>508</v>
      </c>
    </row>
    <row r="4175" spans="1:2" x14ac:dyDescent="0.3">
      <c r="A4175" t="s">
        <v>4514</v>
      </c>
      <c r="B4175" t="s">
        <v>261</v>
      </c>
    </row>
    <row r="4176" spans="1:2" x14ac:dyDescent="0.3">
      <c r="A4176" t="s">
        <v>4516</v>
      </c>
      <c r="B4176" t="s">
        <v>1812</v>
      </c>
    </row>
    <row r="4177" spans="1:2" x14ac:dyDescent="0.3">
      <c r="A4177" t="s">
        <v>4518</v>
      </c>
      <c r="B4177" t="s">
        <v>1951</v>
      </c>
    </row>
    <row r="4178" spans="1:2" x14ac:dyDescent="0.3">
      <c r="A4178" t="s">
        <v>4520</v>
      </c>
    </row>
    <row r="4179" spans="1:2" x14ac:dyDescent="0.3">
      <c r="A4179" t="s">
        <v>4522</v>
      </c>
      <c r="B4179" t="s">
        <v>4524</v>
      </c>
    </row>
    <row r="4180" spans="1:2" x14ac:dyDescent="0.3">
      <c r="A4180" t="s">
        <v>4549</v>
      </c>
      <c r="B4180" t="s">
        <v>25</v>
      </c>
    </row>
    <row r="4181" spans="1:2" x14ac:dyDescent="0.3">
      <c r="A4181" t="s">
        <v>4551</v>
      </c>
      <c r="B4181" t="s">
        <v>89</v>
      </c>
    </row>
    <row r="4182" spans="1:2" x14ac:dyDescent="0.3">
      <c r="A4182" t="s">
        <v>4553</v>
      </c>
      <c r="B4182" t="s">
        <v>20</v>
      </c>
    </row>
    <row r="4183" spans="1:2" x14ac:dyDescent="0.3">
      <c r="A4183" t="s">
        <v>4555</v>
      </c>
    </row>
    <row r="4184" spans="1:2" x14ac:dyDescent="0.3">
      <c r="A4184" t="s">
        <v>4557</v>
      </c>
      <c r="B4184" t="s">
        <v>814</v>
      </c>
    </row>
    <row r="4185" spans="1:2" x14ac:dyDescent="0.3">
      <c r="A4185" t="s">
        <v>4559</v>
      </c>
      <c r="B4185" t="s">
        <v>299</v>
      </c>
    </row>
    <row r="4186" spans="1:2" x14ac:dyDescent="0.3">
      <c r="A4186" t="s">
        <v>4561</v>
      </c>
      <c r="B4186" t="s">
        <v>25</v>
      </c>
    </row>
    <row r="4187" spans="1:2" x14ac:dyDescent="0.3">
      <c r="A4187" t="s">
        <v>4563</v>
      </c>
      <c r="B4187" t="s">
        <v>4565</v>
      </c>
    </row>
    <row r="4188" spans="1:2" x14ac:dyDescent="0.3">
      <c r="A4188" t="s">
        <v>4566</v>
      </c>
      <c r="B4188" t="s">
        <v>17</v>
      </c>
    </row>
    <row r="4189" spans="1:2" x14ac:dyDescent="0.3">
      <c r="A4189" t="s">
        <v>4568</v>
      </c>
      <c r="B4189" t="s">
        <v>647</v>
      </c>
    </row>
    <row r="4190" spans="1:2" x14ac:dyDescent="0.3">
      <c r="A4190" t="s">
        <v>4570</v>
      </c>
      <c r="B4190" t="s">
        <v>4572</v>
      </c>
    </row>
    <row r="4191" spans="1:2" x14ac:dyDescent="0.3">
      <c r="A4191" t="s">
        <v>4573</v>
      </c>
      <c r="B4191" t="s">
        <v>41</v>
      </c>
    </row>
    <row r="4192" spans="1:2" x14ac:dyDescent="0.3">
      <c r="A4192" t="s">
        <v>4575</v>
      </c>
      <c r="B4192" t="s">
        <v>4577</v>
      </c>
    </row>
    <row r="4193" spans="1:2" x14ac:dyDescent="0.3">
      <c r="A4193" t="s">
        <v>4578</v>
      </c>
      <c r="B4193" t="s">
        <v>134</v>
      </c>
    </row>
    <row r="4194" spans="1:2" x14ac:dyDescent="0.3">
      <c r="A4194" t="s">
        <v>4580</v>
      </c>
    </row>
    <row r="4195" spans="1:2" x14ac:dyDescent="0.3">
      <c r="A4195" t="s">
        <v>4582</v>
      </c>
      <c r="B4195" t="s">
        <v>4584</v>
      </c>
    </row>
    <row r="4196" spans="1:2" x14ac:dyDescent="0.3">
      <c r="A4196" t="s">
        <v>4585</v>
      </c>
      <c r="B4196" t="s">
        <v>738</v>
      </c>
    </row>
    <row r="4197" spans="1:2" x14ac:dyDescent="0.3">
      <c r="A4197" t="s">
        <v>4587</v>
      </c>
      <c r="B4197" t="s">
        <v>29</v>
      </c>
    </row>
    <row r="4198" spans="1:2" x14ac:dyDescent="0.3">
      <c r="A4198" t="s">
        <v>4589</v>
      </c>
      <c r="B4198" t="s">
        <v>4591</v>
      </c>
    </row>
    <row r="4199" spans="1:2" x14ac:dyDescent="0.3">
      <c r="A4199" t="s">
        <v>4592</v>
      </c>
      <c r="B4199" t="s">
        <v>4594</v>
      </c>
    </row>
    <row r="4200" spans="1:2" x14ac:dyDescent="0.3">
      <c r="A4200" t="s">
        <v>4595</v>
      </c>
      <c r="B4200" t="s">
        <v>394</v>
      </c>
    </row>
    <row r="4201" spans="1:2" x14ac:dyDescent="0.3">
      <c r="A4201" t="s">
        <v>4597</v>
      </c>
      <c r="B4201" t="s">
        <v>4599</v>
      </c>
    </row>
    <row r="4202" spans="1:2" x14ac:dyDescent="0.3">
      <c r="A4202" t="s">
        <v>4600</v>
      </c>
      <c r="B4202" t="s">
        <v>1368</v>
      </c>
    </row>
    <row r="4203" spans="1:2" x14ac:dyDescent="0.3">
      <c r="A4203" t="s">
        <v>4602</v>
      </c>
      <c r="B4203" t="s">
        <v>3759</v>
      </c>
    </row>
    <row r="4204" spans="1:2" x14ac:dyDescent="0.3">
      <c r="A4204" t="s">
        <v>4604</v>
      </c>
      <c r="B4204" t="s">
        <v>109</v>
      </c>
    </row>
    <row r="4205" spans="1:2" x14ac:dyDescent="0.3">
      <c r="A4205" t="s">
        <v>4607</v>
      </c>
      <c r="B4205" t="s">
        <v>4609</v>
      </c>
    </row>
    <row r="4206" spans="1:2" x14ac:dyDescent="0.3">
      <c r="A4206" t="s">
        <v>4610</v>
      </c>
      <c r="B4206" t="s">
        <v>4612</v>
      </c>
    </row>
    <row r="4207" spans="1:2" x14ac:dyDescent="0.3">
      <c r="A4207" t="s">
        <v>4613</v>
      </c>
      <c r="B4207" t="s">
        <v>4615</v>
      </c>
    </row>
    <row r="4208" spans="1:2" x14ac:dyDescent="0.3">
      <c r="A4208" t="s">
        <v>4616</v>
      </c>
      <c r="B4208" t="s">
        <v>4618</v>
      </c>
    </row>
    <row r="4209" spans="1:2" x14ac:dyDescent="0.3">
      <c r="A4209" t="s">
        <v>4619</v>
      </c>
      <c r="B4209" t="s">
        <v>672</v>
      </c>
    </row>
    <row r="4210" spans="1:2" x14ac:dyDescent="0.3">
      <c r="A4210" t="s">
        <v>5400</v>
      </c>
      <c r="B4210" t="s">
        <v>3793</v>
      </c>
    </row>
    <row r="4211" spans="1:2" x14ac:dyDescent="0.3">
      <c r="A4211" t="s">
        <v>4621</v>
      </c>
      <c r="B4211" t="s">
        <v>4623</v>
      </c>
    </row>
    <row r="4212" spans="1:2" x14ac:dyDescent="0.3">
      <c r="A4212" t="s">
        <v>4624</v>
      </c>
      <c r="B4212" t="s">
        <v>584</v>
      </c>
    </row>
    <row r="4213" spans="1:2" x14ac:dyDescent="0.3">
      <c r="A4213" t="s">
        <v>4626</v>
      </c>
      <c r="B4213" t="s">
        <v>1448</v>
      </c>
    </row>
    <row r="4214" spans="1:2" x14ac:dyDescent="0.3">
      <c r="A4214" t="s">
        <v>4628</v>
      </c>
    </row>
    <row r="4215" spans="1:2" x14ac:dyDescent="0.3">
      <c r="A4215" t="s">
        <v>4630</v>
      </c>
      <c r="B4215" t="s">
        <v>299</v>
      </c>
    </row>
    <row r="4216" spans="1:2" x14ac:dyDescent="0.3">
      <c r="A4216" t="s">
        <v>4632</v>
      </c>
      <c r="B4216" t="s">
        <v>726</v>
      </c>
    </row>
    <row r="4217" spans="1:2" x14ac:dyDescent="0.3">
      <c r="A4217" t="s">
        <v>4634</v>
      </c>
    </row>
    <row r="4218" spans="1:2" x14ac:dyDescent="0.3">
      <c r="A4218" t="s">
        <v>4636</v>
      </c>
      <c r="B4218" t="s">
        <v>4638</v>
      </c>
    </row>
    <row r="4219" spans="1:2" x14ac:dyDescent="0.3">
      <c r="A4219" t="s">
        <v>4639</v>
      </c>
    </row>
    <row r="4220" spans="1:2" x14ac:dyDescent="0.3">
      <c r="A4220" t="s">
        <v>4641</v>
      </c>
      <c r="B4220" t="s">
        <v>4643</v>
      </c>
    </row>
    <row r="4221" spans="1:2" x14ac:dyDescent="0.3">
      <c r="A4221" t="s">
        <v>5402</v>
      </c>
    </row>
    <row r="4222" spans="1:2" x14ac:dyDescent="0.3">
      <c r="A4222" t="s">
        <v>5404</v>
      </c>
    </row>
    <row r="4223" spans="1:2" x14ac:dyDescent="0.3">
      <c r="A4223" t="s">
        <v>5406</v>
      </c>
      <c r="B4223" t="s">
        <v>29</v>
      </c>
    </row>
    <row r="4224" spans="1:2" x14ac:dyDescent="0.3">
      <c r="A4224" t="s">
        <v>5408</v>
      </c>
      <c r="B4224" t="s">
        <v>25</v>
      </c>
    </row>
    <row r="4225" spans="1:2" x14ac:dyDescent="0.3">
      <c r="A4225" t="s">
        <v>5410</v>
      </c>
    </row>
    <row r="4226" spans="1:2" x14ac:dyDescent="0.3">
      <c r="A4226" t="s">
        <v>5412</v>
      </c>
      <c r="B4226" t="s">
        <v>5414</v>
      </c>
    </row>
    <row r="4227" spans="1:2" x14ac:dyDescent="0.3">
      <c r="A4227" t="s">
        <v>5415</v>
      </c>
    </row>
    <row r="4228" spans="1:2" x14ac:dyDescent="0.3">
      <c r="A4228" t="s">
        <v>5417</v>
      </c>
      <c r="B4228" t="s">
        <v>25</v>
      </c>
    </row>
    <row r="4229" spans="1:2" x14ac:dyDescent="0.3">
      <c r="A4229" t="s">
        <v>5419</v>
      </c>
      <c r="B4229" t="s">
        <v>652</v>
      </c>
    </row>
    <row r="4230" spans="1:2" x14ac:dyDescent="0.3">
      <c r="A4230" t="s">
        <v>5421</v>
      </c>
      <c r="B4230" t="s">
        <v>5423</v>
      </c>
    </row>
    <row r="4231" spans="1:2" x14ac:dyDescent="0.3">
      <c r="A4231" t="s">
        <v>4644</v>
      </c>
      <c r="B4231" t="s">
        <v>9</v>
      </c>
    </row>
    <row r="4232" spans="1:2" x14ac:dyDescent="0.3">
      <c r="A4232" t="s">
        <v>4646</v>
      </c>
      <c r="B4232" t="s">
        <v>4648</v>
      </c>
    </row>
    <row r="4233" spans="1:2" x14ac:dyDescent="0.3">
      <c r="A4233" t="s">
        <v>4649</v>
      </c>
      <c r="B4233" t="s">
        <v>64</v>
      </c>
    </row>
    <row r="4234" spans="1:2" x14ac:dyDescent="0.3">
      <c r="A4234" t="s">
        <v>4652</v>
      </c>
      <c r="B4234" t="s">
        <v>4654</v>
      </c>
    </row>
    <row r="4235" spans="1:2" x14ac:dyDescent="0.3">
      <c r="A4235" t="s">
        <v>4655</v>
      </c>
      <c r="B4235" t="s">
        <v>1129</v>
      </c>
    </row>
    <row r="4236" spans="1:2" x14ac:dyDescent="0.3">
      <c r="A4236" t="s">
        <v>4657</v>
      </c>
      <c r="B4236" t="s">
        <v>3049</v>
      </c>
    </row>
    <row r="4237" spans="1:2" x14ac:dyDescent="0.3">
      <c r="A4237" t="s">
        <v>4659</v>
      </c>
      <c r="B4237" t="s">
        <v>4661</v>
      </c>
    </row>
    <row r="4238" spans="1:2" x14ac:dyDescent="0.3">
      <c r="A4238" t="s">
        <v>4662</v>
      </c>
    </row>
    <row r="4239" spans="1:2" x14ac:dyDescent="0.3">
      <c r="A4239" t="s">
        <v>4664</v>
      </c>
    </row>
    <row r="4240" spans="1:2" x14ac:dyDescent="0.3">
      <c r="A4240" t="s">
        <v>4665</v>
      </c>
      <c r="B4240" t="s">
        <v>4012</v>
      </c>
    </row>
    <row r="4241" spans="1:2" x14ac:dyDescent="0.3">
      <c r="A4241" t="s">
        <v>4668</v>
      </c>
      <c r="B4241" t="s">
        <v>726</v>
      </c>
    </row>
    <row r="4242" spans="1:2" x14ac:dyDescent="0.3">
      <c r="A4242" t="s">
        <v>4671</v>
      </c>
      <c r="B4242" t="s">
        <v>4673</v>
      </c>
    </row>
    <row r="4243" spans="1:2" x14ac:dyDescent="0.3">
      <c r="A4243" t="s">
        <v>4674</v>
      </c>
      <c r="B4243" t="s">
        <v>25</v>
      </c>
    </row>
    <row r="4244" spans="1:2" x14ac:dyDescent="0.3">
      <c r="A4244" t="s">
        <v>4676</v>
      </c>
      <c r="B4244" t="s">
        <v>660</v>
      </c>
    </row>
    <row r="4245" spans="1:2" x14ac:dyDescent="0.3">
      <c r="A4245" t="s">
        <v>4677</v>
      </c>
    </row>
    <row r="4246" spans="1:2" x14ac:dyDescent="0.3">
      <c r="A4246" t="s">
        <v>4679</v>
      </c>
      <c r="B4246" t="s">
        <v>2024</v>
      </c>
    </row>
    <row r="4247" spans="1:2" x14ac:dyDescent="0.3">
      <c r="A4247" t="s">
        <v>4681</v>
      </c>
      <c r="B4247" t="s">
        <v>660</v>
      </c>
    </row>
    <row r="4248" spans="1:2" x14ac:dyDescent="0.3">
      <c r="A4248" t="s">
        <v>4682</v>
      </c>
      <c r="B4248" t="s">
        <v>261</v>
      </c>
    </row>
    <row r="4249" spans="1:2" x14ac:dyDescent="0.3">
      <c r="A4249" t="s">
        <v>4684</v>
      </c>
      <c r="B4249" t="s">
        <v>4686</v>
      </c>
    </row>
    <row r="4250" spans="1:2" x14ac:dyDescent="0.3">
      <c r="A4250" t="s">
        <v>5424</v>
      </c>
      <c r="B4250" t="s">
        <v>5426</v>
      </c>
    </row>
    <row r="4251" spans="1:2" x14ac:dyDescent="0.3">
      <c r="A4251" t="s">
        <v>5427</v>
      </c>
      <c r="B4251" t="s">
        <v>109</v>
      </c>
    </row>
    <row r="4252" spans="1:2" x14ac:dyDescent="0.3">
      <c r="A4252" t="s">
        <v>5429</v>
      </c>
      <c r="B4252" t="s">
        <v>5431</v>
      </c>
    </row>
    <row r="4253" spans="1:2" x14ac:dyDescent="0.3">
      <c r="A4253" t="s">
        <v>5432</v>
      </c>
      <c r="B4253" t="s">
        <v>25</v>
      </c>
    </row>
    <row r="4254" spans="1:2" x14ac:dyDescent="0.3">
      <c r="A4254" t="s">
        <v>5434</v>
      </c>
      <c r="B4254" t="s">
        <v>5436</v>
      </c>
    </row>
    <row r="4255" spans="1:2" x14ac:dyDescent="0.3">
      <c r="A4255" t="s">
        <v>5438</v>
      </c>
      <c r="B4255" t="s">
        <v>1344</v>
      </c>
    </row>
    <row r="4256" spans="1:2" x14ac:dyDescent="0.3">
      <c r="A4256" t="s">
        <v>5440</v>
      </c>
      <c r="B4256" t="s">
        <v>357</v>
      </c>
    </row>
    <row r="4257" spans="1:2" x14ac:dyDescent="0.3">
      <c r="A4257" t="s">
        <v>5443</v>
      </c>
      <c r="B4257" t="s">
        <v>814</v>
      </c>
    </row>
    <row r="4258" spans="1:2" x14ac:dyDescent="0.3">
      <c r="A4258" t="s">
        <v>5445</v>
      </c>
      <c r="B4258" t="s">
        <v>726</v>
      </c>
    </row>
    <row r="4259" spans="1:2" x14ac:dyDescent="0.3">
      <c r="A4259" t="s">
        <v>5447</v>
      </c>
      <c r="B4259" t="s">
        <v>29</v>
      </c>
    </row>
    <row r="4260" spans="1:2" x14ac:dyDescent="0.3">
      <c r="A4260" t="s">
        <v>4687</v>
      </c>
      <c r="B4260" t="s">
        <v>2024</v>
      </c>
    </row>
    <row r="4261" spans="1:2" x14ac:dyDescent="0.3">
      <c r="A4261" t="s">
        <v>4689</v>
      </c>
      <c r="B4261" t="s">
        <v>4691</v>
      </c>
    </row>
    <row r="4262" spans="1:2" x14ac:dyDescent="0.3">
      <c r="A4262" t="s">
        <v>4692</v>
      </c>
    </row>
    <row r="4263" spans="1:2" x14ac:dyDescent="0.3">
      <c r="A4263" t="s">
        <v>4694</v>
      </c>
      <c r="B4263" t="s">
        <v>299</v>
      </c>
    </row>
    <row r="4264" spans="1:2" x14ac:dyDescent="0.3">
      <c r="A4264" t="s">
        <v>4696</v>
      </c>
      <c r="B4264" t="s">
        <v>264</v>
      </c>
    </row>
    <row r="4265" spans="1:2" x14ac:dyDescent="0.3">
      <c r="A4265" t="s">
        <v>4698</v>
      </c>
      <c r="B4265" t="s">
        <v>631</v>
      </c>
    </row>
    <row r="4266" spans="1:2" x14ac:dyDescent="0.3">
      <c r="A4266" t="s">
        <v>4700</v>
      </c>
      <c r="B4266" t="s">
        <v>299</v>
      </c>
    </row>
    <row r="4267" spans="1:2" x14ac:dyDescent="0.3">
      <c r="A4267" t="s">
        <v>4702</v>
      </c>
    </row>
    <row r="4268" spans="1:2" x14ac:dyDescent="0.3">
      <c r="A4268" t="s">
        <v>4704</v>
      </c>
      <c r="B4268" t="s">
        <v>17</v>
      </c>
    </row>
    <row r="4269" spans="1:2" x14ac:dyDescent="0.3">
      <c r="A4269" t="s">
        <v>4706</v>
      </c>
    </row>
    <row r="4270" spans="1:2" x14ac:dyDescent="0.3">
      <c r="A4270" t="s">
        <v>4708</v>
      </c>
    </row>
    <row r="4271" spans="1:2" x14ac:dyDescent="0.3">
      <c r="A4271" t="s">
        <v>4711</v>
      </c>
      <c r="B4271" t="s">
        <v>4713</v>
      </c>
    </row>
    <row r="4272" spans="1:2" x14ac:dyDescent="0.3">
      <c r="A4272" t="s">
        <v>4714</v>
      </c>
      <c r="B4272" t="s">
        <v>245</v>
      </c>
    </row>
    <row r="4273" spans="1:2" x14ac:dyDescent="0.3">
      <c r="A4273" t="s">
        <v>4716</v>
      </c>
    </row>
    <row r="4274" spans="1:2" x14ac:dyDescent="0.3">
      <c r="A4274" t="s">
        <v>4718</v>
      </c>
      <c r="B4274" t="s">
        <v>4200</v>
      </c>
    </row>
    <row r="4275" spans="1:2" x14ac:dyDescent="0.3">
      <c r="A4275" t="s">
        <v>4720</v>
      </c>
      <c r="B4275" t="s">
        <v>29</v>
      </c>
    </row>
    <row r="4276" spans="1:2" x14ac:dyDescent="0.3">
      <c r="A4276" t="s">
        <v>4722</v>
      </c>
      <c r="B4276" t="s">
        <v>25</v>
      </c>
    </row>
    <row r="4277" spans="1:2" x14ac:dyDescent="0.3">
      <c r="A4277" t="s">
        <v>4724</v>
      </c>
    </row>
    <row r="4278" spans="1:2" x14ac:dyDescent="0.3">
      <c r="A4278" t="s">
        <v>4726</v>
      </c>
      <c r="B4278" t="s">
        <v>25</v>
      </c>
    </row>
    <row r="4279" spans="1:2" x14ac:dyDescent="0.3">
      <c r="A4279" t="s">
        <v>4727</v>
      </c>
      <c r="B4279" t="s">
        <v>4729</v>
      </c>
    </row>
    <row r="4280" spans="1:2" x14ac:dyDescent="0.3">
      <c r="A4280" t="s">
        <v>4730</v>
      </c>
      <c r="B4280" t="s">
        <v>4732</v>
      </c>
    </row>
    <row r="4281" spans="1:2" x14ac:dyDescent="0.3">
      <c r="A4281" t="s">
        <v>4733</v>
      </c>
    </row>
    <row r="4282" spans="1:2" x14ac:dyDescent="0.3">
      <c r="A4282" t="s">
        <v>4735</v>
      </c>
      <c r="B4282" t="s">
        <v>299</v>
      </c>
    </row>
    <row r="4283" spans="1:2" x14ac:dyDescent="0.3">
      <c r="A4283" t="s">
        <v>4737</v>
      </c>
      <c r="B4283" t="s">
        <v>4739</v>
      </c>
    </row>
    <row r="4284" spans="1:2" x14ac:dyDescent="0.3">
      <c r="A4284" t="s">
        <v>4740</v>
      </c>
    </row>
    <row r="4285" spans="1:2" x14ac:dyDescent="0.3">
      <c r="A4285" t="s">
        <v>4742</v>
      </c>
      <c r="B4285" t="s">
        <v>2204</v>
      </c>
    </row>
    <row r="4286" spans="1:2" x14ac:dyDescent="0.3">
      <c r="A4286" t="s">
        <v>4744</v>
      </c>
      <c r="B4286" t="s">
        <v>4746</v>
      </c>
    </row>
    <row r="4287" spans="1:2" x14ac:dyDescent="0.3">
      <c r="A4287" t="s">
        <v>4747</v>
      </c>
      <c r="B4287" t="s">
        <v>726</v>
      </c>
    </row>
    <row r="4288" spans="1:2" x14ac:dyDescent="0.3">
      <c r="A4288" t="s">
        <v>4749</v>
      </c>
    </row>
    <row r="4289" spans="1:2" x14ac:dyDescent="0.3">
      <c r="A4289" t="s">
        <v>4751</v>
      </c>
      <c r="B4289" t="s">
        <v>29</v>
      </c>
    </row>
    <row r="4290" spans="1:2" x14ac:dyDescent="0.3">
      <c r="A4290" t="s">
        <v>4753</v>
      </c>
      <c r="B4290" t="s">
        <v>4755</v>
      </c>
    </row>
    <row r="4291" spans="1:2" x14ac:dyDescent="0.3">
      <c r="A4291" t="s">
        <v>4756</v>
      </c>
      <c r="B4291" t="s">
        <v>217</v>
      </c>
    </row>
    <row r="4292" spans="1:2" x14ac:dyDescent="0.3">
      <c r="A4292" t="s">
        <v>4758</v>
      </c>
      <c r="B4292" t="s">
        <v>9</v>
      </c>
    </row>
    <row r="4293" spans="1:2" x14ac:dyDescent="0.3">
      <c r="A4293" t="s">
        <v>4759</v>
      </c>
      <c r="B4293" t="s">
        <v>4761</v>
      </c>
    </row>
    <row r="4294" spans="1:2" x14ac:dyDescent="0.3">
      <c r="A4294" t="s">
        <v>4762</v>
      </c>
    </row>
    <row r="4295" spans="1:2" x14ac:dyDescent="0.3">
      <c r="A4295" t="s">
        <v>4765</v>
      </c>
      <c r="B4295" t="s">
        <v>4767</v>
      </c>
    </row>
    <row r="4296" spans="1:2" x14ac:dyDescent="0.3">
      <c r="A4296" t="s">
        <v>4768</v>
      </c>
      <c r="B4296" t="s">
        <v>4770</v>
      </c>
    </row>
    <row r="4297" spans="1:2" x14ac:dyDescent="0.3">
      <c r="A4297" t="e">
        <v>#NAME?</v>
      </c>
      <c r="B4297" t="s">
        <v>660</v>
      </c>
    </row>
    <row r="4298" spans="1:2" x14ac:dyDescent="0.3">
      <c r="A4298" t="s">
        <v>4772</v>
      </c>
    </row>
    <row r="4299" spans="1:2" x14ac:dyDescent="0.3">
      <c r="A4299" t="s">
        <v>4774</v>
      </c>
    </row>
    <row r="4300" spans="1:2" x14ac:dyDescent="0.3">
      <c r="A4300" t="s">
        <v>4776</v>
      </c>
      <c r="B4300" t="s">
        <v>4778</v>
      </c>
    </row>
    <row r="4301" spans="1:2" x14ac:dyDescent="0.3">
      <c r="A4301" t="s">
        <v>4779</v>
      </c>
      <c r="B4301" t="s">
        <v>25</v>
      </c>
    </row>
    <row r="4302" spans="1:2" x14ac:dyDescent="0.3">
      <c r="A4302" t="s">
        <v>4781</v>
      </c>
      <c r="B4302" t="s">
        <v>946</v>
      </c>
    </row>
    <row r="4303" spans="1:2" x14ac:dyDescent="0.3">
      <c r="A4303" t="s">
        <v>4783</v>
      </c>
      <c r="B4303" t="s">
        <v>4785</v>
      </c>
    </row>
    <row r="4304" spans="1:2" x14ac:dyDescent="0.3">
      <c r="A4304" t="e">
        <v>#NAME?</v>
      </c>
      <c r="B4304" t="s">
        <v>647</v>
      </c>
    </row>
    <row r="4305" spans="1:2" x14ac:dyDescent="0.3">
      <c r="A4305" t="s">
        <v>4787</v>
      </c>
      <c r="B4305" t="s">
        <v>1129</v>
      </c>
    </row>
    <row r="4306" spans="1:2" x14ac:dyDescent="0.3">
      <c r="A4306" t="s">
        <v>4789</v>
      </c>
      <c r="B4306" t="s">
        <v>261</v>
      </c>
    </row>
    <row r="4307" spans="1:2" x14ac:dyDescent="0.3">
      <c r="A4307" t="s">
        <v>4791</v>
      </c>
      <c r="B4307" t="s">
        <v>652</v>
      </c>
    </row>
    <row r="4308" spans="1:2" x14ac:dyDescent="0.3">
      <c r="A4308" t="s">
        <v>4793</v>
      </c>
      <c r="B4308" t="s">
        <v>126</v>
      </c>
    </row>
    <row r="4309" spans="1:2" x14ac:dyDescent="0.3">
      <c r="A4309" t="s">
        <v>4795</v>
      </c>
      <c r="B4309" t="s">
        <v>4797</v>
      </c>
    </row>
    <row r="4310" spans="1:2" x14ac:dyDescent="0.3">
      <c r="A4310" t="s">
        <v>4798</v>
      </c>
    </row>
    <row r="4311" spans="1:2" x14ac:dyDescent="0.3">
      <c r="A4311" t="s">
        <v>4800</v>
      </c>
      <c r="B4311" t="s">
        <v>4802</v>
      </c>
    </row>
    <row r="4312" spans="1:2" x14ac:dyDescent="0.3">
      <c r="A4312" t="s">
        <v>4803</v>
      </c>
      <c r="B4312" t="s">
        <v>1820</v>
      </c>
    </row>
    <row r="4313" spans="1:2" x14ac:dyDescent="0.3">
      <c r="A4313" t="s">
        <v>4805</v>
      </c>
      <c r="B4313" t="s">
        <v>4807</v>
      </c>
    </row>
    <row r="4314" spans="1:2" x14ac:dyDescent="0.3">
      <c r="A4314" t="s">
        <v>4808</v>
      </c>
      <c r="B4314" t="s">
        <v>4810</v>
      </c>
    </row>
    <row r="4315" spans="1:2" x14ac:dyDescent="0.3">
      <c r="A4315" t="s">
        <v>4812</v>
      </c>
      <c r="B4315" t="s">
        <v>4814</v>
      </c>
    </row>
    <row r="4316" spans="1:2" x14ac:dyDescent="0.3">
      <c r="A4316" t="s">
        <v>4815</v>
      </c>
      <c r="B4316" t="s">
        <v>4817</v>
      </c>
    </row>
    <row r="4317" spans="1:2" x14ac:dyDescent="0.3">
      <c r="A4317" t="s">
        <v>4818</v>
      </c>
    </row>
    <row r="4318" spans="1:2" x14ac:dyDescent="0.3">
      <c r="A4318" t="s">
        <v>4820</v>
      </c>
      <c r="B4318" t="s">
        <v>4822</v>
      </c>
    </row>
    <row r="4319" spans="1:2" x14ac:dyDescent="0.3">
      <c r="A4319" t="s">
        <v>4823</v>
      </c>
      <c r="B4319" t="s">
        <v>29</v>
      </c>
    </row>
    <row r="4320" spans="1:2" x14ac:dyDescent="0.3">
      <c r="A4320" t="s">
        <v>4825</v>
      </c>
      <c r="B4320" t="s">
        <v>4827</v>
      </c>
    </row>
    <row r="4321" spans="1:2" x14ac:dyDescent="0.3">
      <c r="A4321" t="s">
        <v>4828</v>
      </c>
      <c r="B4321" t="s">
        <v>4830</v>
      </c>
    </row>
    <row r="4322" spans="1:2" x14ac:dyDescent="0.3">
      <c r="A4322" t="s">
        <v>4831</v>
      </c>
      <c r="B4322" t="s">
        <v>34</v>
      </c>
    </row>
    <row r="4323" spans="1:2" x14ac:dyDescent="0.3">
      <c r="A4323" t="s">
        <v>4833</v>
      </c>
      <c r="B4323" t="s">
        <v>4835</v>
      </c>
    </row>
    <row r="4324" spans="1:2" x14ac:dyDescent="0.3">
      <c r="A4324" t="s">
        <v>4836</v>
      </c>
      <c r="B4324" t="s">
        <v>217</v>
      </c>
    </row>
    <row r="4325" spans="1:2" x14ac:dyDescent="0.3">
      <c r="A4325" t="s">
        <v>4838</v>
      </c>
      <c r="B4325" t="s">
        <v>126</v>
      </c>
    </row>
    <row r="4326" spans="1:2" x14ac:dyDescent="0.3">
      <c r="A4326" t="e">
        <v>#NAME?</v>
      </c>
    </row>
    <row r="4327" spans="1:2" x14ac:dyDescent="0.3">
      <c r="A4327" t="s">
        <v>4841</v>
      </c>
      <c r="B4327" t="s">
        <v>25</v>
      </c>
    </row>
    <row r="4328" spans="1:2" x14ac:dyDescent="0.3">
      <c r="A4328" t="s">
        <v>4843</v>
      </c>
      <c r="B4328" t="s">
        <v>4845</v>
      </c>
    </row>
    <row r="4329" spans="1:2" x14ac:dyDescent="0.3">
      <c r="A4329" t="s">
        <v>4846</v>
      </c>
      <c r="B4329" t="s">
        <v>497</v>
      </c>
    </row>
    <row r="4330" spans="1:2" x14ac:dyDescent="0.3">
      <c r="A4330" t="s">
        <v>4848</v>
      </c>
      <c r="B4330" t="s">
        <v>29</v>
      </c>
    </row>
    <row r="4331" spans="1:2" x14ac:dyDescent="0.3">
      <c r="A4331" t="s">
        <v>4850</v>
      </c>
      <c r="B4331" t="s">
        <v>25</v>
      </c>
    </row>
    <row r="4332" spans="1:2" x14ac:dyDescent="0.3">
      <c r="A4332" t="s">
        <v>4852</v>
      </c>
      <c r="B4332" t="s">
        <v>805</v>
      </c>
    </row>
    <row r="4333" spans="1:2" x14ac:dyDescent="0.3">
      <c r="A4333" t="s">
        <v>4855</v>
      </c>
      <c r="B4333" t="s">
        <v>4857</v>
      </c>
    </row>
    <row r="4334" spans="1:2" x14ac:dyDescent="0.3">
      <c r="A4334" t="s">
        <v>4858</v>
      </c>
      <c r="B4334" t="s">
        <v>4860</v>
      </c>
    </row>
    <row r="4335" spans="1:2" x14ac:dyDescent="0.3">
      <c r="A4335" t="s">
        <v>4861</v>
      </c>
    </row>
    <row r="4336" spans="1:2" x14ac:dyDescent="0.3">
      <c r="A4336" t="s">
        <v>4863</v>
      </c>
      <c r="B4336" t="s">
        <v>470</v>
      </c>
    </row>
    <row r="4337" spans="1:2" x14ac:dyDescent="0.3">
      <c r="A4337" t="s">
        <v>4865</v>
      </c>
    </row>
    <row r="4338" spans="1:2" x14ac:dyDescent="0.3">
      <c r="A4338" t="s">
        <v>4867</v>
      </c>
      <c r="B4338" t="s">
        <v>470</v>
      </c>
    </row>
    <row r="4339" spans="1:2" x14ac:dyDescent="0.3">
      <c r="A4339" t="s">
        <v>4869</v>
      </c>
      <c r="B4339" t="s">
        <v>34</v>
      </c>
    </row>
    <row r="4340" spans="1:2" x14ac:dyDescent="0.3">
      <c r="A4340" t="s">
        <v>4871</v>
      </c>
    </row>
    <row r="4341" spans="1:2" x14ac:dyDescent="0.3">
      <c r="A4341" t="s">
        <v>4873</v>
      </c>
      <c r="B4341" t="s">
        <v>4875</v>
      </c>
    </row>
    <row r="4342" spans="1:2" x14ac:dyDescent="0.3">
      <c r="A4342" t="s">
        <v>4876</v>
      </c>
    </row>
    <row r="4343" spans="1:2" x14ac:dyDescent="0.3">
      <c r="A4343" t="s">
        <v>4878</v>
      </c>
    </row>
    <row r="4344" spans="1:2" x14ac:dyDescent="0.3">
      <c r="A4344" t="s">
        <v>4880</v>
      </c>
      <c r="B4344" t="s">
        <v>1577</v>
      </c>
    </row>
    <row r="4345" spans="1:2" x14ac:dyDescent="0.3">
      <c r="A4345" t="s">
        <v>4882</v>
      </c>
      <c r="B4345" t="s">
        <v>3357</v>
      </c>
    </row>
    <row r="4346" spans="1:2" x14ac:dyDescent="0.3">
      <c r="A4346" t="s">
        <v>4885</v>
      </c>
      <c r="B4346" t="s">
        <v>4887</v>
      </c>
    </row>
    <row r="4347" spans="1:2" x14ac:dyDescent="0.3">
      <c r="A4347" t="s">
        <v>4888</v>
      </c>
      <c r="B4347" t="s">
        <v>4890</v>
      </c>
    </row>
    <row r="4348" spans="1:2" x14ac:dyDescent="0.3">
      <c r="A4348" t="s">
        <v>4891</v>
      </c>
    </row>
    <row r="4349" spans="1:2" x14ac:dyDescent="0.3">
      <c r="A4349" t="s">
        <v>4893</v>
      </c>
      <c r="B4349" t="s">
        <v>814</v>
      </c>
    </row>
    <row r="4350" spans="1:2" x14ac:dyDescent="0.3">
      <c r="A4350" t="s">
        <v>4895</v>
      </c>
      <c r="B4350" t="s">
        <v>4897</v>
      </c>
    </row>
    <row r="4351" spans="1:2" x14ac:dyDescent="0.3">
      <c r="A4351" t="s">
        <v>4898</v>
      </c>
      <c r="B4351" t="s">
        <v>805</v>
      </c>
    </row>
    <row r="4352" spans="1:2" x14ac:dyDescent="0.3">
      <c r="A4352" t="s">
        <v>4900</v>
      </c>
      <c r="B4352" t="s">
        <v>155</v>
      </c>
    </row>
    <row r="4353" spans="1:2" x14ac:dyDescent="0.3">
      <c r="A4353" t="s">
        <v>4902</v>
      </c>
      <c r="B4353" t="s">
        <v>4904</v>
      </c>
    </row>
    <row r="4354" spans="1:2" x14ac:dyDescent="0.3">
      <c r="A4354" t="s">
        <v>4905</v>
      </c>
    </row>
    <row r="4355" spans="1:2" x14ac:dyDescent="0.3">
      <c r="A4355" t="s">
        <v>4907</v>
      </c>
    </row>
    <row r="4356" spans="1:2" x14ac:dyDescent="0.3">
      <c r="A4356" t="s">
        <v>4909</v>
      </c>
      <c r="B4356" t="s">
        <v>805</v>
      </c>
    </row>
    <row r="4357" spans="1:2" x14ac:dyDescent="0.3">
      <c r="A4357" t="s">
        <v>4911</v>
      </c>
      <c r="B4357" t="s">
        <v>1095</v>
      </c>
    </row>
    <row r="4358" spans="1:2" x14ac:dyDescent="0.3">
      <c r="A4358" t="s">
        <v>4913</v>
      </c>
      <c r="B4358" t="s">
        <v>4915</v>
      </c>
    </row>
    <row r="4359" spans="1:2" x14ac:dyDescent="0.3">
      <c r="A4359" t="s">
        <v>4916</v>
      </c>
      <c r="B4359" t="s">
        <v>174</v>
      </c>
    </row>
    <row r="4360" spans="1:2" x14ac:dyDescent="0.3">
      <c r="A4360" t="s">
        <v>4918</v>
      </c>
      <c r="B4360" t="s">
        <v>4919</v>
      </c>
    </row>
    <row r="4361" spans="1:2" x14ac:dyDescent="0.3">
      <c r="A4361" t="s">
        <v>4920</v>
      </c>
      <c r="B4361" t="s">
        <v>1909</v>
      </c>
    </row>
    <row r="4362" spans="1:2" x14ac:dyDescent="0.3">
      <c r="A4362" t="s">
        <v>4922</v>
      </c>
    </row>
    <row r="4363" spans="1:2" x14ac:dyDescent="0.3">
      <c r="A4363" t="s">
        <v>4924</v>
      </c>
      <c r="B4363" t="s">
        <v>29</v>
      </c>
    </row>
    <row r="4364" spans="1:2" x14ac:dyDescent="0.3">
      <c r="A4364" t="s">
        <v>4926</v>
      </c>
    </row>
    <row r="4365" spans="1:2" x14ac:dyDescent="0.3">
      <c r="A4365" t="s">
        <v>4928</v>
      </c>
      <c r="B4365" t="s">
        <v>470</v>
      </c>
    </row>
    <row r="4366" spans="1:2" x14ac:dyDescent="0.3">
      <c r="A4366" t="s">
        <v>4930</v>
      </c>
    </row>
    <row r="4367" spans="1:2" x14ac:dyDescent="0.3">
      <c r="A4367" t="s">
        <v>4932</v>
      </c>
      <c r="B4367" t="s">
        <v>302</v>
      </c>
    </row>
    <row r="4368" spans="1:2" x14ac:dyDescent="0.3">
      <c r="A4368" t="s">
        <v>4934</v>
      </c>
    </row>
    <row r="4369" spans="1:2" x14ac:dyDescent="0.3">
      <c r="A4369" t="s">
        <v>4936</v>
      </c>
      <c r="B4369" t="s">
        <v>4938</v>
      </c>
    </row>
    <row r="4370" spans="1:2" x14ac:dyDescent="0.3">
      <c r="A4370" t="s">
        <v>5449</v>
      </c>
      <c r="B4370" t="s">
        <v>814</v>
      </c>
    </row>
    <row r="4371" spans="1:2" x14ac:dyDescent="0.3">
      <c r="A4371" t="s">
        <v>5451</v>
      </c>
      <c r="B4371" t="s">
        <v>3759</v>
      </c>
    </row>
    <row r="4372" spans="1:2" x14ac:dyDescent="0.3">
      <c r="A4372" t="s">
        <v>5453</v>
      </c>
      <c r="B4372" t="s">
        <v>3546</v>
      </c>
    </row>
    <row r="4373" spans="1:2" x14ac:dyDescent="0.3">
      <c r="A4373" t="s">
        <v>5455</v>
      </c>
      <c r="B4373" t="s">
        <v>5457</v>
      </c>
    </row>
    <row r="4374" spans="1:2" x14ac:dyDescent="0.3">
      <c r="A4374" t="s">
        <v>5459</v>
      </c>
      <c r="B4374" t="s">
        <v>5461</v>
      </c>
    </row>
    <row r="4375" spans="1:2" x14ac:dyDescent="0.3">
      <c r="A4375" t="s">
        <v>5462</v>
      </c>
    </row>
    <row r="4376" spans="1:2" x14ac:dyDescent="0.3">
      <c r="A4376" t="s">
        <v>5464</v>
      </c>
    </row>
    <row r="4377" spans="1:2" x14ac:dyDescent="0.3">
      <c r="A4377" t="s">
        <v>5466</v>
      </c>
    </row>
    <row r="4378" spans="1:2" x14ac:dyDescent="0.3">
      <c r="A4378" t="s">
        <v>5468</v>
      </c>
      <c r="B4378" t="s">
        <v>5470</v>
      </c>
    </row>
    <row r="4379" spans="1:2" x14ac:dyDescent="0.3">
      <c r="A4379" t="s">
        <v>5471</v>
      </c>
      <c r="B4379" t="s">
        <v>126</v>
      </c>
    </row>
    <row r="4380" spans="1:2" x14ac:dyDescent="0.3">
      <c r="A4380" t="s">
        <v>5472</v>
      </c>
      <c r="B4380" t="s">
        <v>261</v>
      </c>
    </row>
    <row r="4381" spans="1:2" x14ac:dyDescent="0.3">
      <c r="A4381" t="s">
        <v>5474</v>
      </c>
      <c r="B4381" t="s">
        <v>5476</v>
      </c>
    </row>
    <row r="4382" spans="1:2" x14ac:dyDescent="0.3">
      <c r="A4382" t="s">
        <v>5477</v>
      </c>
      <c r="B4382" t="s">
        <v>2211</v>
      </c>
    </row>
    <row r="4383" spans="1:2" x14ac:dyDescent="0.3">
      <c r="A4383" t="e">
        <v>#NAME?</v>
      </c>
      <c r="B4383" t="s">
        <v>4729</v>
      </c>
    </row>
    <row r="4384" spans="1:2" x14ac:dyDescent="0.3">
      <c r="A4384" t="s">
        <v>5481</v>
      </c>
      <c r="B4384" t="s">
        <v>5483</v>
      </c>
    </row>
    <row r="4385" spans="1:2" x14ac:dyDescent="0.3">
      <c r="A4385" t="s">
        <v>5484</v>
      </c>
      <c r="B4385" t="s">
        <v>299</v>
      </c>
    </row>
    <row r="4386" spans="1:2" x14ac:dyDescent="0.3">
      <c r="A4386" t="s">
        <v>5486</v>
      </c>
      <c r="B4386" t="s">
        <v>3717</v>
      </c>
    </row>
    <row r="4387" spans="1:2" x14ac:dyDescent="0.3">
      <c r="A4387" t="s">
        <v>5488</v>
      </c>
      <c r="B4387" t="s">
        <v>5490</v>
      </c>
    </row>
    <row r="4388" spans="1:2" x14ac:dyDescent="0.3">
      <c r="A4388" t="s">
        <v>5491</v>
      </c>
      <c r="B4388" t="s">
        <v>25</v>
      </c>
    </row>
    <row r="4389" spans="1:2" x14ac:dyDescent="0.3">
      <c r="A4389" t="s">
        <v>5493</v>
      </c>
      <c r="B4389" t="s">
        <v>4194</v>
      </c>
    </row>
    <row r="4390" spans="1:2" x14ac:dyDescent="0.3">
      <c r="A4390" t="s">
        <v>5495</v>
      </c>
      <c r="B4390" t="s">
        <v>5047</v>
      </c>
    </row>
    <row r="4391" spans="1:2" x14ac:dyDescent="0.3">
      <c r="A4391" t="s">
        <v>5497</v>
      </c>
      <c r="B4391" t="s">
        <v>1687</v>
      </c>
    </row>
    <row r="4392" spans="1:2" x14ac:dyDescent="0.3">
      <c r="A4392" t="s">
        <v>5499</v>
      </c>
      <c r="B4392" t="s">
        <v>4967</v>
      </c>
    </row>
    <row r="4393" spans="1:2" x14ac:dyDescent="0.3">
      <c r="A4393" t="s">
        <v>5501</v>
      </c>
      <c r="B4393" t="s">
        <v>647</v>
      </c>
    </row>
    <row r="4394" spans="1:2" x14ac:dyDescent="0.3">
      <c r="A4394" t="s">
        <v>5503</v>
      </c>
    </row>
    <row r="4395" spans="1:2" x14ac:dyDescent="0.3">
      <c r="A4395" t="s">
        <v>5505</v>
      </c>
      <c r="B4395" t="s">
        <v>805</v>
      </c>
    </row>
    <row r="4396" spans="1:2" x14ac:dyDescent="0.3">
      <c r="A4396" t="s">
        <v>5507</v>
      </c>
      <c r="B4396" t="s">
        <v>3192</v>
      </c>
    </row>
    <row r="4397" spans="1:2" x14ac:dyDescent="0.3">
      <c r="A4397" t="s">
        <v>5509</v>
      </c>
      <c r="B4397" t="s">
        <v>1951</v>
      </c>
    </row>
    <row r="4398" spans="1:2" x14ac:dyDescent="0.3">
      <c r="A4398" t="s">
        <v>5511</v>
      </c>
      <c r="B4398" t="s">
        <v>3921</v>
      </c>
    </row>
    <row r="4399" spans="1:2" x14ac:dyDescent="0.3">
      <c r="A4399" t="s">
        <v>5513</v>
      </c>
      <c r="B4399" t="s">
        <v>29</v>
      </c>
    </row>
    <row r="4400" spans="1:2" x14ac:dyDescent="0.3">
      <c r="A4400" t="s">
        <v>5515</v>
      </c>
      <c r="B4400" t="s">
        <v>5517</v>
      </c>
    </row>
    <row r="4401" spans="1:2" x14ac:dyDescent="0.3">
      <c r="A4401" t="s">
        <v>5518</v>
      </c>
    </row>
    <row r="4402" spans="1:2" x14ac:dyDescent="0.3">
      <c r="A4402" t="e">
        <v>#NAME?</v>
      </c>
    </row>
    <row r="4403" spans="1:2" x14ac:dyDescent="0.3">
      <c r="A4403" t="s">
        <v>5521</v>
      </c>
      <c r="B4403" t="s">
        <v>9</v>
      </c>
    </row>
    <row r="4404" spans="1:2" x14ac:dyDescent="0.3">
      <c r="A4404" t="s">
        <v>5523</v>
      </c>
      <c r="B4404" t="s">
        <v>5525</v>
      </c>
    </row>
    <row r="4405" spans="1:2" x14ac:dyDescent="0.3">
      <c r="A4405" t="s">
        <v>5526</v>
      </c>
    </row>
    <row r="4406" spans="1:2" x14ac:dyDescent="0.3">
      <c r="A4406" t="s">
        <v>5528</v>
      </c>
      <c r="B4406" t="s">
        <v>5530</v>
      </c>
    </row>
    <row r="4407" spans="1:2" x14ac:dyDescent="0.3">
      <c r="A4407" t="s">
        <v>5531</v>
      </c>
    </row>
    <row r="4408" spans="1:2" x14ac:dyDescent="0.3">
      <c r="A4408" t="s">
        <v>5533</v>
      </c>
      <c r="B4408" t="s">
        <v>217</v>
      </c>
    </row>
    <row r="4409" spans="1:2" x14ac:dyDescent="0.3">
      <c r="A4409" t="s">
        <v>5535</v>
      </c>
      <c r="B4409" t="s">
        <v>317</v>
      </c>
    </row>
    <row r="4410" spans="1:2" x14ac:dyDescent="0.3">
      <c r="A4410" t="s">
        <v>5537</v>
      </c>
    </row>
    <row r="4411" spans="1:2" x14ac:dyDescent="0.3">
      <c r="A4411" t="s">
        <v>5539</v>
      </c>
      <c r="B4411" t="s">
        <v>89</v>
      </c>
    </row>
    <row r="4412" spans="1:2" x14ac:dyDescent="0.3">
      <c r="A4412" t="e">
        <v>#NAME?</v>
      </c>
      <c r="B4412" t="s">
        <v>59</v>
      </c>
    </row>
    <row r="4413" spans="1:2" x14ac:dyDescent="0.3">
      <c r="A4413" t="e">
        <v>#NAME?</v>
      </c>
      <c r="B4413" t="s">
        <v>3041</v>
      </c>
    </row>
    <row r="4414" spans="1:2" x14ac:dyDescent="0.3">
      <c r="A4414" t="s">
        <v>5543</v>
      </c>
    </row>
    <row r="4415" spans="1:2" x14ac:dyDescent="0.3">
      <c r="A4415" t="s">
        <v>5545</v>
      </c>
      <c r="B4415" t="s">
        <v>59</v>
      </c>
    </row>
    <row r="4416" spans="1:2" x14ac:dyDescent="0.3">
      <c r="A4416" t="s">
        <v>5547</v>
      </c>
      <c r="B4416" t="s">
        <v>328</v>
      </c>
    </row>
    <row r="4417" spans="1:2" x14ac:dyDescent="0.3">
      <c r="A4417" t="s">
        <v>5549</v>
      </c>
      <c r="B4417" t="s">
        <v>5551</v>
      </c>
    </row>
    <row r="4418" spans="1:2" x14ac:dyDescent="0.3">
      <c r="A4418" t="s">
        <v>5552</v>
      </c>
      <c r="B4418" t="s">
        <v>261</v>
      </c>
    </row>
    <row r="4419" spans="1:2" x14ac:dyDescent="0.3">
      <c r="A4419" t="s">
        <v>5554</v>
      </c>
      <c r="B4419" t="s">
        <v>25</v>
      </c>
    </row>
    <row r="4420" spans="1:2" x14ac:dyDescent="0.3">
      <c r="A4420" t="s">
        <v>5556</v>
      </c>
      <c r="B4420" t="s">
        <v>1149</v>
      </c>
    </row>
    <row r="4421" spans="1:2" x14ac:dyDescent="0.3">
      <c r="A4421" t="s">
        <v>5558</v>
      </c>
      <c r="B4421" t="s">
        <v>261</v>
      </c>
    </row>
    <row r="4422" spans="1:2" x14ac:dyDescent="0.3">
      <c r="A4422" t="s">
        <v>5560</v>
      </c>
    </row>
    <row r="4423" spans="1:2" x14ac:dyDescent="0.3">
      <c r="A4423" t="s">
        <v>5562</v>
      </c>
      <c r="B4423" t="s">
        <v>5564</v>
      </c>
    </row>
    <row r="4424" spans="1:2" x14ac:dyDescent="0.3">
      <c r="A4424" t="s">
        <v>5565</v>
      </c>
    </row>
    <row r="4425" spans="1:2" x14ac:dyDescent="0.3">
      <c r="A4425" t="e">
        <v>#NAME?</v>
      </c>
      <c r="B4425" t="s">
        <v>5568</v>
      </c>
    </row>
    <row r="4426" spans="1:2" x14ac:dyDescent="0.3">
      <c r="A4426" t="s">
        <v>5569</v>
      </c>
    </row>
    <row r="4427" spans="1:2" x14ac:dyDescent="0.3">
      <c r="A4427" t="s">
        <v>5571</v>
      </c>
      <c r="B4427" t="s">
        <v>261</v>
      </c>
    </row>
    <row r="4428" spans="1:2" x14ac:dyDescent="0.3">
      <c r="A4428" t="s">
        <v>5573</v>
      </c>
      <c r="B4428" t="s">
        <v>5575</v>
      </c>
    </row>
    <row r="4429" spans="1:2" x14ac:dyDescent="0.3">
      <c r="A4429" t="s">
        <v>5576</v>
      </c>
      <c r="B4429" t="s">
        <v>245</v>
      </c>
    </row>
    <row r="4430" spans="1:2" x14ac:dyDescent="0.3">
      <c r="A4430" t="s">
        <v>5578</v>
      </c>
    </row>
    <row r="4431" spans="1:2" x14ac:dyDescent="0.3">
      <c r="A4431" t="s">
        <v>5580</v>
      </c>
      <c r="B4431" t="s">
        <v>317</v>
      </c>
    </row>
    <row r="4432" spans="1:2" x14ac:dyDescent="0.3">
      <c r="A4432" t="s">
        <v>5582</v>
      </c>
      <c r="B4432" t="s">
        <v>25</v>
      </c>
    </row>
    <row r="4433" spans="1:2" x14ac:dyDescent="0.3">
      <c r="A4433" t="s">
        <v>5584</v>
      </c>
    </row>
    <row r="4434" spans="1:2" x14ac:dyDescent="0.3">
      <c r="A4434" t="s">
        <v>5586</v>
      </c>
      <c r="B4434" t="s">
        <v>29</v>
      </c>
    </row>
    <row r="4435" spans="1:2" x14ac:dyDescent="0.3">
      <c r="A4435" t="s">
        <v>5588</v>
      </c>
    </row>
    <row r="4436" spans="1:2" x14ac:dyDescent="0.3">
      <c r="A4436" t="s">
        <v>5590</v>
      </c>
    </row>
    <row r="4437" spans="1:2" x14ac:dyDescent="0.3">
      <c r="A4437" t="s">
        <v>5592</v>
      </c>
      <c r="B4437" t="s">
        <v>726</v>
      </c>
    </row>
    <row r="4438" spans="1:2" x14ac:dyDescent="0.3">
      <c r="A4438" t="s">
        <v>5594</v>
      </c>
      <c r="B4438" t="s">
        <v>5596</v>
      </c>
    </row>
    <row r="4439" spans="1:2" x14ac:dyDescent="0.3">
      <c r="A4439" t="s">
        <v>5597</v>
      </c>
      <c r="B4439" t="s">
        <v>4096</v>
      </c>
    </row>
    <row r="4440" spans="1:2" x14ac:dyDescent="0.3">
      <c r="A4440" t="s">
        <v>5599</v>
      </c>
    </row>
    <row r="4441" spans="1:2" x14ac:dyDescent="0.3">
      <c r="A4441" t="s">
        <v>5601</v>
      </c>
      <c r="B4441" t="s">
        <v>946</v>
      </c>
    </row>
    <row r="4442" spans="1:2" x14ac:dyDescent="0.3">
      <c r="A4442" t="s">
        <v>5603</v>
      </c>
    </row>
    <row r="4443" spans="1:2" x14ac:dyDescent="0.3">
      <c r="A4443" t="s">
        <v>5604</v>
      </c>
      <c r="B4443" t="s">
        <v>9</v>
      </c>
    </row>
    <row r="4444" spans="1:2" x14ac:dyDescent="0.3">
      <c r="A4444" t="s">
        <v>5606</v>
      </c>
      <c r="B4444" t="s">
        <v>2286</v>
      </c>
    </row>
    <row r="4445" spans="1:2" x14ac:dyDescent="0.3">
      <c r="A4445" t="s">
        <v>5608</v>
      </c>
      <c r="B4445" t="s">
        <v>5610</v>
      </c>
    </row>
    <row r="4446" spans="1:2" x14ac:dyDescent="0.3">
      <c r="A4446" t="s">
        <v>5612</v>
      </c>
      <c r="B4446" t="s">
        <v>29</v>
      </c>
    </row>
    <row r="4447" spans="1:2" x14ac:dyDescent="0.3">
      <c r="A4447" t="s">
        <v>5614</v>
      </c>
      <c r="B4447" t="s">
        <v>317</v>
      </c>
    </row>
    <row r="4448" spans="1:2" x14ac:dyDescent="0.3">
      <c r="A4448" t="s">
        <v>5617</v>
      </c>
      <c r="B4448" t="s">
        <v>217</v>
      </c>
    </row>
    <row r="4449" spans="1:2" x14ac:dyDescent="0.3">
      <c r="A4449" t="s">
        <v>5617</v>
      </c>
      <c r="B4449" t="s">
        <v>217</v>
      </c>
    </row>
    <row r="4450" spans="1:2" x14ac:dyDescent="0.3">
      <c r="A4450" t="s">
        <v>5619</v>
      </c>
      <c r="B4450" t="s">
        <v>5621</v>
      </c>
    </row>
    <row r="4451" spans="1:2" x14ac:dyDescent="0.3">
      <c r="A4451" t="s">
        <v>5622</v>
      </c>
      <c r="B4451" t="s">
        <v>4797</v>
      </c>
    </row>
    <row r="4452" spans="1:2" x14ac:dyDescent="0.3">
      <c r="A4452" t="s">
        <v>5625</v>
      </c>
      <c r="B4452" t="s">
        <v>245</v>
      </c>
    </row>
    <row r="4453" spans="1:2" x14ac:dyDescent="0.3">
      <c r="A4453" t="s">
        <v>5627</v>
      </c>
      <c r="B4453" t="s">
        <v>9</v>
      </c>
    </row>
    <row r="4454" spans="1:2" x14ac:dyDescent="0.3">
      <c r="A4454" t="s">
        <v>5629</v>
      </c>
    </row>
    <row r="4455" spans="1:2" x14ac:dyDescent="0.3">
      <c r="A4455" t="s">
        <v>5631</v>
      </c>
      <c r="B4455" t="s">
        <v>1102</v>
      </c>
    </row>
    <row r="4456" spans="1:2" x14ac:dyDescent="0.3">
      <c r="A4456" t="e">
        <v>#NAME?</v>
      </c>
      <c r="B4456" t="s">
        <v>394</v>
      </c>
    </row>
    <row r="4457" spans="1:2" x14ac:dyDescent="0.3">
      <c r="A4457" t="s">
        <v>5634</v>
      </c>
      <c r="B4457" t="s">
        <v>1035</v>
      </c>
    </row>
    <row r="4458" spans="1:2" x14ac:dyDescent="0.3">
      <c r="A4458" t="s">
        <v>5635</v>
      </c>
      <c r="B4458" t="s">
        <v>25</v>
      </c>
    </row>
    <row r="4459" spans="1:2" x14ac:dyDescent="0.3">
      <c r="A4459" t="s">
        <v>5637</v>
      </c>
      <c r="B4459" t="s">
        <v>1308</v>
      </c>
    </row>
    <row r="4460" spans="1:2" x14ac:dyDescent="0.3">
      <c r="A4460" t="s">
        <v>5639</v>
      </c>
    </row>
    <row r="4461" spans="1:2" x14ac:dyDescent="0.3">
      <c r="A4461" t="s">
        <v>5641</v>
      </c>
    </row>
    <row r="4462" spans="1:2" x14ac:dyDescent="0.3">
      <c r="A4462" t="s">
        <v>5643</v>
      </c>
      <c r="B4462" t="s">
        <v>5645</v>
      </c>
    </row>
    <row r="4463" spans="1:2" x14ac:dyDescent="0.3">
      <c r="A4463" t="s">
        <v>5646</v>
      </c>
      <c r="B4463" t="s">
        <v>672</v>
      </c>
    </row>
    <row r="4464" spans="1:2" x14ac:dyDescent="0.3">
      <c r="A4464" t="s">
        <v>5648</v>
      </c>
      <c r="B4464" t="s">
        <v>25</v>
      </c>
    </row>
    <row r="4465" spans="1:2" x14ac:dyDescent="0.3">
      <c r="A4465" t="s">
        <v>5650</v>
      </c>
    </row>
    <row r="4466" spans="1:2" x14ac:dyDescent="0.3">
      <c r="A4466" t="s">
        <v>5652</v>
      </c>
      <c r="B4466" t="s">
        <v>556</v>
      </c>
    </row>
    <row r="4467" spans="1:2" x14ac:dyDescent="0.3">
      <c r="A4467" t="s">
        <v>5654</v>
      </c>
    </row>
    <row r="4468" spans="1:2" x14ac:dyDescent="0.3">
      <c r="A4468" t="s">
        <v>5656</v>
      </c>
      <c r="B4468" t="s">
        <v>217</v>
      </c>
    </row>
    <row r="4469" spans="1:2" x14ac:dyDescent="0.3">
      <c r="A4469" t="s">
        <v>5658</v>
      </c>
      <c r="B4469" t="s">
        <v>17</v>
      </c>
    </row>
    <row r="4470" spans="1:2" x14ac:dyDescent="0.3">
      <c r="A4470" t="s">
        <v>5660</v>
      </c>
      <c r="B4470" t="s">
        <v>287</v>
      </c>
    </row>
    <row r="4471" spans="1:2" x14ac:dyDescent="0.3">
      <c r="A4471" t="s">
        <v>5662</v>
      </c>
      <c r="B4471" t="s">
        <v>5664</v>
      </c>
    </row>
    <row r="4472" spans="1:2" x14ac:dyDescent="0.3">
      <c r="A4472" t="s">
        <v>5665</v>
      </c>
    </row>
    <row r="4473" spans="1:2" x14ac:dyDescent="0.3">
      <c r="A4473" t="s">
        <v>5667</v>
      </c>
      <c r="B4473" t="s">
        <v>1129</v>
      </c>
    </row>
    <row r="4474" spans="1:2" x14ac:dyDescent="0.3">
      <c r="A4474" t="s">
        <v>5669</v>
      </c>
      <c r="B4474" t="s">
        <v>470</v>
      </c>
    </row>
    <row r="4475" spans="1:2" x14ac:dyDescent="0.3">
      <c r="A4475" t="s">
        <v>5671</v>
      </c>
    </row>
    <row r="4476" spans="1:2" x14ac:dyDescent="0.3">
      <c r="A4476" t="s">
        <v>5673</v>
      </c>
      <c r="B4476" t="s">
        <v>814</v>
      </c>
    </row>
    <row r="4477" spans="1:2" x14ac:dyDescent="0.3">
      <c r="A4477" t="s">
        <v>5676</v>
      </c>
      <c r="B4477" t="s">
        <v>5678</v>
      </c>
    </row>
    <row r="4478" spans="1:2" x14ac:dyDescent="0.3">
      <c r="A4478" t="s">
        <v>5679</v>
      </c>
    </row>
    <row r="4479" spans="1:2" x14ac:dyDescent="0.3">
      <c r="A4479" t="s">
        <v>5679</v>
      </c>
    </row>
    <row r="4480" spans="1:2" x14ac:dyDescent="0.3">
      <c r="A4480" t="s">
        <v>5681</v>
      </c>
    </row>
    <row r="4481" spans="1:2" x14ac:dyDescent="0.3">
      <c r="A4481" t="s">
        <v>5683</v>
      </c>
    </row>
    <row r="4482" spans="1:2" x14ac:dyDescent="0.3">
      <c r="A4482" t="s">
        <v>5685</v>
      </c>
      <c r="B4482" t="s">
        <v>4822</v>
      </c>
    </row>
    <row r="4483" spans="1:2" x14ac:dyDescent="0.3">
      <c r="A4483" t="s">
        <v>5686</v>
      </c>
    </row>
    <row r="4484" spans="1:2" x14ac:dyDescent="0.3">
      <c r="A4484" t="s">
        <v>5688</v>
      </c>
      <c r="B4484" t="s">
        <v>29</v>
      </c>
    </row>
    <row r="4485" spans="1:2" x14ac:dyDescent="0.3">
      <c r="A4485" t="s">
        <v>5690</v>
      </c>
    </row>
    <row r="4486" spans="1:2" x14ac:dyDescent="0.3">
      <c r="A4486" t="s">
        <v>5692</v>
      </c>
      <c r="B4486" t="s">
        <v>25</v>
      </c>
    </row>
    <row r="4487" spans="1:2" x14ac:dyDescent="0.3">
      <c r="A4487" t="s">
        <v>5694</v>
      </c>
      <c r="B4487" t="s">
        <v>261</v>
      </c>
    </row>
    <row r="4488" spans="1:2" x14ac:dyDescent="0.3">
      <c r="A4488" t="s">
        <v>5696</v>
      </c>
      <c r="B4488" t="s">
        <v>25</v>
      </c>
    </row>
    <row r="4489" spans="1:2" x14ac:dyDescent="0.3">
      <c r="A4489" t="s">
        <v>5698</v>
      </c>
      <c r="B4489" t="s">
        <v>5700</v>
      </c>
    </row>
    <row r="4490" spans="1:2" x14ac:dyDescent="0.3">
      <c r="A4490" t="s">
        <v>5701</v>
      </c>
      <c r="B4490" t="s">
        <v>1742</v>
      </c>
    </row>
    <row r="4491" spans="1:2" x14ac:dyDescent="0.3">
      <c r="A4491" t="s">
        <v>5702</v>
      </c>
      <c r="B4491" t="s">
        <v>1129</v>
      </c>
    </row>
    <row r="4492" spans="1:2" x14ac:dyDescent="0.3">
      <c r="A4492" t="s">
        <v>5704</v>
      </c>
      <c r="B4492" t="s">
        <v>5706</v>
      </c>
    </row>
    <row r="4493" spans="1:2" x14ac:dyDescent="0.3">
      <c r="A4493" t="s">
        <v>5707</v>
      </c>
      <c r="B4493" t="s">
        <v>594</v>
      </c>
    </row>
    <row r="4494" spans="1:2" x14ac:dyDescent="0.3">
      <c r="A4494" t="s">
        <v>5709</v>
      </c>
      <c r="B4494" t="s">
        <v>470</v>
      </c>
    </row>
    <row r="4495" spans="1:2" x14ac:dyDescent="0.3">
      <c r="A4495" t="s">
        <v>5711</v>
      </c>
      <c r="B4495" t="s">
        <v>5713</v>
      </c>
    </row>
    <row r="4496" spans="1:2" x14ac:dyDescent="0.3">
      <c r="A4496" t="e">
        <v>#NAME?</v>
      </c>
      <c r="B4496" t="s">
        <v>29</v>
      </c>
    </row>
    <row r="4497" spans="1:2" x14ac:dyDescent="0.3">
      <c r="A4497" t="s">
        <v>5715</v>
      </c>
      <c r="B4497" t="s">
        <v>1281</v>
      </c>
    </row>
    <row r="4498" spans="1:2" x14ac:dyDescent="0.3">
      <c r="A4498" t="s">
        <v>5717</v>
      </c>
      <c r="B4498" t="s">
        <v>25</v>
      </c>
    </row>
    <row r="4499" spans="1:2" x14ac:dyDescent="0.3">
      <c r="A4499" t="s">
        <v>5719</v>
      </c>
      <c r="B4499" t="s">
        <v>261</v>
      </c>
    </row>
    <row r="4500" spans="1:2" x14ac:dyDescent="0.3">
      <c r="A4500" t="s">
        <v>5721</v>
      </c>
      <c r="B4500" t="s">
        <v>1171</v>
      </c>
    </row>
    <row r="4501" spans="1:2" x14ac:dyDescent="0.3">
      <c r="A4501" t="s">
        <v>5723</v>
      </c>
      <c r="B4501" t="s">
        <v>3301</v>
      </c>
    </row>
    <row r="4502" spans="1:2" x14ac:dyDescent="0.3">
      <c r="A4502" t="e">
        <v>#NAME?</v>
      </c>
      <c r="B4502" t="s">
        <v>317</v>
      </c>
    </row>
    <row r="4503" spans="1:2" x14ac:dyDescent="0.3">
      <c r="A4503" t="s">
        <v>5726</v>
      </c>
      <c r="B4503" t="s">
        <v>726</v>
      </c>
    </row>
    <row r="4504" spans="1:2" x14ac:dyDescent="0.3">
      <c r="A4504" t="s">
        <v>5728</v>
      </c>
      <c r="B4504" t="s">
        <v>745</v>
      </c>
    </row>
    <row r="4505" spans="1:2" x14ac:dyDescent="0.3">
      <c r="A4505" t="s">
        <v>5730</v>
      </c>
      <c r="B4505" t="s">
        <v>556</v>
      </c>
    </row>
    <row r="4506" spans="1:2" x14ac:dyDescent="0.3">
      <c r="A4506" t="s">
        <v>5732</v>
      </c>
      <c r="B4506" t="s">
        <v>20</v>
      </c>
    </row>
    <row r="4507" spans="1:2" x14ac:dyDescent="0.3">
      <c r="A4507" t="s">
        <v>5734</v>
      </c>
      <c r="B4507" t="s">
        <v>831</v>
      </c>
    </row>
    <row r="4508" spans="1:2" x14ac:dyDescent="0.3">
      <c r="A4508" t="s">
        <v>5737</v>
      </c>
      <c r="B4508" t="s">
        <v>5739</v>
      </c>
    </row>
    <row r="4509" spans="1:2" x14ac:dyDescent="0.3">
      <c r="A4509" t="s">
        <v>5737</v>
      </c>
      <c r="B4509" t="s">
        <v>5739</v>
      </c>
    </row>
    <row r="4510" spans="1:2" x14ac:dyDescent="0.3">
      <c r="A4510" t="s">
        <v>5740</v>
      </c>
      <c r="B4510" t="s">
        <v>20</v>
      </c>
    </row>
    <row r="4511" spans="1:2" x14ac:dyDescent="0.3">
      <c r="A4511" t="s">
        <v>5742</v>
      </c>
      <c r="B4511" t="s">
        <v>814</v>
      </c>
    </row>
    <row r="4512" spans="1:2" x14ac:dyDescent="0.3">
      <c r="A4512" t="s">
        <v>5743</v>
      </c>
      <c r="B4512" t="s">
        <v>25</v>
      </c>
    </row>
    <row r="4513" spans="1:2" x14ac:dyDescent="0.3">
      <c r="A4513" t="s">
        <v>5745</v>
      </c>
    </row>
    <row r="4514" spans="1:2" x14ac:dyDescent="0.3">
      <c r="A4514" t="s">
        <v>5747</v>
      </c>
      <c r="B4514" t="s">
        <v>5749</v>
      </c>
    </row>
    <row r="4515" spans="1:2" x14ac:dyDescent="0.3">
      <c r="A4515" t="s">
        <v>5751</v>
      </c>
      <c r="B4515" t="s">
        <v>631</v>
      </c>
    </row>
    <row r="4516" spans="1:2" x14ac:dyDescent="0.3">
      <c r="A4516" t="s">
        <v>5754</v>
      </c>
    </row>
    <row r="4517" spans="1:2" x14ac:dyDescent="0.3">
      <c r="A4517" t="s">
        <v>5756</v>
      </c>
      <c r="B4517" t="s">
        <v>470</v>
      </c>
    </row>
    <row r="4518" spans="1:2" x14ac:dyDescent="0.3">
      <c r="A4518" t="s">
        <v>5758</v>
      </c>
      <c r="B4518" t="s">
        <v>34</v>
      </c>
    </row>
    <row r="4519" spans="1:2" x14ac:dyDescent="0.3">
      <c r="A4519" t="s">
        <v>5760</v>
      </c>
      <c r="B4519" t="s">
        <v>740</v>
      </c>
    </row>
    <row r="4520" spans="1:2" x14ac:dyDescent="0.3">
      <c r="A4520" t="s">
        <v>5762</v>
      </c>
      <c r="B4520" t="s">
        <v>261</v>
      </c>
    </row>
    <row r="4521" spans="1:2" x14ac:dyDescent="0.3">
      <c r="A4521" t="s">
        <v>5764</v>
      </c>
    </row>
    <row r="4522" spans="1:2" x14ac:dyDescent="0.3">
      <c r="A4522" t="s">
        <v>5766</v>
      </c>
      <c r="B4522" t="s">
        <v>25</v>
      </c>
    </row>
    <row r="4523" spans="1:2" x14ac:dyDescent="0.3">
      <c r="A4523" t="s">
        <v>5768</v>
      </c>
    </row>
    <row r="4524" spans="1:2" x14ac:dyDescent="0.3">
      <c r="A4524" t="s">
        <v>5770</v>
      </c>
      <c r="B4524" t="s">
        <v>726</v>
      </c>
    </row>
    <row r="4525" spans="1:2" x14ac:dyDescent="0.3">
      <c r="A4525" t="s">
        <v>5772</v>
      </c>
      <c r="B4525" t="s">
        <v>5774</v>
      </c>
    </row>
    <row r="4526" spans="1:2" x14ac:dyDescent="0.3">
      <c r="A4526" t="s">
        <v>5775</v>
      </c>
      <c r="B4526" t="s">
        <v>5777</v>
      </c>
    </row>
    <row r="4527" spans="1:2" x14ac:dyDescent="0.3">
      <c r="A4527" t="s">
        <v>5778</v>
      </c>
      <c r="B4527" t="s">
        <v>5780</v>
      </c>
    </row>
    <row r="4528" spans="1:2" x14ac:dyDescent="0.3">
      <c r="A4528" t="s">
        <v>5781</v>
      </c>
      <c r="B4528" t="s">
        <v>5783</v>
      </c>
    </row>
    <row r="4529" spans="1:2" x14ac:dyDescent="0.3">
      <c r="A4529" t="s">
        <v>5784</v>
      </c>
      <c r="B4529" t="s">
        <v>5786</v>
      </c>
    </row>
    <row r="4530" spans="1:2" x14ac:dyDescent="0.3">
      <c r="A4530" t="s">
        <v>5787</v>
      </c>
      <c r="B4530" t="s">
        <v>174</v>
      </c>
    </row>
    <row r="4531" spans="1:2" x14ac:dyDescent="0.3">
      <c r="A4531" t="s">
        <v>5789</v>
      </c>
      <c r="B4531" t="s">
        <v>1461</v>
      </c>
    </row>
    <row r="4532" spans="1:2" x14ac:dyDescent="0.3">
      <c r="A4532" t="s">
        <v>5791</v>
      </c>
      <c r="B4532" t="s">
        <v>317</v>
      </c>
    </row>
    <row r="4533" spans="1:2" x14ac:dyDescent="0.3">
      <c r="A4533" t="s">
        <v>5793</v>
      </c>
    </row>
    <row r="4534" spans="1:2" x14ac:dyDescent="0.3">
      <c r="A4534" t="s">
        <v>5795</v>
      </c>
      <c r="B4534" t="s">
        <v>5797</v>
      </c>
    </row>
    <row r="4535" spans="1:2" x14ac:dyDescent="0.3">
      <c r="A4535" t="s">
        <v>5798</v>
      </c>
    </row>
    <row r="4536" spans="1:2" x14ac:dyDescent="0.3">
      <c r="A4536" t="s">
        <v>5800</v>
      </c>
      <c r="B4536" t="s">
        <v>5802</v>
      </c>
    </row>
    <row r="4537" spans="1:2" x14ac:dyDescent="0.3">
      <c r="A4537" t="s">
        <v>5803</v>
      </c>
    </row>
    <row r="4538" spans="1:2" x14ac:dyDescent="0.3">
      <c r="A4538" t="s">
        <v>5805</v>
      </c>
    </row>
    <row r="4539" spans="1:2" x14ac:dyDescent="0.3">
      <c r="A4539" t="s">
        <v>5807</v>
      </c>
      <c r="B4539" t="s">
        <v>54</v>
      </c>
    </row>
    <row r="4540" spans="1:2" x14ac:dyDescent="0.3">
      <c r="A4540" t="s">
        <v>5809</v>
      </c>
      <c r="B4540" t="s">
        <v>394</v>
      </c>
    </row>
    <row r="4541" spans="1:2" x14ac:dyDescent="0.3">
      <c r="A4541" t="s">
        <v>5811</v>
      </c>
      <c r="B4541" t="s">
        <v>5813</v>
      </c>
    </row>
    <row r="4542" spans="1:2" x14ac:dyDescent="0.3">
      <c r="A4542" t="s">
        <v>5814</v>
      </c>
      <c r="B4542" t="s">
        <v>5816</v>
      </c>
    </row>
    <row r="4543" spans="1:2" x14ac:dyDescent="0.3">
      <c r="A4543" t="s">
        <v>5818</v>
      </c>
      <c r="B4543" t="s">
        <v>5820</v>
      </c>
    </row>
    <row r="4544" spans="1:2" x14ac:dyDescent="0.3">
      <c r="A4544" t="s">
        <v>5821</v>
      </c>
      <c r="B4544" t="s">
        <v>25</v>
      </c>
    </row>
    <row r="4545" spans="1:2" x14ac:dyDescent="0.3">
      <c r="A4545" t="s">
        <v>5823</v>
      </c>
      <c r="B4545" t="s">
        <v>4967</v>
      </c>
    </row>
    <row r="4546" spans="1:2" x14ac:dyDescent="0.3">
      <c r="A4546" t="s">
        <v>5825</v>
      </c>
      <c r="B4546" t="s">
        <v>652</v>
      </c>
    </row>
    <row r="4547" spans="1:2" x14ac:dyDescent="0.3">
      <c r="A4547" t="s">
        <v>5826</v>
      </c>
    </row>
    <row r="4548" spans="1:2" x14ac:dyDescent="0.3">
      <c r="A4548" t="s">
        <v>5828</v>
      </c>
    </row>
    <row r="4549" spans="1:2" x14ac:dyDescent="0.3">
      <c r="A4549" t="s">
        <v>5828</v>
      </c>
    </row>
    <row r="4550" spans="1:2" x14ac:dyDescent="0.3">
      <c r="A4550" t="s">
        <v>5830</v>
      </c>
      <c r="B4550" t="s">
        <v>25</v>
      </c>
    </row>
    <row r="4551" spans="1:2" x14ac:dyDescent="0.3">
      <c r="A4551" t="s">
        <v>5832</v>
      </c>
    </row>
    <row r="4552" spans="1:2" x14ac:dyDescent="0.3">
      <c r="A4552" t="s">
        <v>5834</v>
      </c>
      <c r="B4552" t="s">
        <v>5836</v>
      </c>
    </row>
    <row r="4553" spans="1:2" x14ac:dyDescent="0.3">
      <c r="A4553" t="e">
        <v>#NAME?</v>
      </c>
    </row>
    <row r="4554" spans="1:2" x14ac:dyDescent="0.3">
      <c r="A4554" t="s">
        <v>5839</v>
      </c>
    </row>
    <row r="4555" spans="1:2" x14ac:dyDescent="0.3">
      <c r="A4555" t="s">
        <v>5841</v>
      </c>
    </row>
    <row r="4556" spans="1:2" x14ac:dyDescent="0.3">
      <c r="A4556" t="s">
        <v>5843</v>
      </c>
      <c r="B4556" t="s">
        <v>322</v>
      </c>
    </row>
    <row r="4557" spans="1:2" x14ac:dyDescent="0.3">
      <c r="A4557" t="s">
        <v>5845</v>
      </c>
      <c r="B4557" t="s">
        <v>17</v>
      </c>
    </row>
    <row r="4558" spans="1:2" x14ac:dyDescent="0.3">
      <c r="A4558" t="s">
        <v>5846</v>
      </c>
    </row>
    <row r="4559" spans="1:2" x14ac:dyDescent="0.3">
      <c r="A4559" t="s">
        <v>5848</v>
      </c>
      <c r="B4559" t="s">
        <v>1747</v>
      </c>
    </row>
    <row r="4560" spans="1:2" x14ac:dyDescent="0.3">
      <c r="A4560" t="s">
        <v>5850</v>
      </c>
    </row>
    <row r="4561" spans="1:2" x14ac:dyDescent="0.3">
      <c r="A4561" t="e">
        <v>#NAME?</v>
      </c>
    </row>
    <row r="4562" spans="1:2" x14ac:dyDescent="0.3">
      <c r="A4562" t="s">
        <v>5853</v>
      </c>
      <c r="B4562" t="s">
        <v>17</v>
      </c>
    </row>
    <row r="4563" spans="1:2" x14ac:dyDescent="0.3">
      <c r="A4563" t="s">
        <v>5855</v>
      </c>
    </row>
    <row r="4564" spans="1:2" x14ac:dyDescent="0.3">
      <c r="A4564" t="s">
        <v>5858</v>
      </c>
      <c r="B4564" t="s">
        <v>25</v>
      </c>
    </row>
    <row r="4565" spans="1:2" x14ac:dyDescent="0.3">
      <c r="A4565" t="s">
        <v>5860</v>
      </c>
      <c r="B4565" t="s">
        <v>29</v>
      </c>
    </row>
    <row r="4566" spans="1:2" x14ac:dyDescent="0.3">
      <c r="A4566" t="s">
        <v>5862</v>
      </c>
      <c r="B4566" t="s">
        <v>805</v>
      </c>
    </row>
    <row r="4567" spans="1:2" x14ac:dyDescent="0.3">
      <c r="A4567" t="s">
        <v>5864</v>
      </c>
      <c r="B4567" t="s">
        <v>261</v>
      </c>
    </row>
    <row r="4568" spans="1:2" x14ac:dyDescent="0.3">
      <c r="A4568" t="s">
        <v>5866</v>
      </c>
    </row>
    <row r="4569" spans="1:2" x14ac:dyDescent="0.3">
      <c r="A4569" t="s">
        <v>5868</v>
      </c>
      <c r="B4569" t="s">
        <v>217</v>
      </c>
    </row>
    <row r="4570" spans="1:2" x14ac:dyDescent="0.3">
      <c r="A4570" t="s">
        <v>5870</v>
      </c>
      <c r="B4570" t="s">
        <v>317</v>
      </c>
    </row>
    <row r="4571" spans="1:2" x14ac:dyDescent="0.3">
      <c r="A4571" t="s">
        <v>5872</v>
      </c>
      <c r="B4571" t="s">
        <v>660</v>
      </c>
    </row>
    <row r="4572" spans="1:2" x14ac:dyDescent="0.3">
      <c r="A4572" t="s">
        <v>5874</v>
      </c>
    </row>
    <row r="4573" spans="1:2" x14ac:dyDescent="0.3">
      <c r="A4573" t="e">
        <v>#NAME?</v>
      </c>
      <c r="B4573" t="s">
        <v>126</v>
      </c>
    </row>
    <row r="4574" spans="1:2" x14ac:dyDescent="0.3">
      <c r="A4574" t="s">
        <v>5877</v>
      </c>
    </row>
    <row r="4575" spans="1:2" x14ac:dyDescent="0.3">
      <c r="A4575" t="s">
        <v>5879</v>
      </c>
      <c r="B4575" t="s">
        <v>305</v>
      </c>
    </row>
    <row r="4576" spans="1:2" x14ac:dyDescent="0.3">
      <c r="A4576" t="s">
        <v>5881</v>
      </c>
      <c r="B4576" t="s">
        <v>322</v>
      </c>
    </row>
    <row r="4577" spans="1:2" x14ac:dyDescent="0.3">
      <c r="A4577" t="s">
        <v>5883</v>
      </c>
      <c r="B4577" t="s">
        <v>322</v>
      </c>
    </row>
    <row r="4578" spans="1:2" x14ac:dyDescent="0.3">
      <c r="A4578" t="s">
        <v>5885</v>
      </c>
    </row>
    <row r="4579" spans="1:2" x14ac:dyDescent="0.3">
      <c r="A4579" t="s">
        <v>5885</v>
      </c>
    </row>
    <row r="4580" spans="1:2" x14ac:dyDescent="0.3">
      <c r="A4580" t="s">
        <v>5887</v>
      </c>
      <c r="B4580" t="s">
        <v>25</v>
      </c>
    </row>
    <row r="4581" spans="1:2" x14ac:dyDescent="0.3">
      <c r="A4581" t="s">
        <v>5889</v>
      </c>
      <c r="B4581" t="s">
        <v>5891</v>
      </c>
    </row>
    <row r="4582" spans="1:2" x14ac:dyDescent="0.3">
      <c r="A4582" t="s">
        <v>5893</v>
      </c>
      <c r="B4582" t="s">
        <v>1909</v>
      </c>
    </row>
    <row r="4583" spans="1:2" x14ac:dyDescent="0.3">
      <c r="A4583" t="s">
        <v>5895</v>
      </c>
      <c r="B4583" t="s">
        <v>556</v>
      </c>
    </row>
    <row r="4584" spans="1:2" x14ac:dyDescent="0.3">
      <c r="A4584" t="s">
        <v>5898</v>
      </c>
      <c r="B4584" t="s">
        <v>5900</v>
      </c>
    </row>
    <row r="4585" spans="1:2" x14ac:dyDescent="0.3">
      <c r="A4585" t="s">
        <v>5901</v>
      </c>
      <c r="B4585" t="s">
        <v>146</v>
      </c>
    </row>
    <row r="4586" spans="1:2" x14ac:dyDescent="0.3">
      <c r="A4586" t="s">
        <v>5903</v>
      </c>
    </row>
    <row r="4587" spans="1:2" x14ac:dyDescent="0.3">
      <c r="A4587" t="s">
        <v>5906</v>
      </c>
      <c r="B4587" t="s">
        <v>1261</v>
      </c>
    </row>
    <row r="4588" spans="1:2" x14ac:dyDescent="0.3">
      <c r="A4588" t="s">
        <v>5908</v>
      </c>
      <c r="B4588" t="s">
        <v>5910</v>
      </c>
    </row>
    <row r="4589" spans="1:2" x14ac:dyDescent="0.3">
      <c r="A4589" t="s">
        <v>5911</v>
      </c>
      <c r="B4589" t="s">
        <v>29</v>
      </c>
    </row>
    <row r="4590" spans="1:2" x14ac:dyDescent="0.3">
      <c r="A4590" t="s">
        <v>5913</v>
      </c>
      <c r="B4590" t="s">
        <v>5915</v>
      </c>
    </row>
    <row r="4591" spans="1:2" x14ac:dyDescent="0.3">
      <c r="A4591" t="s">
        <v>5916</v>
      </c>
      <c r="B4591" t="s">
        <v>41</v>
      </c>
    </row>
    <row r="4592" spans="1:2" x14ac:dyDescent="0.3">
      <c r="A4592" t="s">
        <v>5918</v>
      </c>
      <c r="B4592" t="s">
        <v>31</v>
      </c>
    </row>
    <row r="4593" spans="1:2" x14ac:dyDescent="0.3">
      <c r="A4593" t="s">
        <v>5920</v>
      </c>
      <c r="B4593" t="s">
        <v>5922</v>
      </c>
    </row>
    <row r="4594" spans="1:2" x14ac:dyDescent="0.3">
      <c r="A4594" t="s">
        <v>5923</v>
      </c>
      <c r="B4594" t="s">
        <v>299</v>
      </c>
    </row>
    <row r="4595" spans="1:2" x14ac:dyDescent="0.3">
      <c r="A4595" t="s">
        <v>5925</v>
      </c>
      <c r="B4595" t="s">
        <v>5927</v>
      </c>
    </row>
    <row r="4596" spans="1:2" x14ac:dyDescent="0.3">
      <c r="A4596" t="s">
        <v>5928</v>
      </c>
      <c r="B4596" t="s">
        <v>17</v>
      </c>
    </row>
    <row r="4597" spans="1:2" x14ac:dyDescent="0.3">
      <c r="A4597" t="s">
        <v>5931</v>
      </c>
      <c r="B4597" t="s">
        <v>2194</v>
      </c>
    </row>
    <row r="4598" spans="1:2" x14ac:dyDescent="0.3">
      <c r="A4598" t="s">
        <v>5933</v>
      </c>
    </row>
    <row r="4599" spans="1:2" x14ac:dyDescent="0.3">
      <c r="A4599" t="s">
        <v>5935</v>
      </c>
      <c r="B4599" t="s">
        <v>594</v>
      </c>
    </row>
    <row r="4600" spans="1:2" x14ac:dyDescent="0.3">
      <c r="A4600" t="s">
        <v>5936</v>
      </c>
    </row>
    <row r="4601" spans="1:2" x14ac:dyDescent="0.3">
      <c r="A4601" t="s">
        <v>5938</v>
      </c>
      <c r="B4601" t="s">
        <v>155</v>
      </c>
    </row>
    <row r="4602" spans="1:2" x14ac:dyDescent="0.3">
      <c r="A4602" t="s">
        <v>5940</v>
      </c>
      <c r="B4602" t="s">
        <v>264</v>
      </c>
    </row>
    <row r="4603" spans="1:2" x14ac:dyDescent="0.3">
      <c r="A4603" t="s">
        <v>5942</v>
      </c>
    </row>
    <row r="4604" spans="1:2" x14ac:dyDescent="0.3">
      <c r="A4604" t="s">
        <v>5944</v>
      </c>
    </row>
    <row r="4605" spans="1:2" x14ac:dyDescent="0.3">
      <c r="A4605" t="s">
        <v>5946</v>
      </c>
      <c r="B4605" t="s">
        <v>5948</v>
      </c>
    </row>
    <row r="4606" spans="1:2" x14ac:dyDescent="0.3">
      <c r="A4606" t="s">
        <v>5949</v>
      </c>
      <c r="B4606" t="s">
        <v>20</v>
      </c>
    </row>
    <row r="4607" spans="1:2" x14ac:dyDescent="0.3">
      <c r="A4607" t="e">
        <v>#NAME?</v>
      </c>
      <c r="B4607" t="s">
        <v>479</v>
      </c>
    </row>
    <row r="4608" spans="1:2" x14ac:dyDescent="0.3">
      <c r="A4608" t="s">
        <v>5953</v>
      </c>
      <c r="B4608" t="s">
        <v>217</v>
      </c>
    </row>
    <row r="4609" spans="1:2" x14ac:dyDescent="0.3">
      <c r="A4609" t="s">
        <v>5955</v>
      </c>
    </row>
    <row r="4610" spans="1:2" x14ac:dyDescent="0.3">
      <c r="A4610" t="s">
        <v>5957</v>
      </c>
      <c r="B4610" t="s">
        <v>5959</v>
      </c>
    </row>
    <row r="4611" spans="1:2" x14ac:dyDescent="0.3">
      <c r="A4611" t="s">
        <v>5961</v>
      </c>
      <c r="B4611" t="s">
        <v>3049</v>
      </c>
    </row>
    <row r="4612" spans="1:2" x14ac:dyDescent="0.3">
      <c r="A4612" t="s">
        <v>5963</v>
      </c>
      <c r="B4612" t="s">
        <v>1909</v>
      </c>
    </row>
    <row r="4613" spans="1:2" x14ac:dyDescent="0.3">
      <c r="A4613" t="s">
        <v>5965</v>
      </c>
      <c r="B4613" t="s">
        <v>34</v>
      </c>
    </row>
    <row r="4614" spans="1:2" x14ac:dyDescent="0.3">
      <c r="A4614" t="s">
        <v>5967</v>
      </c>
      <c r="B4614" t="s">
        <v>25</v>
      </c>
    </row>
    <row r="4615" spans="1:2" x14ac:dyDescent="0.3">
      <c r="A4615" t="s">
        <v>5969</v>
      </c>
      <c r="B4615" t="s">
        <v>29</v>
      </c>
    </row>
    <row r="4616" spans="1:2" x14ac:dyDescent="0.3">
      <c r="A4616" t="e">
        <v>#NAME?</v>
      </c>
      <c r="B4616" t="s">
        <v>4306</v>
      </c>
    </row>
    <row r="4617" spans="1:2" x14ac:dyDescent="0.3">
      <c r="A4617" t="s">
        <v>5973</v>
      </c>
      <c r="B4617" t="s">
        <v>20</v>
      </c>
    </row>
    <row r="4618" spans="1:2" x14ac:dyDescent="0.3">
      <c r="A4618" t="s">
        <v>5975</v>
      </c>
      <c r="B4618" t="s">
        <v>556</v>
      </c>
    </row>
    <row r="4619" spans="1:2" x14ac:dyDescent="0.3">
      <c r="A4619" t="s">
        <v>5977</v>
      </c>
      <c r="B4619" t="s">
        <v>5979</v>
      </c>
    </row>
    <row r="4620" spans="1:2" x14ac:dyDescent="0.3">
      <c r="A4620" t="s">
        <v>5980</v>
      </c>
      <c r="B4620" t="s">
        <v>17</v>
      </c>
    </row>
    <row r="4621" spans="1:2" x14ac:dyDescent="0.3">
      <c r="A4621" t="s">
        <v>5983</v>
      </c>
      <c r="B4621" t="s">
        <v>1149</v>
      </c>
    </row>
    <row r="4622" spans="1:2" x14ac:dyDescent="0.3">
      <c r="A4622" t="s">
        <v>5985</v>
      </c>
    </row>
    <row r="4623" spans="1:2" x14ac:dyDescent="0.3">
      <c r="A4623" t="s">
        <v>5987</v>
      </c>
      <c r="B4623" t="s">
        <v>29</v>
      </c>
    </row>
    <row r="4624" spans="1:2" x14ac:dyDescent="0.3">
      <c r="A4624" t="s">
        <v>5988</v>
      </c>
      <c r="B4624" t="s">
        <v>217</v>
      </c>
    </row>
    <row r="4625" spans="1:2" x14ac:dyDescent="0.3">
      <c r="A4625" t="s">
        <v>5990</v>
      </c>
    </row>
    <row r="4626" spans="1:2" x14ac:dyDescent="0.3">
      <c r="A4626" t="s">
        <v>5993</v>
      </c>
      <c r="B4626" t="s">
        <v>299</v>
      </c>
    </row>
    <row r="4627" spans="1:2" x14ac:dyDescent="0.3">
      <c r="A4627" t="s">
        <v>5996</v>
      </c>
    </row>
    <row r="4628" spans="1:2" x14ac:dyDescent="0.3">
      <c r="A4628" t="s">
        <v>5998</v>
      </c>
    </row>
    <row r="4629" spans="1:2" x14ac:dyDescent="0.3">
      <c r="A4629" t="s">
        <v>6000</v>
      </c>
      <c r="B4629" t="s">
        <v>109</v>
      </c>
    </row>
    <row r="4630" spans="1:2" x14ac:dyDescent="0.3">
      <c r="A4630" t="s">
        <v>6002</v>
      </c>
      <c r="B4630" t="s">
        <v>770</v>
      </c>
    </row>
    <row r="4631" spans="1:2" x14ac:dyDescent="0.3">
      <c r="A4631" t="s">
        <v>6004</v>
      </c>
      <c r="B4631" t="s">
        <v>564</v>
      </c>
    </row>
    <row r="4632" spans="1:2" x14ac:dyDescent="0.3">
      <c r="A4632" t="s">
        <v>6006</v>
      </c>
      <c r="B4632" t="s">
        <v>6008</v>
      </c>
    </row>
    <row r="4633" spans="1:2" x14ac:dyDescent="0.3">
      <c r="A4633" t="s">
        <v>6009</v>
      </c>
      <c r="B4633" t="s">
        <v>380</v>
      </c>
    </row>
    <row r="4634" spans="1:2" x14ac:dyDescent="0.3">
      <c r="A4634" t="s">
        <v>6011</v>
      </c>
      <c r="B4634" t="s">
        <v>470</v>
      </c>
    </row>
    <row r="4635" spans="1:2" x14ac:dyDescent="0.3">
      <c r="A4635" t="s">
        <v>6013</v>
      </c>
    </row>
    <row r="4636" spans="1:2" x14ac:dyDescent="0.3">
      <c r="A4636" t="s">
        <v>6015</v>
      </c>
    </row>
    <row r="4637" spans="1:2" x14ac:dyDescent="0.3">
      <c r="A4637" t="s">
        <v>6017</v>
      </c>
      <c r="B4637" t="s">
        <v>6019</v>
      </c>
    </row>
    <row r="4638" spans="1:2" x14ac:dyDescent="0.3">
      <c r="A4638" t="s">
        <v>6020</v>
      </c>
      <c r="B4638" t="s">
        <v>470</v>
      </c>
    </row>
    <row r="4639" spans="1:2" x14ac:dyDescent="0.3">
      <c r="A4639" t="s">
        <v>6022</v>
      </c>
      <c r="B4639" t="s">
        <v>17</v>
      </c>
    </row>
    <row r="4640" spans="1:2" x14ac:dyDescent="0.3">
      <c r="A4640" t="s">
        <v>6024</v>
      </c>
    </row>
    <row r="4641" spans="1:2" x14ac:dyDescent="0.3">
      <c r="A4641" t="s">
        <v>6026</v>
      </c>
      <c r="B4641" t="s">
        <v>6028</v>
      </c>
    </row>
    <row r="4642" spans="1:2" x14ac:dyDescent="0.3">
      <c r="A4642" t="s">
        <v>6029</v>
      </c>
      <c r="B4642" t="s">
        <v>5047</v>
      </c>
    </row>
    <row r="4643" spans="1:2" x14ac:dyDescent="0.3">
      <c r="A4643" t="s">
        <v>6031</v>
      </c>
    </row>
    <row r="4644" spans="1:2" x14ac:dyDescent="0.3">
      <c r="A4644" t="s">
        <v>6033</v>
      </c>
      <c r="B4644" t="s">
        <v>1655</v>
      </c>
    </row>
    <row r="4645" spans="1:2" x14ac:dyDescent="0.3">
      <c r="A4645" t="s">
        <v>6035</v>
      </c>
    </row>
    <row r="4646" spans="1:2" x14ac:dyDescent="0.3">
      <c r="A4646" t="s">
        <v>6037</v>
      </c>
      <c r="B4646" t="s">
        <v>1102</v>
      </c>
    </row>
    <row r="4647" spans="1:2" x14ac:dyDescent="0.3">
      <c r="A4647" t="e">
        <v>#NAME?</v>
      </c>
      <c r="B4647" t="s">
        <v>6040</v>
      </c>
    </row>
    <row r="4648" spans="1:2" x14ac:dyDescent="0.3">
      <c r="A4648" t="s">
        <v>6041</v>
      </c>
      <c r="B4648" t="s">
        <v>20</v>
      </c>
    </row>
    <row r="4649" spans="1:2" x14ac:dyDescent="0.3">
      <c r="A4649" t="s">
        <v>6043</v>
      </c>
      <c r="B4649" t="s">
        <v>2450</v>
      </c>
    </row>
    <row r="4650" spans="1:2" x14ac:dyDescent="0.3">
      <c r="A4650" t="s">
        <v>6045</v>
      </c>
      <c r="B4650" t="s">
        <v>174</v>
      </c>
    </row>
    <row r="4651" spans="1:2" x14ac:dyDescent="0.3">
      <c r="A4651" t="s">
        <v>6046</v>
      </c>
      <c r="B4651" t="s">
        <v>25</v>
      </c>
    </row>
    <row r="4652" spans="1:2" x14ac:dyDescent="0.3">
      <c r="A4652" t="s">
        <v>6048</v>
      </c>
      <c r="B4652" t="s">
        <v>6050</v>
      </c>
    </row>
    <row r="4653" spans="1:2" x14ac:dyDescent="0.3">
      <c r="A4653" t="s">
        <v>6052</v>
      </c>
    </row>
    <row r="4654" spans="1:2" x14ac:dyDescent="0.3">
      <c r="A4654" t="s">
        <v>6054</v>
      </c>
    </row>
    <row r="4655" spans="1:2" x14ac:dyDescent="0.3">
      <c r="A4655" t="s">
        <v>6056</v>
      </c>
      <c r="B4655" t="s">
        <v>1789</v>
      </c>
    </row>
    <row r="4656" spans="1:2" x14ac:dyDescent="0.3">
      <c r="A4656" t="s">
        <v>6059</v>
      </c>
      <c r="B4656" t="s">
        <v>6061</v>
      </c>
    </row>
    <row r="4657" spans="1:2" x14ac:dyDescent="0.3">
      <c r="A4657" t="s">
        <v>6062</v>
      </c>
      <c r="B4657" t="s">
        <v>41</v>
      </c>
    </row>
    <row r="4658" spans="1:2" x14ac:dyDescent="0.3">
      <c r="A4658" t="s">
        <v>6063</v>
      </c>
      <c r="B4658" t="s">
        <v>505</v>
      </c>
    </row>
    <row r="4659" spans="1:2" x14ac:dyDescent="0.3">
      <c r="A4659" t="s">
        <v>6065</v>
      </c>
      <c r="B4659" t="s">
        <v>183</v>
      </c>
    </row>
    <row r="4660" spans="1:2" x14ac:dyDescent="0.3">
      <c r="A4660" t="s">
        <v>6067</v>
      </c>
    </row>
    <row r="4661" spans="1:2" x14ac:dyDescent="0.3">
      <c r="A4661" t="e">
        <v>#NAME?</v>
      </c>
      <c r="B4661" t="s">
        <v>2199</v>
      </c>
    </row>
    <row r="4662" spans="1:2" x14ac:dyDescent="0.3">
      <c r="A4662" t="s">
        <v>6070</v>
      </c>
      <c r="B4662" t="s">
        <v>6072</v>
      </c>
    </row>
    <row r="4663" spans="1:2" x14ac:dyDescent="0.3">
      <c r="A4663" t="s">
        <v>6073</v>
      </c>
      <c r="B4663" t="s">
        <v>29</v>
      </c>
    </row>
    <row r="4664" spans="1:2" x14ac:dyDescent="0.3">
      <c r="A4664" t="s">
        <v>6075</v>
      </c>
      <c r="B4664" t="s">
        <v>217</v>
      </c>
    </row>
    <row r="4665" spans="1:2" x14ac:dyDescent="0.3">
      <c r="A4665" t="s">
        <v>6076</v>
      </c>
      <c r="B4665" t="s">
        <v>4303</v>
      </c>
    </row>
    <row r="4666" spans="1:2" x14ac:dyDescent="0.3">
      <c r="A4666" t="s">
        <v>6078</v>
      </c>
      <c r="B4666" t="s">
        <v>109</v>
      </c>
    </row>
    <row r="4667" spans="1:2" x14ac:dyDescent="0.3">
      <c r="A4667" t="s">
        <v>6080</v>
      </c>
      <c r="B4667" t="s">
        <v>1297</v>
      </c>
    </row>
    <row r="4668" spans="1:2" x14ac:dyDescent="0.3">
      <c r="A4668" t="s">
        <v>6082</v>
      </c>
    </row>
    <row r="4669" spans="1:2" x14ac:dyDescent="0.3">
      <c r="A4669" t="s">
        <v>6084</v>
      </c>
      <c r="B4669" t="s">
        <v>25</v>
      </c>
    </row>
    <row r="4670" spans="1:2" x14ac:dyDescent="0.3">
      <c r="A4670" t="s">
        <v>6086</v>
      </c>
      <c r="B4670" t="s">
        <v>1951</v>
      </c>
    </row>
    <row r="4671" spans="1:2" x14ac:dyDescent="0.3">
      <c r="A4671" t="s">
        <v>6087</v>
      </c>
      <c r="B4671" t="s">
        <v>2693</v>
      </c>
    </row>
    <row r="4672" spans="1:2" x14ac:dyDescent="0.3">
      <c r="A4672" t="s">
        <v>6089</v>
      </c>
      <c r="B4672" t="s">
        <v>380</v>
      </c>
    </row>
    <row r="4673" spans="1:2" x14ac:dyDescent="0.3">
      <c r="A4673" t="s">
        <v>6091</v>
      </c>
      <c r="B4673" t="s">
        <v>394</v>
      </c>
    </row>
    <row r="4674" spans="1:2" x14ac:dyDescent="0.3">
      <c r="A4674" t="s">
        <v>6093</v>
      </c>
      <c r="B4674" t="s">
        <v>29</v>
      </c>
    </row>
    <row r="4675" spans="1:2" x14ac:dyDescent="0.3">
      <c r="A4675" t="s">
        <v>6095</v>
      </c>
      <c r="B4675" t="s">
        <v>1132</v>
      </c>
    </row>
    <row r="4676" spans="1:2" x14ac:dyDescent="0.3">
      <c r="A4676" t="s">
        <v>6097</v>
      </c>
      <c r="B4676" t="s">
        <v>6099</v>
      </c>
    </row>
    <row r="4677" spans="1:2" x14ac:dyDescent="0.3">
      <c r="A4677" t="s">
        <v>6101</v>
      </c>
    </row>
    <row r="4678" spans="1:2" x14ac:dyDescent="0.3">
      <c r="A4678" t="s">
        <v>6104</v>
      </c>
      <c r="B4678" t="s">
        <v>6106</v>
      </c>
    </row>
    <row r="4679" spans="1:2" x14ac:dyDescent="0.3">
      <c r="A4679" t="e">
        <v>#NAME?</v>
      </c>
      <c r="B4679" t="s">
        <v>6109</v>
      </c>
    </row>
    <row r="4680" spans="1:2" x14ac:dyDescent="0.3">
      <c r="A4680" t="s">
        <v>6110</v>
      </c>
      <c r="B4680" t="s">
        <v>245</v>
      </c>
    </row>
    <row r="4681" spans="1:2" x14ac:dyDescent="0.3">
      <c r="A4681" t="s">
        <v>6112</v>
      </c>
    </row>
    <row r="4682" spans="1:2" x14ac:dyDescent="0.3">
      <c r="A4682" t="s">
        <v>6114</v>
      </c>
    </row>
    <row r="4683" spans="1:2" x14ac:dyDescent="0.3">
      <c r="A4683" t="s">
        <v>6117</v>
      </c>
    </row>
    <row r="4684" spans="1:2" x14ac:dyDescent="0.3">
      <c r="A4684" t="s">
        <v>6120</v>
      </c>
      <c r="B4684" t="s">
        <v>2231</v>
      </c>
    </row>
    <row r="4685" spans="1:2" x14ac:dyDescent="0.3">
      <c r="A4685" t="s">
        <v>6122</v>
      </c>
    </row>
    <row r="4686" spans="1:2" x14ac:dyDescent="0.3">
      <c r="A4686" t="s">
        <v>6124</v>
      </c>
      <c r="B4686" t="s">
        <v>1294</v>
      </c>
    </row>
    <row r="4687" spans="1:2" x14ac:dyDescent="0.3">
      <c r="A4687" t="s">
        <v>6126</v>
      </c>
    </row>
    <row r="4688" spans="1:2" x14ac:dyDescent="0.3">
      <c r="A4688" t="s">
        <v>6128</v>
      </c>
      <c r="B4688" t="s">
        <v>29</v>
      </c>
    </row>
    <row r="4689" spans="1:2" x14ac:dyDescent="0.3">
      <c r="A4689" t="e">
        <v>#NAME?</v>
      </c>
    </row>
    <row r="4690" spans="1:2" x14ac:dyDescent="0.3">
      <c r="A4690" t="s">
        <v>6131</v>
      </c>
      <c r="B4690" t="s">
        <v>6133</v>
      </c>
    </row>
    <row r="4691" spans="1:2" x14ac:dyDescent="0.3">
      <c r="A4691" t="s">
        <v>6134</v>
      </c>
      <c r="B4691" t="s">
        <v>1602</v>
      </c>
    </row>
    <row r="4692" spans="1:2" x14ac:dyDescent="0.3">
      <c r="A4692" t="s">
        <v>6136</v>
      </c>
    </row>
    <row r="4693" spans="1:2" x14ac:dyDescent="0.3">
      <c r="A4693" t="s">
        <v>6138</v>
      </c>
      <c r="B4693" t="s">
        <v>155</v>
      </c>
    </row>
    <row r="4694" spans="1:2" x14ac:dyDescent="0.3">
      <c r="A4694" t="s">
        <v>6140</v>
      </c>
      <c r="B4694" t="s">
        <v>6142</v>
      </c>
    </row>
    <row r="4695" spans="1:2" x14ac:dyDescent="0.3">
      <c r="A4695" t="s">
        <v>6143</v>
      </c>
      <c r="B4695" t="s">
        <v>805</v>
      </c>
    </row>
    <row r="4696" spans="1:2" x14ac:dyDescent="0.3">
      <c r="A4696" t="s">
        <v>6145</v>
      </c>
      <c r="B4696" t="s">
        <v>6147</v>
      </c>
    </row>
    <row r="4697" spans="1:2" x14ac:dyDescent="0.3">
      <c r="A4697" t="s">
        <v>6148</v>
      </c>
      <c r="B4697" t="s">
        <v>17</v>
      </c>
    </row>
    <row r="4698" spans="1:2" x14ac:dyDescent="0.3">
      <c r="A4698" t="s">
        <v>6148</v>
      </c>
      <c r="B4698" t="s">
        <v>17</v>
      </c>
    </row>
    <row r="4699" spans="1:2" x14ac:dyDescent="0.3">
      <c r="A4699" t="s">
        <v>6150</v>
      </c>
      <c r="B4699" t="s">
        <v>394</v>
      </c>
    </row>
    <row r="4700" spans="1:2" x14ac:dyDescent="0.3">
      <c r="A4700" t="s">
        <v>6152</v>
      </c>
      <c r="B4700" t="s">
        <v>1539</v>
      </c>
    </row>
    <row r="4701" spans="1:2" x14ac:dyDescent="0.3">
      <c r="A4701" t="s">
        <v>6154</v>
      </c>
      <c r="B4701" t="s">
        <v>508</v>
      </c>
    </row>
    <row r="4702" spans="1:2" x14ac:dyDescent="0.3">
      <c r="A4702" t="s">
        <v>6156</v>
      </c>
    </row>
    <row r="4703" spans="1:2" x14ac:dyDescent="0.3">
      <c r="A4703" t="s">
        <v>6159</v>
      </c>
      <c r="B4703" t="s">
        <v>726</v>
      </c>
    </row>
    <row r="4704" spans="1:2" x14ac:dyDescent="0.3">
      <c r="A4704" t="s">
        <v>6161</v>
      </c>
      <c r="B4704" t="s">
        <v>25</v>
      </c>
    </row>
    <row r="4705" spans="1:2" x14ac:dyDescent="0.3">
      <c r="A4705" t="s">
        <v>6163</v>
      </c>
    </row>
    <row r="4706" spans="1:2" x14ac:dyDescent="0.3">
      <c r="A4706" t="s">
        <v>6165</v>
      </c>
    </row>
    <row r="4707" spans="1:2" x14ac:dyDescent="0.3">
      <c r="A4707" t="s">
        <v>6167</v>
      </c>
      <c r="B4707" t="s">
        <v>1171</v>
      </c>
    </row>
    <row r="4708" spans="1:2" x14ac:dyDescent="0.3">
      <c r="A4708" t="s">
        <v>6169</v>
      </c>
    </row>
    <row r="4709" spans="1:2" x14ac:dyDescent="0.3">
      <c r="A4709" t="s">
        <v>6171</v>
      </c>
    </row>
    <row r="4710" spans="1:2" x14ac:dyDescent="0.3">
      <c r="A4710" t="s">
        <v>6173</v>
      </c>
      <c r="B4710" t="s">
        <v>6175</v>
      </c>
    </row>
    <row r="4711" spans="1:2" x14ac:dyDescent="0.3">
      <c r="A4711" t="s">
        <v>6176</v>
      </c>
    </row>
    <row r="4712" spans="1:2" x14ac:dyDescent="0.3">
      <c r="A4712" t="s">
        <v>6179</v>
      </c>
    </row>
    <row r="4713" spans="1:2" x14ac:dyDescent="0.3">
      <c r="A4713" t="s">
        <v>6181</v>
      </c>
      <c r="B4713" t="s">
        <v>25</v>
      </c>
    </row>
    <row r="4714" spans="1:2" x14ac:dyDescent="0.3">
      <c r="A4714" t="s">
        <v>6183</v>
      </c>
      <c r="B4714" t="s">
        <v>876</v>
      </c>
    </row>
    <row r="4715" spans="1:2" x14ac:dyDescent="0.3">
      <c r="A4715" t="s">
        <v>6185</v>
      </c>
      <c r="B4715" t="s">
        <v>1044</v>
      </c>
    </row>
    <row r="4716" spans="1:2" x14ac:dyDescent="0.3">
      <c r="A4716" t="s">
        <v>6188</v>
      </c>
    </row>
    <row r="4717" spans="1:2" x14ac:dyDescent="0.3">
      <c r="A4717" t="s">
        <v>6190</v>
      </c>
      <c r="B4717" t="s">
        <v>6192</v>
      </c>
    </row>
    <row r="4718" spans="1:2" x14ac:dyDescent="0.3">
      <c r="A4718" t="s">
        <v>6193</v>
      </c>
      <c r="B4718" t="s">
        <v>6195</v>
      </c>
    </row>
    <row r="4719" spans="1:2" x14ac:dyDescent="0.3">
      <c r="A4719" t="s">
        <v>6196</v>
      </c>
      <c r="B4719" t="s">
        <v>805</v>
      </c>
    </row>
    <row r="4720" spans="1:2" x14ac:dyDescent="0.3">
      <c r="A4720" t="e">
        <v>#NAME?</v>
      </c>
      <c r="B4720" t="s">
        <v>1735</v>
      </c>
    </row>
    <row r="4721" spans="1:2" x14ac:dyDescent="0.3">
      <c r="A4721" t="s">
        <v>6199</v>
      </c>
    </row>
    <row r="4722" spans="1:2" x14ac:dyDescent="0.3">
      <c r="A4722" t="s">
        <v>6201</v>
      </c>
      <c r="B4722" t="s">
        <v>25</v>
      </c>
    </row>
    <row r="4723" spans="1:2" x14ac:dyDescent="0.3">
      <c r="A4723" t="s">
        <v>6203</v>
      </c>
      <c r="B4723" t="s">
        <v>745</v>
      </c>
    </row>
    <row r="4724" spans="1:2" x14ac:dyDescent="0.3">
      <c r="A4724" t="s">
        <v>6206</v>
      </c>
      <c r="B4724" t="s">
        <v>54</v>
      </c>
    </row>
    <row r="4725" spans="1:2" x14ac:dyDescent="0.3">
      <c r="A4725" t="s">
        <v>6209</v>
      </c>
    </row>
    <row r="4726" spans="1:2" x14ac:dyDescent="0.3">
      <c r="A4726" t="s">
        <v>6211</v>
      </c>
    </row>
    <row r="4727" spans="1:2" x14ac:dyDescent="0.3">
      <c r="A4727" t="s">
        <v>6213</v>
      </c>
      <c r="B4727" t="s">
        <v>556</v>
      </c>
    </row>
    <row r="4728" spans="1:2" x14ac:dyDescent="0.3">
      <c r="A4728" t="s">
        <v>6213</v>
      </c>
      <c r="B4728" t="s">
        <v>556</v>
      </c>
    </row>
    <row r="4729" spans="1:2" x14ac:dyDescent="0.3">
      <c r="A4729" t="s">
        <v>6215</v>
      </c>
    </row>
    <row r="4730" spans="1:2" x14ac:dyDescent="0.3">
      <c r="A4730" t="s">
        <v>6217</v>
      </c>
      <c r="B4730" t="s">
        <v>4300</v>
      </c>
    </row>
    <row r="4731" spans="1:2" x14ac:dyDescent="0.3">
      <c r="A4731" t="s">
        <v>6220</v>
      </c>
      <c r="B4731" t="s">
        <v>3321</v>
      </c>
    </row>
    <row r="4732" spans="1:2" x14ac:dyDescent="0.3">
      <c r="A4732" t="s">
        <v>6222</v>
      </c>
      <c r="B4732" t="s">
        <v>1323</v>
      </c>
    </row>
    <row r="4733" spans="1:2" x14ac:dyDescent="0.3">
      <c r="A4733" t="s">
        <v>6224</v>
      </c>
      <c r="B4733" t="s">
        <v>1129</v>
      </c>
    </row>
    <row r="4734" spans="1:2" x14ac:dyDescent="0.3">
      <c r="A4734" t="s">
        <v>6226</v>
      </c>
    </row>
    <row r="4735" spans="1:2" x14ac:dyDescent="0.3">
      <c r="A4735" t="s">
        <v>6228</v>
      </c>
      <c r="B4735" t="s">
        <v>25</v>
      </c>
    </row>
    <row r="4736" spans="1:2" x14ac:dyDescent="0.3">
      <c r="A4736" t="s">
        <v>6230</v>
      </c>
      <c r="B4736" t="s">
        <v>322</v>
      </c>
    </row>
    <row r="4737" spans="1:2" x14ac:dyDescent="0.3">
      <c r="A4737" t="s">
        <v>6232</v>
      </c>
    </row>
    <row r="4738" spans="1:2" x14ac:dyDescent="0.3">
      <c r="A4738" t="s">
        <v>6234</v>
      </c>
    </row>
    <row r="4739" spans="1:2" x14ac:dyDescent="0.3">
      <c r="A4739" t="e">
        <v>#NAME?</v>
      </c>
      <c r="B4739" t="s">
        <v>660</v>
      </c>
    </row>
    <row r="4740" spans="1:2" x14ac:dyDescent="0.3">
      <c r="A4740" t="s">
        <v>6238</v>
      </c>
      <c r="B4740" t="s">
        <v>6240</v>
      </c>
    </row>
    <row r="4741" spans="1:2" x14ac:dyDescent="0.3">
      <c r="A4741" t="s">
        <v>6241</v>
      </c>
      <c r="B4741" t="s">
        <v>5774</v>
      </c>
    </row>
    <row r="4742" spans="1:2" x14ac:dyDescent="0.3">
      <c r="A4742" t="s">
        <v>6243</v>
      </c>
    </row>
    <row r="4743" spans="1:2" x14ac:dyDescent="0.3">
      <c r="A4743" t="s">
        <v>6245</v>
      </c>
      <c r="B4743" t="s">
        <v>29</v>
      </c>
    </row>
    <row r="4744" spans="1:2" x14ac:dyDescent="0.3">
      <c r="A4744" t="s">
        <v>6247</v>
      </c>
      <c r="B4744" t="s">
        <v>29</v>
      </c>
    </row>
    <row r="4745" spans="1:2" x14ac:dyDescent="0.3">
      <c r="A4745" t="s">
        <v>6249</v>
      </c>
      <c r="B4745" t="s">
        <v>3717</v>
      </c>
    </row>
    <row r="4746" spans="1:2" x14ac:dyDescent="0.3">
      <c r="A4746" t="s">
        <v>6251</v>
      </c>
      <c r="B4746" t="s">
        <v>6253</v>
      </c>
    </row>
    <row r="4747" spans="1:2" x14ac:dyDescent="0.3">
      <c r="A4747" t="e">
        <v>#NAME?</v>
      </c>
    </row>
    <row r="4748" spans="1:2" x14ac:dyDescent="0.3">
      <c r="A4748" t="s">
        <v>6255</v>
      </c>
      <c r="B4748" t="s">
        <v>64</v>
      </c>
    </row>
    <row r="4749" spans="1:2" x14ac:dyDescent="0.3">
      <c r="A4749" t="s">
        <v>6256</v>
      </c>
    </row>
    <row r="4750" spans="1:2" x14ac:dyDescent="0.3">
      <c r="A4750" t="s">
        <v>6258</v>
      </c>
      <c r="B4750" t="s">
        <v>6260</v>
      </c>
    </row>
    <row r="4751" spans="1:2" x14ac:dyDescent="0.3">
      <c r="A4751" t="s">
        <v>6261</v>
      </c>
    </row>
    <row r="4752" spans="1:2" x14ac:dyDescent="0.3">
      <c r="A4752" t="s">
        <v>6263</v>
      </c>
      <c r="B4752" t="s">
        <v>660</v>
      </c>
    </row>
    <row r="4753" spans="1:2" x14ac:dyDescent="0.3">
      <c r="A4753" t="e">
        <v>#NAME?</v>
      </c>
      <c r="B4753" t="s">
        <v>217</v>
      </c>
    </row>
    <row r="4754" spans="1:2" x14ac:dyDescent="0.3">
      <c r="A4754" t="s">
        <v>6266</v>
      </c>
      <c r="B4754" t="s">
        <v>6268</v>
      </c>
    </row>
    <row r="4755" spans="1:2" x14ac:dyDescent="0.3">
      <c r="A4755" t="s">
        <v>6269</v>
      </c>
      <c r="B4755" t="s">
        <v>29</v>
      </c>
    </row>
    <row r="4756" spans="1:2" x14ac:dyDescent="0.3">
      <c r="A4756" t="s">
        <v>6271</v>
      </c>
      <c r="B4756" t="s">
        <v>4290</v>
      </c>
    </row>
    <row r="4757" spans="1:2" x14ac:dyDescent="0.3">
      <c r="A4757" t="s">
        <v>6273</v>
      </c>
      <c r="B4757" t="s">
        <v>1820</v>
      </c>
    </row>
    <row r="4758" spans="1:2" x14ac:dyDescent="0.3">
      <c r="A4758" t="s">
        <v>6276</v>
      </c>
      <c r="B4758" t="s">
        <v>6278</v>
      </c>
    </row>
    <row r="4759" spans="1:2" x14ac:dyDescent="0.3">
      <c r="A4759" t="s">
        <v>6280</v>
      </c>
      <c r="B4759" t="s">
        <v>6282</v>
      </c>
    </row>
    <row r="4760" spans="1:2" x14ac:dyDescent="0.3">
      <c r="A4760" t="s">
        <v>6283</v>
      </c>
    </row>
    <row r="4761" spans="1:2" x14ac:dyDescent="0.3">
      <c r="A4761" t="s">
        <v>6285</v>
      </c>
      <c r="B4761" t="s">
        <v>6287</v>
      </c>
    </row>
    <row r="4762" spans="1:2" x14ac:dyDescent="0.3">
      <c r="A4762" t="s">
        <v>6288</v>
      </c>
      <c r="B4762" t="s">
        <v>6289</v>
      </c>
    </row>
    <row r="4763" spans="1:2" x14ac:dyDescent="0.3">
      <c r="A4763" t="s">
        <v>6290</v>
      </c>
    </row>
    <row r="4764" spans="1:2" x14ac:dyDescent="0.3">
      <c r="A4764" t="e">
        <v>#NAME?</v>
      </c>
      <c r="B4764" t="s">
        <v>6293</v>
      </c>
    </row>
    <row r="4765" spans="1:2" x14ac:dyDescent="0.3">
      <c r="A4765" t="s">
        <v>6294</v>
      </c>
      <c r="B4765" t="s">
        <v>86</v>
      </c>
    </row>
    <row r="4766" spans="1:2" x14ac:dyDescent="0.3">
      <c r="A4766" t="e">
        <v>#NAME?</v>
      </c>
      <c r="B4766" t="s">
        <v>1820</v>
      </c>
    </row>
    <row r="4767" spans="1:2" x14ac:dyDescent="0.3">
      <c r="A4767" t="s">
        <v>6298</v>
      </c>
      <c r="B4767" t="s">
        <v>287</v>
      </c>
    </row>
    <row r="4768" spans="1:2" x14ac:dyDescent="0.3">
      <c r="A4768" t="s">
        <v>6298</v>
      </c>
      <c r="B4768" t="s">
        <v>287</v>
      </c>
    </row>
    <row r="4769" spans="1:2" x14ac:dyDescent="0.3">
      <c r="A4769" t="s">
        <v>6301</v>
      </c>
      <c r="B4769" t="s">
        <v>4065</v>
      </c>
    </row>
    <row r="4770" spans="1:2" x14ac:dyDescent="0.3">
      <c r="A4770" t="s">
        <v>6303</v>
      </c>
      <c r="B4770" t="s">
        <v>59</v>
      </c>
    </row>
    <row r="4771" spans="1:2" x14ac:dyDescent="0.3">
      <c r="A4771" t="s">
        <v>6305</v>
      </c>
      <c r="B4771" t="s">
        <v>5172</v>
      </c>
    </row>
    <row r="4772" spans="1:2" x14ac:dyDescent="0.3">
      <c r="A4772" t="e">
        <v>#NAME?</v>
      </c>
      <c r="B4772" t="s">
        <v>1461</v>
      </c>
    </row>
    <row r="4773" spans="1:2" x14ac:dyDescent="0.3">
      <c r="A4773" t="s">
        <v>6308</v>
      </c>
      <c r="B4773" t="s">
        <v>29</v>
      </c>
    </row>
    <row r="4774" spans="1:2" x14ac:dyDescent="0.3">
      <c r="A4774" t="s">
        <v>6311</v>
      </c>
      <c r="B4774" t="s">
        <v>6313</v>
      </c>
    </row>
    <row r="4775" spans="1:2" x14ac:dyDescent="0.3">
      <c r="A4775" t="s">
        <v>6314</v>
      </c>
      <c r="B4775" t="s">
        <v>29</v>
      </c>
    </row>
    <row r="4776" spans="1:2" x14ac:dyDescent="0.3">
      <c r="A4776" t="s">
        <v>6316</v>
      </c>
      <c r="B4776" t="s">
        <v>41</v>
      </c>
    </row>
    <row r="4777" spans="1:2" x14ac:dyDescent="0.3">
      <c r="A4777" t="s">
        <v>6319</v>
      </c>
      <c r="B4777" t="s">
        <v>2942</v>
      </c>
    </row>
    <row r="4778" spans="1:2" x14ac:dyDescent="0.3">
      <c r="A4778" t="s">
        <v>6321</v>
      </c>
      <c r="B4778" t="s">
        <v>29</v>
      </c>
    </row>
    <row r="4779" spans="1:2" x14ac:dyDescent="0.3">
      <c r="A4779" t="s">
        <v>6324</v>
      </c>
    </row>
    <row r="4780" spans="1:2" x14ac:dyDescent="0.3">
      <c r="A4780" t="s">
        <v>6326</v>
      </c>
    </row>
    <row r="4781" spans="1:2" x14ac:dyDescent="0.3">
      <c r="A4781" t="s">
        <v>6328</v>
      </c>
      <c r="B4781" t="s">
        <v>3049</v>
      </c>
    </row>
    <row r="4782" spans="1:2" x14ac:dyDescent="0.3">
      <c r="A4782" t="s">
        <v>6330</v>
      </c>
    </row>
    <row r="4783" spans="1:2" x14ac:dyDescent="0.3">
      <c r="A4783" t="s">
        <v>6332</v>
      </c>
      <c r="B4783" t="s">
        <v>34</v>
      </c>
    </row>
    <row r="4784" spans="1:2" x14ac:dyDescent="0.3">
      <c r="A4784" t="s">
        <v>6334</v>
      </c>
      <c r="B4784" t="s">
        <v>3092</v>
      </c>
    </row>
    <row r="4785" spans="1:2" x14ac:dyDescent="0.3">
      <c r="A4785" t="s">
        <v>6337</v>
      </c>
      <c r="B4785" t="s">
        <v>217</v>
      </c>
    </row>
    <row r="4786" spans="1:2" x14ac:dyDescent="0.3">
      <c r="A4786" t="s">
        <v>6339</v>
      </c>
      <c r="B4786" t="s">
        <v>29</v>
      </c>
    </row>
    <row r="4787" spans="1:2" x14ac:dyDescent="0.3">
      <c r="A4787" t="s">
        <v>6341</v>
      </c>
      <c r="B4787" t="s">
        <v>17</v>
      </c>
    </row>
    <row r="4788" spans="1:2" x14ac:dyDescent="0.3">
      <c r="A4788" t="s">
        <v>6343</v>
      </c>
      <c r="B4788" t="s">
        <v>299</v>
      </c>
    </row>
    <row r="4789" spans="1:2" x14ac:dyDescent="0.3">
      <c r="A4789" t="s">
        <v>6346</v>
      </c>
      <c r="B4789" t="s">
        <v>6348</v>
      </c>
    </row>
    <row r="4790" spans="1:2" x14ac:dyDescent="0.3">
      <c r="A4790" t="s">
        <v>6350</v>
      </c>
      <c r="B4790" t="s">
        <v>245</v>
      </c>
    </row>
    <row r="4791" spans="1:2" x14ac:dyDescent="0.3">
      <c r="A4791" t="s">
        <v>6353</v>
      </c>
      <c r="B4791" t="s">
        <v>261</v>
      </c>
    </row>
    <row r="4792" spans="1:2" x14ac:dyDescent="0.3">
      <c r="A4792" t="e">
        <v>#NAME?</v>
      </c>
      <c r="B4792" t="s">
        <v>317</v>
      </c>
    </row>
    <row r="4793" spans="1:2" x14ac:dyDescent="0.3">
      <c r="A4793" t="s">
        <v>6356</v>
      </c>
      <c r="B4793" t="s">
        <v>6358</v>
      </c>
    </row>
    <row r="4794" spans="1:2" x14ac:dyDescent="0.3">
      <c r="A4794" t="s">
        <v>6359</v>
      </c>
      <c r="B4794" t="s">
        <v>134</v>
      </c>
    </row>
    <row r="4795" spans="1:2" x14ac:dyDescent="0.3">
      <c r="A4795" t="s">
        <v>6361</v>
      </c>
      <c r="B4795" t="s">
        <v>299</v>
      </c>
    </row>
    <row r="4796" spans="1:2" x14ac:dyDescent="0.3">
      <c r="A4796" t="s">
        <v>6363</v>
      </c>
      <c r="B4796" t="s">
        <v>1003</v>
      </c>
    </row>
    <row r="4797" spans="1:2" x14ac:dyDescent="0.3">
      <c r="A4797" t="s">
        <v>6365</v>
      </c>
      <c r="B4797" t="s">
        <v>1479</v>
      </c>
    </row>
    <row r="4798" spans="1:2" x14ac:dyDescent="0.3">
      <c r="A4798" t="s">
        <v>6367</v>
      </c>
      <c r="B4798" t="s">
        <v>299</v>
      </c>
    </row>
    <row r="4799" spans="1:2" x14ac:dyDescent="0.3">
      <c r="A4799" t="s">
        <v>6369</v>
      </c>
      <c r="B4799" t="s">
        <v>261</v>
      </c>
    </row>
    <row r="4800" spans="1:2" x14ac:dyDescent="0.3">
      <c r="A4800" t="s">
        <v>6371</v>
      </c>
      <c r="B4800" t="s">
        <v>805</v>
      </c>
    </row>
    <row r="4801" spans="1:2" x14ac:dyDescent="0.3">
      <c r="A4801" t="s">
        <v>6373</v>
      </c>
      <c r="B4801" t="s">
        <v>805</v>
      </c>
    </row>
    <row r="4802" spans="1:2" x14ac:dyDescent="0.3">
      <c r="A4802" t="s">
        <v>6375</v>
      </c>
      <c r="B4802" t="s">
        <v>564</v>
      </c>
    </row>
    <row r="4803" spans="1:2" x14ac:dyDescent="0.3">
      <c r="A4803" t="s">
        <v>6377</v>
      </c>
      <c r="B4803" t="s">
        <v>217</v>
      </c>
    </row>
    <row r="4804" spans="1:2" x14ac:dyDescent="0.3">
      <c r="A4804" t="s">
        <v>6379</v>
      </c>
      <c r="B4804" t="s">
        <v>20</v>
      </c>
    </row>
    <row r="4805" spans="1:2" x14ac:dyDescent="0.3">
      <c r="A4805" t="s">
        <v>6381</v>
      </c>
    </row>
    <row r="4806" spans="1:2" x14ac:dyDescent="0.3">
      <c r="A4806" t="s">
        <v>6383</v>
      </c>
      <c r="B4806" t="s">
        <v>805</v>
      </c>
    </row>
    <row r="4807" spans="1:2" x14ac:dyDescent="0.3">
      <c r="A4807" t="s">
        <v>6385</v>
      </c>
      <c r="B4807" t="s">
        <v>2311</v>
      </c>
    </row>
    <row r="4808" spans="1:2" x14ac:dyDescent="0.3">
      <c r="A4808" t="s">
        <v>6387</v>
      </c>
      <c r="B4808" t="s">
        <v>317</v>
      </c>
    </row>
    <row r="4809" spans="1:2" x14ac:dyDescent="0.3">
      <c r="A4809" t="s">
        <v>6389</v>
      </c>
      <c r="B4809" t="s">
        <v>29</v>
      </c>
    </row>
    <row r="4810" spans="1:2" x14ac:dyDescent="0.3">
      <c r="A4810" t="s">
        <v>6391</v>
      </c>
      <c r="B4810" t="s">
        <v>302</v>
      </c>
    </row>
    <row r="4811" spans="1:2" x14ac:dyDescent="0.3">
      <c r="A4811" t="s">
        <v>6393</v>
      </c>
      <c r="B4811" t="s">
        <v>89</v>
      </c>
    </row>
    <row r="4812" spans="1:2" x14ac:dyDescent="0.3">
      <c r="A4812" t="s">
        <v>6395</v>
      </c>
      <c r="B4812" t="s">
        <v>1095</v>
      </c>
    </row>
    <row r="4813" spans="1:2" x14ac:dyDescent="0.3">
      <c r="A4813" t="s">
        <v>6397</v>
      </c>
    </row>
    <row r="4814" spans="1:2" x14ac:dyDescent="0.3">
      <c r="A4814" t="s">
        <v>6399</v>
      </c>
      <c r="B4814" t="s">
        <v>6401</v>
      </c>
    </row>
    <row r="4815" spans="1:2" x14ac:dyDescent="0.3">
      <c r="A4815" t="s">
        <v>6403</v>
      </c>
    </row>
    <row r="4816" spans="1:2" x14ac:dyDescent="0.3">
      <c r="A4816" t="s">
        <v>6405</v>
      </c>
      <c r="B4816" t="s">
        <v>29</v>
      </c>
    </row>
    <row r="4817" spans="1:2" x14ac:dyDescent="0.3">
      <c r="A4817" t="s">
        <v>6407</v>
      </c>
      <c r="B4817" t="s">
        <v>6409</v>
      </c>
    </row>
    <row r="4818" spans="1:2" x14ac:dyDescent="0.3">
      <c r="A4818" t="s">
        <v>6410</v>
      </c>
      <c r="B4818" t="s">
        <v>41</v>
      </c>
    </row>
    <row r="4819" spans="1:2" x14ac:dyDescent="0.3">
      <c r="A4819" t="s">
        <v>6412</v>
      </c>
      <c r="B4819" t="s">
        <v>6414</v>
      </c>
    </row>
    <row r="4820" spans="1:2" x14ac:dyDescent="0.3">
      <c r="A4820" t="s">
        <v>6415</v>
      </c>
      <c r="B4820" t="s">
        <v>9</v>
      </c>
    </row>
    <row r="4821" spans="1:2" x14ac:dyDescent="0.3">
      <c r="A4821" t="s">
        <v>6417</v>
      </c>
      <c r="B4821" t="s">
        <v>118</v>
      </c>
    </row>
    <row r="4822" spans="1:2" x14ac:dyDescent="0.3">
      <c r="A4822" t="s">
        <v>6419</v>
      </c>
      <c r="B4822" t="s">
        <v>6421</v>
      </c>
    </row>
    <row r="4823" spans="1:2" x14ac:dyDescent="0.3">
      <c r="A4823" t="s">
        <v>6422</v>
      </c>
      <c r="B4823" t="s">
        <v>6424</v>
      </c>
    </row>
    <row r="4824" spans="1:2" x14ac:dyDescent="0.3">
      <c r="A4824" t="s">
        <v>6425</v>
      </c>
      <c r="B4824" t="s">
        <v>264</v>
      </c>
    </row>
    <row r="4825" spans="1:2" x14ac:dyDescent="0.3">
      <c r="A4825" t="s">
        <v>6427</v>
      </c>
      <c r="B4825" t="s">
        <v>6429</v>
      </c>
    </row>
    <row r="4826" spans="1:2" x14ac:dyDescent="0.3">
      <c r="A4826" t="s">
        <v>6431</v>
      </c>
    </row>
    <row r="4827" spans="1:2" x14ac:dyDescent="0.3">
      <c r="A4827" t="s">
        <v>6433</v>
      </c>
      <c r="B4827" t="s">
        <v>433</v>
      </c>
    </row>
    <row r="4828" spans="1:2" x14ac:dyDescent="0.3">
      <c r="A4828" t="s">
        <v>6435</v>
      </c>
      <c r="B4828" t="s">
        <v>6437</v>
      </c>
    </row>
    <row r="4829" spans="1:2" x14ac:dyDescent="0.3">
      <c r="A4829" t="s">
        <v>6438</v>
      </c>
      <c r="B4829" t="s">
        <v>6440</v>
      </c>
    </row>
    <row r="4830" spans="1:2" x14ac:dyDescent="0.3">
      <c r="A4830" t="s">
        <v>6442</v>
      </c>
      <c r="B4830" t="s">
        <v>380</v>
      </c>
    </row>
    <row r="4831" spans="1:2" x14ac:dyDescent="0.3">
      <c r="A4831" t="s">
        <v>6444</v>
      </c>
    </row>
    <row r="4832" spans="1:2" x14ac:dyDescent="0.3">
      <c r="A4832" t="s">
        <v>6447</v>
      </c>
      <c r="B4832" t="s">
        <v>3357</v>
      </c>
    </row>
    <row r="4833" spans="1:2" x14ac:dyDescent="0.3">
      <c r="A4833" t="s">
        <v>6449</v>
      </c>
    </row>
    <row r="4834" spans="1:2" x14ac:dyDescent="0.3">
      <c r="A4834" t="s">
        <v>6451</v>
      </c>
      <c r="B4834" t="s">
        <v>139</v>
      </c>
    </row>
    <row r="4835" spans="1:2" x14ac:dyDescent="0.3">
      <c r="A4835" t="s">
        <v>6453</v>
      </c>
      <c r="B4835" t="s">
        <v>29</v>
      </c>
    </row>
    <row r="4836" spans="1:2" x14ac:dyDescent="0.3">
      <c r="A4836" t="s">
        <v>6455</v>
      </c>
      <c r="B4836" t="s">
        <v>41</v>
      </c>
    </row>
    <row r="4837" spans="1:2" x14ac:dyDescent="0.3">
      <c r="A4837" t="s">
        <v>6457</v>
      </c>
    </row>
    <row r="4838" spans="1:2" x14ac:dyDescent="0.3">
      <c r="A4838" t="s">
        <v>6457</v>
      </c>
    </row>
    <row r="4839" spans="1:2" x14ac:dyDescent="0.3">
      <c r="A4839" t="s">
        <v>6459</v>
      </c>
      <c r="B4839" t="s">
        <v>139</v>
      </c>
    </row>
    <row r="4840" spans="1:2" x14ac:dyDescent="0.3">
      <c r="A4840" t="s">
        <v>6461</v>
      </c>
      <c r="B4840" t="s">
        <v>6463</v>
      </c>
    </row>
    <row r="4841" spans="1:2" x14ac:dyDescent="0.3">
      <c r="A4841" t="s">
        <v>6464</v>
      </c>
      <c r="B4841" t="s">
        <v>6466</v>
      </c>
    </row>
    <row r="4842" spans="1:2" x14ac:dyDescent="0.3">
      <c r="A4842" t="s">
        <v>6467</v>
      </c>
    </row>
    <row r="4843" spans="1:2" x14ac:dyDescent="0.3">
      <c r="A4843" t="s">
        <v>6469</v>
      </c>
      <c r="B4843" t="s">
        <v>317</v>
      </c>
    </row>
    <row r="4844" spans="1:2" x14ac:dyDescent="0.3">
      <c r="A4844" t="s">
        <v>6471</v>
      </c>
    </row>
    <row r="4845" spans="1:2" x14ac:dyDescent="0.3">
      <c r="A4845" t="s">
        <v>6473</v>
      </c>
      <c r="B4845" t="s">
        <v>6475</v>
      </c>
    </row>
    <row r="4846" spans="1:2" x14ac:dyDescent="0.3">
      <c r="A4846" t="s">
        <v>6476</v>
      </c>
      <c r="B4846" t="s">
        <v>564</v>
      </c>
    </row>
    <row r="4847" spans="1:2" x14ac:dyDescent="0.3">
      <c r="A4847" t="s">
        <v>6478</v>
      </c>
      <c r="B4847" t="s">
        <v>20</v>
      </c>
    </row>
    <row r="4848" spans="1:2" x14ac:dyDescent="0.3">
      <c r="A4848" t="s">
        <v>6481</v>
      </c>
      <c r="B4848" t="s">
        <v>470</v>
      </c>
    </row>
    <row r="4849" spans="1:2" x14ac:dyDescent="0.3">
      <c r="A4849" t="s">
        <v>6483</v>
      </c>
      <c r="B4849" t="s">
        <v>299</v>
      </c>
    </row>
    <row r="4850" spans="1:2" x14ac:dyDescent="0.3">
      <c r="A4850" t="s">
        <v>6485</v>
      </c>
      <c r="B4850" t="s">
        <v>29</v>
      </c>
    </row>
    <row r="4851" spans="1:2" x14ac:dyDescent="0.3">
      <c r="A4851" t="s">
        <v>6488</v>
      </c>
      <c r="B4851" t="s">
        <v>6490</v>
      </c>
    </row>
    <row r="4852" spans="1:2" x14ac:dyDescent="0.3">
      <c r="A4852" t="s">
        <v>6491</v>
      </c>
      <c r="B4852" t="s">
        <v>6493</v>
      </c>
    </row>
    <row r="4853" spans="1:2" x14ac:dyDescent="0.3">
      <c r="A4853" t="s">
        <v>6494</v>
      </c>
    </row>
    <row r="4854" spans="1:2" x14ac:dyDescent="0.3">
      <c r="A4854" t="s">
        <v>6496</v>
      </c>
      <c r="B4854" t="s">
        <v>299</v>
      </c>
    </row>
    <row r="4855" spans="1:2" x14ac:dyDescent="0.3">
      <c r="A4855" t="s">
        <v>6498</v>
      </c>
      <c r="B4855" t="s">
        <v>6500</v>
      </c>
    </row>
    <row r="4856" spans="1:2" x14ac:dyDescent="0.3">
      <c r="A4856" t="s">
        <v>6501</v>
      </c>
      <c r="B4856" t="s">
        <v>6503</v>
      </c>
    </row>
    <row r="4857" spans="1:2" x14ac:dyDescent="0.3">
      <c r="A4857" t="s">
        <v>6504</v>
      </c>
      <c r="B4857" t="s">
        <v>814</v>
      </c>
    </row>
    <row r="4858" spans="1:2" x14ac:dyDescent="0.3">
      <c r="A4858" t="s">
        <v>6506</v>
      </c>
      <c r="B4858" t="s">
        <v>305</v>
      </c>
    </row>
    <row r="4859" spans="1:2" x14ac:dyDescent="0.3">
      <c r="A4859" t="s">
        <v>6507</v>
      </c>
      <c r="B4859" t="s">
        <v>29</v>
      </c>
    </row>
    <row r="4860" spans="1:2" x14ac:dyDescent="0.3">
      <c r="A4860" t="s">
        <v>6509</v>
      </c>
      <c r="B4860" t="s">
        <v>29</v>
      </c>
    </row>
    <row r="4861" spans="1:2" x14ac:dyDescent="0.3">
      <c r="A4861" t="s">
        <v>6511</v>
      </c>
      <c r="B4861" t="s">
        <v>6513</v>
      </c>
    </row>
    <row r="4862" spans="1:2" x14ac:dyDescent="0.3">
      <c r="A4862" t="s">
        <v>6514</v>
      </c>
      <c r="B4862" t="s">
        <v>470</v>
      </c>
    </row>
    <row r="4863" spans="1:2" x14ac:dyDescent="0.3">
      <c r="A4863" t="s">
        <v>6516</v>
      </c>
      <c r="B4863" t="s">
        <v>738</v>
      </c>
    </row>
    <row r="4864" spans="1:2" x14ac:dyDescent="0.3">
      <c r="A4864" t="s">
        <v>6518</v>
      </c>
      <c r="B4864" t="s">
        <v>25</v>
      </c>
    </row>
    <row r="4865" spans="1:2" x14ac:dyDescent="0.3">
      <c r="A4865" t="s">
        <v>6520</v>
      </c>
    </row>
    <row r="4866" spans="1:2" x14ac:dyDescent="0.3">
      <c r="A4866" t="s">
        <v>6522</v>
      </c>
      <c r="B4866" t="s">
        <v>770</v>
      </c>
    </row>
    <row r="4867" spans="1:2" x14ac:dyDescent="0.3">
      <c r="A4867" t="e">
        <v>#NAME?</v>
      </c>
    </row>
    <row r="4868" spans="1:2" x14ac:dyDescent="0.3">
      <c r="A4868" t="s">
        <v>6525</v>
      </c>
      <c r="B4868" t="s">
        <v>6527</v>
      </c>
    </row>
    <row r="4869" spans="1:2" x14ac:dyDescent="0.3">
      <c r="A4869" t="s">
        <v>6528</v>
      </c>
      <c r="B4869" t="s">
        <v>814</v>
      </c>
    </row>
    <row r="4870" spans="1:2" x14ac:dyDescent="0.3">
      <c r="A4870" t="s">
        <v>6530</v>
      </c>
      <c r="B4870" t="s">
        <v>6532</v>
      </c>
    </row>
    <row r="4871" spans="1:2" x14ac:dyDescent="0.3">
      <c r="A4871" t="s">
        <v>6533</v>
      </c>
    </row>
    <row r="4872" spans="1:2" x14ac:dyDescent="0.3">
      <c r="A4872" t="s">
        <v>6535</v>
      </c>
      <c r="B4872" t="s">
        <v>6537</v>
      </c>
    </row>
    <row r="4873" spans="1:2" x14ac:dyDescent="0.3">
      <c r="A4873" t="e">
        <v>#NAME?</v>
      </c>
      <c r="B4873" t="s">
        <v>1341</v>
      </c>
    </row>
    <row r="4874" spans="1:2" x14ac:dyDescent="0.3">
      <c r="A4874" t="s">
        <v>6539</v>
      </c>
      <c r="B4874" t="s">
        <v>6541</v>
      </c>
    </row>
    <row r="4875" spans="1:2" x14ac:dyDescent="0.3">
      <c r="A4875" t="s">
        <v>6543</v>
      </c>
      <c r="B4875" t="s">
        <v>6545</v>
      </c>
    </row>
    <row r="4876" spans="1:2" x14ac:dyDescent="0.3">
      <c r="A4876" t="s">
        <v>6546</v>
      </c>
    </row>
    <row r="4877" spans="1:2" x14ac:dyDescent="0.3">
      <c r="A4877" t="s">
        <v>6547</v>
      </c>
      <c r="B4877" t="s">
        <v>6549</v>
      </c>
    </row>
    <row r="4878" spans="1:2" x14ac:dyDescent="0.3">
      <c r="A4878" t="s">
        <v>6550</v>
      </c>
      <c r="B4878" t="s">
        <v>174</v>
      </c>
    </row>
    <row r="4879" spans="1:2" x14ac:dyDescent="0.3">
      <c r="A4879" t="s">
        <v>6552</v>
      </c>
      <c r="B4879" t="s">
        <v>299</v>
      </c>
    </row>
    <row r="4880" spans="1:2" x14ac:dyDescent="0.3">
      <c r="A4880" t="s">
        <v>6554</v>
      </c>
    </row>
    <row r="4881" spans="1:2" x14ac:dyDescent="0.3">
      <c r="A4881" t="s">
        <v>6557</v>
      </c>
      <c r="B4881" t="s">
        <v>4390</v>
      </c>
    </row>
    <row r="4882" spans="1:2" x14ac:dyDescent="0.3">
      <c r="A4882" t="s">
        <v>6559</v>
      </c>
      <c r="B4882" t="s">
        <v>261</v>
      </c>
    </row>
    <row r="4883" spans="1:2" x14ac:dyDescent="0.3">
      <c r="A4883" t="s">
        <v>6561</v>
      </c>
      <c r="B4883" t="s">
        <v>564</v>
      </c>
    </row>
    <row r="4884" spans="1:2" x14ac:dyDescent="0.3">
      <c r="A4884" t="s">
        <v>6563</v>
      </c>
      <c r="B4884" t="s">
        <v>805</v>
      </c>
    </row>
    <row r="4885" spans="1:2" x14ac:dyDescent="0.3">
      <c r="A4885" t="s">
        <v>6565</v>
      </c>
      <c r="B4885" t="s">
        <v>470</v>
      </c>
    </row>
    <row r="4886" spans="1:2" x14ac:dyDescent="0.3">
      <c r="A4886" t="s">
        <v>6567</v>
      </c>
      <c r="B4886" t="s">
        <v>6569</v>
      </c>
    </row>
    <row r="4887" spans="1:2" x14ac:dyDescent="0.3">
      <c r="A4887" t="s">
        <v>6570</v>
      </c>
      <c r="B4887" t="s">
        <v>6572</v>
      </c>
    </row>
    <row r="4888" spans="1:2" x14ac:dyDescent="0.3">
      <c r="A4888" t="s">
        <v>6570</v>
      </c>
      <c r="B4888" t="s">
        <v>6572</v>
      </c>
    </row>
    <row r="4889" spans="1:2" x14ac:dyDescent="0.3">
      <c r="A4889" t="s">
        <v>6573</v>
      </c>
      <c r="B4889" t="s">
        <v>6575</v>
      </c>
    </row>
    <row r="4890" spans="1:2" x14ac:dyDescent="0.3">
      <c r="A4890" t="s">
        <v>6577</v>
      </c>
      <c r="B4890" t="s">
        <v>29</v>
      </c>
    </row>
    <row r="4891" spans="1:2" x14ac:dyDescent="0.3">
      <c r="A4891" t="s">
        <v>6579</v>
      </c>
      <c r="B4891" t="s">
        <v>6581</v>
      </c>
    </row>
    <row r="4892" spans="1:2" x14ac:dyDescent="0.3">
      <c r="A4892" t="s">
        <v>6582</v>
      </c>
      <c r="B4892" t="s">
        <v>25</v>
      </c>
    </row>
    <row r="4893" spans="1:2" x14ac:dyDescent="0.3">
      <c r="A4893" t="s">
        <v>6584</v>
      </c>
      <c r="B4893" t="s">
        <v>3558</v>
      </c>
    </row>
    <row r="4894" spans="1:2" x14ac:dyDescent="0.3">
      <c r="A4894" t="s">
        <v>6585</v>
      </c>
      <c r="B4894" t="s">
        <v>299</v>
      </c>
    </row>
    <row r="4895" spans="1:2" x14ac:dyDescent="0.3">
      <c r="A4895" t="s">
        <v>6587</v>
      </c>
      <c r="B4895" t="s">
        <v>6589</v>
      </c>
    </row>
    <row r="4896" spans="1:2" x14ac:dyDescent="0.3">
      <c r="A4896" t="s">
        <v>6590</v>
      </c>
      <c r="B4896" t="s">
        <v>17</v>
      </c>
    </row>
    <row r="4897" spans="1:2" x14ac:dyDescent="0.3">
      <c r="A4897" t="s">
        <v>6593</v>
      </c>
      <c r="B4897" t="s">
        <v>20</v>
      </c>
    </row>
    <row r="4898" spans="1:2" x14ac:dyDescent="0.3">
      <c r="A4898" t="s">
        <v>6595</v>
      </c>
    </row>
    <row r="4899" spans="1:2" x14ac:dyDescent="0.3">
      <c r="A4899" t="s">
        <v>6597</v>
      </c>
    </row>
    <row r="4900" spans="1:2" x14ac:dyDescent="0.3">
      <c r="A4900" t="s">
        <v>6599</v>
      </c>
      <c r="B4900" t="s">
        <v>118</v>
      </c>
    </row>
    <row r="4901" spans="1:2" x14ac:dyDescent="0.3">
      <c r="A4901" t="s">
        <v>6601</v>
      </c>
    </row>
    <row r="4902" spans="1:2" x14ac:dyDescent="0.3">
      <c r="A4902" t="s">
        <v>6603</v>
      </c>
      <c r="B4902" t="s">
        <v>25</v>
      </c>
    </row>
    <row r="4903" spans="1:2" x14ac:dyDescent="0.3">
      <c r="A4903" t="s">
        <v>6605</v>
      </c>
      <c r="B4903" t="s">
        <v>1596</v>
      </c>
    </row>
    <row r="4904" spans="1:2" x14ac:dyDescent="0.3">
      <c r="A4904" t="s">
        <v>6608</v>
      </c>
      <c r="B4904" t="s">
        <v>6610</v>
      </c>
    </row>
    <row r="4905" spans="1:2" x14ac:dyDescent="0.3">
      <c r="A4905" t="s">
        <v>6611</v>
      </c>
    </row>
    <row r="4906" spans="1:2" x14ac:dyDescent="0.3">
      <c r="A4906" t="s">
        <v>6613</v>
      </c>
      <c r="B4906" t="s">
        <v>299</v>
      </c>
    </row>
    <row r="4907" spans="1:2" x14ac:dyDescent="0.3">
      <c r="A4907" t="s">
        <v>6615</v>
      </c>
      <c r="B4907" t="s">
        <v>6617</v>
      </c>
    </row>
    <row r="4908" spans="1:2" x14ac:dyDescent="0.3">
      <c r="A4908" t="s">
        <v>6615</v>
      </c>
      <c r="B4908" t="s">
        <v>6617</v>
      </c>
    </row>
    <row r="4909" spans="1:2" x14ac:dyDescent="0.3">
      <c r="A4909" t="s">
        <v>6619</v>
      </c>
      <c r="B4909" t="s">
        <v>4967</v>
      </c>
    </row>
    <row r="4910" spans="1:2" x14ac:dyDescent="0.3">
      <c r="A4910" t="s">
        <v>6621</v>
      </c>
      <c r="B4910" t="s">
        <v>25</v>
      </c>
    </row>
    <row r="4911" spans="1:2" x14ac:dyDescent="0.3">
      <c r="A4911" t="s">
        <v>6624</v>
      </c>
      <c r="B4911" t="s">
        <v>6626</v>
      </c>
    </row>
    <row r="4912" spans="1:2" x14ac:dyDescent="0.3">
      <c r="A4912" t="s">
        <v>6627</v>
      </c>
      <c r="B4912" t="s">
        <v>3049</v>
      </c>
    </row>
    <row r="4913" spans="1:2" x14ac:dyDescent="0.3">
      <c r="A4913" t="s">
        <v>6629</v>
      </c>
      <c r="B4913" t="s">
        <v>41</v>
      </c>
    </row>
    <row r="4914" spans="1:2" x14ac:dyDescent="0.3">
      <c r="A4914" t="e">
        <v>#NAME?</v>
      </c>
      <c r="B4914" t="s">
        <v>322</v>
      </c>
    </row>
    <row r="4915" spans="1:2" x14ac:dyDescent="0.3">
      <c r="A4915" t="s">
        <v>6632</v>
      </c>
      <c r="B4915" t="s">
        <v>299</v>
      </c>
    </row>
    <row r="4916" spans="1:2" x14ac:dyDescent="0.3">
      <c r="A4916" t="s">
        <v>6634</v>
      </c>
      <c r="B4916" t="s">
        <v>6636</v>
      </c>
    </row>
    <row r="4917" spans="1:2" x14ac:dyDescent="0.3">
      <c r="A4917" t="s">
        <v>6638</v>
      </c>
      <c r="B4917" t="s">
        <v>805</v>
      </c>
    </row>
    <row r="4918" spans="1:2" x14ac:dyDescent="0.3">
      <c r="A4918" t="s">
        <v>6640</v>
      </c>
      <c r="B4918" t="s">
        <v>6642</v>
      </c>
    </row>
    <row r="4919" spans="1:2" x14ac:dyDescent="0.3">
      <c r="A4919" t="s">
        <v>6643</v>
      </c>
      <c r="B4919" t="s">
        <v>6645</v>
      </c>
    </row>
    <row r="4920" spans="1:2" x14ac:dyDescent="0.3">
      <c r="A4920" t="s">
        <v>6646</v>
      </c>
      <c r="B4920" t="s">
        <v>1297</v>
      </c>
    </row>
    <row r="4921" spans="1:2" x14ac:dyDescent="0.3">
      <c r="A4921" t="s">
        <v>6648</v>
      </c>
      <c r="B4921" t="s">
        <v>317</v>
      </c>
    </row>
    <row r="4922" spans="1:2" x14ac:dyDescent="0.3">
      <c r="A4922" t="s">
        <v>6651</v>
      </c>
      <c r="B4922" t="s">
        <v>805</v>
      </c>
    </row>
    <row r="4923" spans="1:2" x14ac:dyDescent="0.3">
      <c r="A4923" t="s">
        <v>6653</v>
      </c>
      <c r="B4923" t="s">
        <v>29</v>
      </c>
    </row>
    <row r="4924" spans="1:2" x14ac:dyDescent="0.3">
      <c r="A4924" t="s">
        <v>6655</v>
      </c>
    </row>
    <row r="4925" spans="1:2" x14ac:dyDescent="0.3">
      <c r="A4925" t="s">
        <v>6658</v>
      </c>
      <c r="B4925" t="s">
        <v>1149</v>
      </c>
    </row>
    <row r="4926" spans="1:2" x14ac:dyDescent="0.3">
      <c r="A4926" t="s">
        <v>6660</v>
      </c>
      <c r="B4926" t="s">
        <v>1905</v>
      </c>
    </row>
    <row r="4927" spans="1:2" x14ac:dyDescent="0.3">
      <c r="A4927" t="s">
        <v>6662</v>
      </c>
      <c r="B4927" t="s">
        <v>64</v>
      </c>
    </row>
    <row r="4928" spans="1:2" x14ac:dyDescent="0.3">
      <c r="A4928" t="s">
        <v>6664</v>
      </c>
      <c r="B4928" t="s">
        <v>584</v>
      </c>
    </row>
    <row r="4929" spans="1:2" x14ac:dyDescent="0.3">
      <c r="A4929" t="s">
        <v>6666</v>
      </c>
      <c r="B4929" t="s">
        <v>1129</v>
      </c>
    </row>
    <row r="4930" spans="1:2" x14ac:dyDescent="0.3">
      <c r="A4930" t="s">
        <v>6668</v>
      </c>
      <c r="B4930" t="s">
        <v>1142</v>
      </c>
    </row>
    <row r="4931" spans="1:2" x14ac:dyDescent="0.3">
      <c r="A4931" t="s">
        <v>6670</v>
      </c>
      <c r="B4931" t="s">
        <v>1003</v>
      </c>
    </row>
    <row r="4932" spans="1:2" x14ac:dyDescent="0.3">
      <c r="A4932" t="s">
        <v>6672</v>
      </c>
    </row>
    <row r="4933" spans="1:2" x14ac:dyDescent="0.3">
      <c r="A4933" t="s">
        <v>6674</v>
      </c>
      <c r="B4933" t="s">
        <v>29</v>
      </c>
    </row>
    <row r="4934" spans="1:2" x14ac:dyDescent="0.3">
      <c r="A4934" t="s">
        <v>6676</v>
      </c>
      <c r="B4934" t="s">
        <v>6678</v>
      </c>
    </row>
    <row r="4935" spans="1:2" x14ac:dyDescent="0.3">
      <c r="A4935" t="s">
        <v>6679</v>
      </c>
      <c r="B4935" t="s">
        <v>6681</v>
      </c>
    </row>
    <row r="4936" spans="1:2" x14ac:dyDescent="0.3">
      <c r="A4936" t="s">
        <v>6682</v>
      </c>
    </row>
    <row r="4937" spans="1:2" x14ac:dyDescent="0.3">
      <c r="A4937" t="s">
        <v>6684</v>
      </c>
      <c r="B4937" t="s">
        <v>4802</v>
      </c>
    </row>
    <row r="4938" spans="1:2" x14ac:dyDescent="0.3">
      <c r="A4938" t="s">
        <v>6686</v>
      </c>
      <c r="B4938" t="s">
        <v>433</v>
      </c>
    </row>
    <row r="4939" spans="1:2" x14ac:dyDescent="0.3">
      <c r="A4939" t="s">
        <v>6687</v>
      </c>
      <c r="B4939" t="s">
        <v>17</v>
      </c>
    </row>
    <row r="4940" spans="1:2" x14ac:dyDescent="0.3">
      <c r="A4940" t="s">
        <v>6689</v>
      </c>
      <c r="B4940" t="s">
        <v>261</v>
      </c>
    </row>
    <row r="4941" spans="1:2" x14ac:dyDescent="0.3">
      <c r="A4941" t="s">
        <v>6691</v>
      </c>
      <c r="B4941" t="s">
        <v>805</v>
      </c>
    </row>
    <row r="4942" spans="1:2" x14ac:dyDescent="0.3">
      <c r="A4942" t="e">
        <v>#NAME?</v>
      </c>
      <c r="B4942" t="s">
        <v>6694</v>
      </c>
    </row>
    <row r="4943" spans="1:2" x14ac:dyDescent="0.3">
      <c r="A4943" t="s">
        <v>6695</v>
      </c>
    </row>
    <row r="4944" spans="1:2" x14ac:dyDescent="0.3">
      <c r="A4944" t="s">
        <v>6697</v>
      </c>
    </row>
    <row r="4945" spans="1:2" x14ac:dyDescent="0.3">
      <c r="A4945" t="s">
        <v>6699</v>
      </c>
      <c r="B4945" t="s">
        <v>6701</v>
      </c>
    </row>
    <row r="4946" spans="1:2" x14ac:dyDescent="0.3">
      <c r="A4946" t="s">
        <v>6702</v>
      </c>
      <c r="B4946" t="s">
        <v>6704</v>
      </c>
    </row>
    <row r="4947" spans="1:2" x14ac:dyDescent="0.3">
      <c r="A4947" t="s">
        <v>6705</v>
      </c>
      <c r="B4947" t="s">
        <v>6707</v>
      </c>
    </row>
    <row r="4948" spans="1:2" x14ac:dyDescent="0.3">
      <c r="A4948" t="s">
        <v>6708</v>
      </c>
      <c r="B4948" t="s">
        <v>217</v>
      </c>
    </row>
    <row r="4949" spans="1:2" x14ac:dyDescent="0.3">
      <c r="A4949" t="s">
        <v>6710</v>
      </c>
    </row>
    <row r="4950" spans="1:2" x14ac:dyDescent="0.3">
      <c r="A4950" t="s">
        <v>6712</v>
      </c>
      <c r="B4950" t="s">
        <v>470</v>
      </c>
    </row>
    <row r="4951" spans="1:2" x14ac:dyDescent="0.3">
      <c r="A4951" t="s">
        <v>6714</v>
      </c>
      <c r="B4951" t="s">
        <v>6716</v>
      </c>
    </row>
    <row r="4952" spans="1:2" x14ac:dyDescent="0.3">
      <c r="A4952" t="s">
        <v>6717</v>
      </c>
      <c r="B4952" t="s">
        <v>9</v>
      </c>
    </row>
    <row r="4953" spans="1:2" x14ac:dyDescent="0.3">
      <c r="A4953" t="s">
        <v>6720</v>
      </c>
    </row>
    <row r="4954" spans="1:2" x14ac:dyDescent="0.3">
      <c r="A4954" t="s">
        <v>6722</v>
      </c>
    </row>
    <row r="4955" spans="1:2" x14ac:dyDescent="0.3">
      <c r="A4955" t="s">
        <v>6724</v>
      </c>
      <c r="B4955" t="s">
        <v>29</v>
      </c>
    </row>
    <row r="4956" spans="1:2" x14ac:dyDescent="0.3">
      <c r="A4956" t="e">
        <v>#NAME?</v>
      </c>
      <c r="B4956" t="s">
        <v>6727</v>
      </c>
    </row>
    <row r="4957" spans="1:2" x14ac:dyDescent="0.3">
      <c r="A4957" t="s">
        <v>6728</v>
      </c>
    </row>
    <row r="4958" spans="1:2" x14ac:dyDescent="0.3">
      <c r="A4958" t="s">
        <v>6728</v>
      </c>
    </row>
    <row r="4959" spans="1:2" x14ac:dyDescent="0.3">
      <c r="A4959" t="e">
        <v>#NAME?</v>
      </c>
      <c r="B4959" t="s">
        <v>660</v>
      </c>
    </row>
    <row r="4960" spans="1:2" x14ac:dyDescent="0.3">
      <c r="A4960" t="s">
        <v>6731</v>
      </c>
    </row>
    <row r="4961" spans="1:2" x14ac:dyDescent="0.3">
      <c r="A4961" t="s">
        <v>6733</v>
      </c>
      <c r="B4961" t="s">
        <v>6735</v>
      </c>
    </row>
    <row r="4962" spans="1:2" x14ac:dyDescent="0.3">
      <c r="A4962" t="s">
        <v>6736</v>
      </c>
      <c r="B4962" t="s">
        <v>174</v>
      </c>
    </row>
    <row r="4963" spans="1:2" x14ac:dyDescent="0.3">
      <c r="A4963" t="s">
        <v>6738</v>
      </c>
      <c r="B4963" t="s">
        <v>6740</v>
      </c>
    </row>
    <row r="4964" spans="1:2" x14ac:dyDescent="0.3">
      <c r="A4964" t="s">
        <v>6741</v>
      </c>
      <c r="B4964" t="s">
        <v>6742</v>
      </c>
    </row>
    <row r="4965" spans="1:2" x14ac:dyDescent="0.3">
      <c r="A4965" t="s">
        <v>6743</v>
      </c>
      <c r="B4965" t="s">
        <v>121</v>
      </c>
    </row>
    <row r="4966" spans="1:2" x14ac:dyDescent="0.3">
      <c r="A4966" t="s">
        <v>6745</v>
      </c>
      <c r="B4966" t="s">
        <v>6747</v>
      </c>
    </row>
    <row r="4967" spans="1:2" x14ac:dyDescent="0.3">
      <c r="A4967" t="s">
        <v>6748</v>
      </c>
      <c r="B4967" t="s">
        <v>134</v>
      </c>
    </row>
    <row r="4968" spans="1:2" x14ac:dyDescent="0.3">
      <c r="A4968" t="s">
        <v>6750</v>
      </c>
      <c r="B4968" t="s">
        <v>6752</v>
      </c>
    </row>
    <row r="4969" spans="1:2" x14ac:dyDescent="0.3">
      <c r="A4969" t="s">
        <v>6753</v>
      </c>
    </row>
    <row r="4970" spans="1:2" x14ac:dyDescent="0.3">
      <c r="A4970" t="s">
        <v>6755</v>
      </c>
    </row>
    <row r="4971" spans="1:2" x14ac:dyDescent="0.3">
      <c r="A4971" t="s">
        <v>6757</v>
      </c>
      <c r="B4971" t="s">
        <v>20</v>
      </c>
    </row>
    <row r="4972" spans="1:2" x14ac:dyDescent="0.3">
      <c r="A4972" t="s">
        <v>6759</v>
      </c>
      <c r="B4972" t="s">
        <v>805</v>
      </c>
    </row>
    <row r="4973" spans="1:2" x14ac:dyDescent="0.3">
      <c r="A4973" t="s">
        <v>6761</v>
      </c>
    </row>
    <row r="4974" spans="1:2" x14ac:dyDescent="0.3">
      <c r="A4974" t="s">
        <v>6763</v>
      </c>
      <c r="B4974" t="s">
        <v>325</v>
      </c>
    </row>
    <row r="4975" spans="1:2" x14ac:dyDescent="0.3">
      <c r="A4975" t="e">
        <v>#NAME?</v>
      </c>
      <c r="B4975" t="s">
        <v>433</v>
      </c>
    </row>
    <row r="4976" spans="1:2" x14ac:dyDescent="0.3">
      <c r="A4976" t="s">
        <v>6766</v>
      </c>
      <c r="B4976" t="s">
        <v>6768</v>
      </c>
    </row>
    <row r="4977" spans="1:2" x14ac:dyDescent="0.3">
      <c r="A4977" t="s">
        <v>6769</v>
      </c>
      <c r="B4977" t="s">
        <v>217</v>
      </c>
    </row>
    <row r="4978" spans="1:2" x14ac:dyDescent="0.3">
      <c r="A4978" t="s">
        <v>6771</v>
      </c>
      <c r="B4978" t="s">
        <v>6773</v>
      </c>
    </row>
    <row r="4979" spans="1:2" x14ac:dyDescent="0.3">
      <c r="A4979" t="s">
        <v>6774</v>
      </c>
      <c r="B4979" t="s">
        <v>3552</v>
      </c>
    </row>
    <row r="4980" spans="1:2" x14ac:dyDescent="0.3">
      <c r="A4980" t="s">
        <v>6776</v>
      </c>
      <c r="B4980" t="s">
        <v>41</v>
      </c>
    </row>
    <row r="4981" spans="1:2" x14ac:dyDescent="0.3">
      <c r="A4981" t="s">
        <v>6778</v>
      </c>
      <c r="B4981" t="s">
        <v>6780</v>
      </c>
    </row>
    <row r="4982" spans="1:2" x14ac:dyDescent="0.3">
      <c r="A4982" t="s">
        <v>6781</v>
      </c>
      <c r="B4982" t="s">
        <v>6783</v>
      </c>
    </row>
    <row r="4983" spans="1:2" x14ac:dyDescent="0.3">
      <c r="A4983" t="s">
        <v>6785</v>
      </c>
      <c r="B4983" t="s">
        <v>394</v>
      </c>
    </row>
    <row r="4984" spans="1:2" x14ac:dyDescent="0.3">
      <c r="A4984" t="s">
        <v>6787</v>
      </c>
      <c r="B4984" t="s">
        <v>299</v>
      </c>
    </row>
    <row r="4985" spans="1:2" x14ac:dyDescent="0.3">
      <c r="A4985" t="s">
        <v>4558</v>
      </c>
      <c r="B4985" t="s">
        <v>814</v>
      </c>
    </row>
    <row r="4986" spans="1:2" x14ac:dyDescent="0.3">
      <c r="A4986" t="s">
        <v>6789</v>
      </c>
      <c r="B4986" t="s">
        <v>394</v>
      </c>
    </row>
    <row r="4987" spans="1:2" x14ac:dyDescent="0.3">
      <c r="A4987" t="s">
        <v>6791</v>
      </c>
      <c r="B4987" t="s">
        <v>814</v>
      </c>
    </row>
    <row r="4988" spans="1:2" x14ac:dyDescent="0.3">
      <c r="A4988" t="s">
        <v>6792</v>
      </c>
    </row>
    <row r="4989" spans="1:2" x14ac:dyDescent="0.3">
      <c r="A4989" t="s">
        <v>6793</v>
      </c>
      <c r="B4989" t="s">
        <v>89</v>
      </c>
    </row>
    <row r="4990" spans="1:2" x14ac:dyDescent="0.3">
      <c r="A4990" t="s">
        <v>6795</v>
      </c>
      <c r="B4990" t="s">
        <v>29</v>
      </c>
    </row>
    <row r="4991" spans="1:2" x14ac:dyDescent="0.3">
      <c r="A4991" t="s">
        <v>6797</v>
      </c>
      <c r="B4991" t="s">
        <v>299</v>
      </c>
    </row>
    <row r="4992" spans="1:2" x14ac:dyDescent="0.3">
      <c r="A4992" t="s">
        <v>6799</v>
      </c>
      <c r="B4992" t="s">
        <v>1171</v>
      </c>
    </row>
    <row r="4993" spans="1:2" x14ac:dyDescent="0.3">
      <c r="A4993" t="s">
        <v>6802</v>
      </c>
      <c r="B4993" t="s">
        <v>6804</v>
      </c>
    </row>
    <row r="4994" spans="1:2" x14ac:dyDescent="0.3">
      <c r="A4994" t="s">
        <v>6805</v>
      </c>
      <c r="B4994" t="s">
        <v>6807</v>
      </c>
    </row>
    <row r="4995" spans="1:2" x14ac:dyDescent="0.3">
      <c r="A4995" t="s">
        <v>6808</v>
      </c>
      <c r="B4995" t="s">
        <v>6810</v>
      </c>
    </row>
    <row r="4996" spans="1:2" x14ac:dyDescent="0.3">
      <c r="A4996" t="s">
        <v>6811</v>
      </c>
      <c r="B4996" t="s">
        <v>6813</v>
      </c>
    </row>
    <row r="4997" spans="1:2" x14ac:dyDescent="0.3">
      <c r="A4997" t="s">
        <v>6814</v>
      </c>
      <c r="B4997" t="s">
        <v>4890</v>
      </c>
    </row>
    <row r="4998" spans="1:2" x14ac:dyDescent="0.3">
      <c r="A4998" t="s">
        <v>6816</v>
      </c>
      <c r="B4998" t="s">
        <v>6818</v>
      </c>
    </row>
    <row r="4999" spans="1:2" x14ac:dyDescent="0.3">
      <c r="A4999" t="e">
        <v>#NAME?</v>
      </c>
      <c r="B4999" t="s">
        <v>317</v>
      </c>
    </row>
    <row r="5000" spans="1:2" x14ac:dyDescent="0.3">
      <c r="A5000" t="s">
        <v>6820</v>
      </c>
      <c r="B5000" t="s">
        <v>6822</v>
      </c>
    </row>
    <row r="5001" spans="1:2" x14ac:dyDescent="0.3">
      <c r="A5001" t="s">
        <v>6823</v>
      </c>
      <c r="B5001" t="s">
        <v>4845</v>
      </c>
    </row>
    <row r="5002" spans="1:2" x14ac:dyDescent="0.3">
      <c r="A5002" t="s">
        <v>6825</v>
      </c>
    </row>
    <row r="5003" spans="1:2" x14ac:dyDescent="0.3">
      <c r="A5003" t="s">
        <v>6827</v>
      </c>
      <c r="B5003" t="s">
        <v>6829</v>
      </c>
    </row>
    <row r="5004" spans="1:2" x14ac:dyDescent="0.3">
      <c r="A5004" t="s">
        <v>6830</v>
      </c>
      <c r="B5004" t="s">
        <v>6832</v>
      </c>
    </row>
    <row r="5005" spans="1:2" x14ac:dyDescent="0.3">
      <c r="A5005" t="s">
        <v>6833</v>
      </c>
      <c r="B5005" t="s">
        <v>2194</v>
      </c>
    </row>
    <row r="5006" spans="1:2" x14ac:dyDescent="0.3">
      <c r="A5006" t="s">
        <v>6835</v>
      </c>
      <c r="B5006" t="s">
        <v>497</v>
      </c>
    </row>
    <row r="5007" spans="1:2" x14ac:dyDescent="0.3">
      <c r="A5007" t="s">
        <v>6837</v>
      </c>
      <c r="B5007" t="s">
        <v>217</v>
      </c>
    </row>
    <row r="5008" spans="1:2" x14ac:dyDescent="0.3">
      <c r="A5008" t="s">
        <v>6837</v>
      </c>
      <c r="B5008" t="s">
        <v>217</v>
      </c>
    </row>
    <row r="5009" spans="1:2" x14ac:dyDescent="0.3">
      <c r="A5009" t="s">
        <v>6839</v>
      </c>
      <c r="B5009" t="s">
        <v>5138</v>
      </c>
    </row>
    <row r="5010" spans="1:2" x14ac:dyDescent="0.3">
      <c r="A5010" t="s">
        <v>6841</v>
      </c>
      <c r="B5010" t="s">
        <v>5097</v>
      </c>
    </row>
    <row r="5011" spans="1:2" x14ac:dyDescent="0.3">
      <c r="A5011" t="s">
        <v>6843</v>
      </c>
      <c r="B5011" t="s">
        <v>6844</v>
      </c>
    </row>
    <row r="5012" spans="1:2" x14ac:dyDescent="0.3">
      <c r="A5012" t="s">
        <v>6845</v>
      </c>
      <c r="B5012" t="s">
        <v>20</v>
      </c>
    </row>
    <row r="5013" spans="1:2" x14ac:dyDescent="0.3">
      <c r="A5013" t="s">
        <v>6847</v>
      </c>
      <c r="B5013" t="s">
        <v>20</v>
      </c>
    </row>
    <row r="5014" spans="1:2" x14ac:dyDescent="0.3">
      <c r="A5014" t="s">
        <v>6849</v>
      </c>
      <c r="B5014" t="s">
        <v>299</v>
      </c>
    </row>
    <row r="5015" spans="1:2" x14ac:dyDescent="0.3">
      <c r="A5015" t="s">
        <v>6851</v>
      </c>
    </row>
    <row r="5016" spans="1:2" x14ac:dyDescent="0.3">
      <c r="A5016" t="s">
        <v>6853</v>
      </c>
      <c r="B5016" t="s">
        <v>317</v>
      </c>
    </row>
    <row r="5017" spans="1:2" x14ac:dyDescent="0.3">
      <c r="A5017" t="s">
        <v>6856</v>
      </c>
      <c r="B5017" t="s">
        <v>6858</v>
      </c>
    </row>
    <row r="5018" spans="1:2" x14ac:dyDescent="0.3">
      <c r="A5018" t="s">
        <v>6859</v>
      </c>
      <c r="B5018" t="s">
        <v>2333</v>
      </c>
    </row>
    <row r="5019" spans="1:2" x14ac:dyDescent="0.3">
      <c r="A5019" t="s">
        <v>6861</v>
      </c>
    </row>
    <row r="5020" spans="1:2" x14ac:dyDescent="0.3">
      <c r="A5020" t="s">
        <v>6863</v>
      </c>
      <c r="B5020" t="s">
        <v>17</v>
      </c>
    </row>
    <row r="5021" spans="1:2" x14ac:dyDescent="0.3">
      <c r="A5021" t="s">
        <v>6865</v>
      </c>
    </row>
    <row r="5022" spans="1:2" x14ac:dyDescent="0.3">
      <c r="A5022" t="s">
        <v>6867</v>
      </c>
      <c r="B5022" t="s">
        <v>6869</v>
      </c>
    </row>
    <row r="5023" spans="1:2" x14ac:dyDescent="0.3">
      <c r="A5023" t="s">
        <v>6870</v>
      </c>
      <c r="B5023" t="s">
        <v>6871</v>
      </c>
    </row>
    <row r="5024" spans="1:2" x14ac:dyDescent="0.3">
      <c r="A5024" t="s">
        <v>6872</v>
      </c>
      <c r="B5024" t="s">
        <v>41</v>
      </c>
    </row>
    <row r="5025" spans="1:2" x14ac:dyDescent="0.3">
      <c r="A5025" t="s">
        <v>6874</v>
      </c>
      <c r="B5025" t="s">
        <v>6876</v>
      </c>
    </row>
    <row r="5026" spans="1:2" x14ac:dyDescent="0.3">
      <c r="A5026" t="s">
        <v>6877</v>
      </c>
    </row>
    <row r="5027" spans="1:2" x14ac:dyDescent="0.3">
      <c r="A5027" t="s">
        <v>6879</v>
      </c>
      <c r="B5027" t="s">
        <v>41</v>
      </c>
    </row>
    <row r="5028" spans="1:2" x14ac:dyDescent="0.3">
      <c r="A5028" t="s">
        <v>6881</v>
      </c>
      <c r="B5028" t="s">
        <v>17</v>
      </c>
    </row>
    <row r="5029" spans="1:2" x14ac:dyDescent="0.3">
      <c r="A5029" t="s">
        <v>6882</v>
      </c>
      <c r="B5029" t="s">
        <v>805</v>
      </c>
    </row>
    <row r="5030" spans="1:2" x14ac:dyDescent="0.3">
      <c r="A5030" t="s">
        <v>6884</v>
      </c>
    </row>
    <row r="5031" spans="1:2" x14ac:dyDescent="0.3">
      <c r="A5031" t="s">
        <v>6886</v>
      </c>
      <c r="B5031" t="s">
        <v>564</v>
      </c>
    </row>
    <row r="5032" spans="1:2" x14ac:dyDescent="0.3">
      <c r="A5032" t="s">
        <v>6888</v>
      </c>
      <c r="B5032" t="s">
        <v>41</v>
      </c>
    </row>
    <row r="5033" spans="1:2" x14ac:dyDescent="0.3">
      <c r="A5033" t="s">
        <v>6890</v>
      </c>
      <c r="B5033" t="s">
        <v>17</v>
      </c>
    </row>
    <row r="5034" spans="1:2" x14ac:dyDescent="0.3">
      <c r="A5034" t="s">
        <v>6892</v>
      </c>
    </row>
    <row r="5035" spans="1:2" x14ac:dyDescent="0.3">
      <c r="A5035" t="s">
        <v>6894</v>
      </c>
    </row>
    <row r="5036" spans="1:2" x14ac:dyDescent="0.3">
      <c r="A5036" t="s">
        <v>6896</v>
      </c>
      <c r="B5036" t="s">
        <v>17</v>
      </c>
    </row>
    <row r="5037" spans="1:2" x14ac:dyDescent="0.3">
      <c r="A5037" t="s">
        <v>6898</v>
      </c>
      <c r="B5037" t="s">
        <v>6899</v>
      </c>
    </row>
    <row r="5038" spans="1:2" x14ac:dyDescent="0.3">
      <c r="A5038" t="s">
        <v>6898</v>
      </c>
      <c r="B5038" t="s">
        <v>6899</v>
      </c>
    </row>
    <row r="5039" spans="1:2" x14ac:dyDescent="0.3">
      <c r="A5039" t="s">
        <v>6900</v>
      </c>
      <c r="B5039" t="s">
        <v>146</v>
      </c>
    </row>
    <row r="5040" spans="1:2" x14ac:dyDescent="0.3">
      <c r="A5040" t="s">
        <v>6902</v>
      </c>
      <c r="B5040" t="s">
        <v>17</v>
      </c>
    </row>
    <row r="5041" spans="1:2" x14ac:dyDescent="0.3">
      <c r="A5041" t="s">
        <v>6904</v>
      </c>
      <c r="B5041" t="s">
        <v>6906</v>
      </c>
    </row>
    <row r="5042" spans="1:2" x14ac:dyDescent="0.3">
      <c r="A5042" t="s">
        <v>6907</v>
      </c>
    </row>
    <row r="5043" spans="1:2" x14ac:dyDescent="0.3">
      <c r="A5043" t="s">
        <v>6909</v>
      </c>
      <c r="B5043" t="s">
        <v>1149</v>
      </c>
    </row>
    <row r="5044" spans="1:2" x14ac:dyDescent="0.3">
      <c r="A5044" t="s">
        <v>6911</v>
      </c>
      <c r="B5044" t="s">
        <v>25</v>
      </c>
    </row>
    <row r="5045" spans="1:2" x14ac:dyDescent="0.3">
      <c r="A5045" t="s">
        <v>6913</v>
      </c>
      <c r="B5045" t="s">
        <v>6915</v>
      </c>
    </row>
    <row r="5046" spans="1:2" x14ac:dyDescent="0.3">
      <c r="A5046" t="s">
        <v>6916</v>
      </c>
      <c r="B5046" t="s">
        <v>6918</v>
      </c>
    </row>
    <row r="5047" spans="1:2" x14ac:dyDescent="0.3">
      <c r="A5047" t="s">
        <v>6919</v>
      </c>
      <c r="B5047" t="s">
        <v>1448</v>
      </c>
    </row>
    <row r="5048" spans="1:2" x14ac:dyDescent="0.3">
      <c r="A5048" t="s">
        <v>6921</v>
      </c>
      <c r="B5048" t="s">
        <v>6923</v>
      </c>
    </row>
    <row r="5049" spans="1:2" x14ac:dyDescent="0.3">
      <c r="A5049" t="s">
        <v>6924</v>
      </c>
      <c r="B5049" t="s">
        <v>317</v>
      </c>
    </row>
    <row r="5050" spans="1:2" x14ac:dyDescent="0.3">
      <c r="A5050" t="s">
        <v>6926</v>
      </c>
      <c r="B5050" t="s">
        <v>1003</v>
      </c>
    </row>
    <row r="5051" spans="1:2" x14ac:dyDescent="0.3">
      <c r="A5051" t="s">
        <v>6927</v>
      </c>
    </row>
    <row r="5052" spans="1:2" x14ac:dyDescent="0.3">
      <c r="A5052" t="s">
        <v>6929</v>
      </c>
      <c r="B5052" t="s">
        <v>6931</v>
      </c>
    </row>
    <row r="5053" spans="1:2" x14ac:dyDescent="0.3">
      <c r="A5053" t="s">
        <v>6932</v>
      </c>
      <c r="B5053" t="s">
        <v>299</v>
      </c>
    </row>
    <row r="5054" spans="1:2" x14ac:dyDescent="0.3">
      <c r="A5054" t="s">
        <v>6934</v>
      </c>
      <c r="B5054" t="s">
        <v>59</v>
      </c>
    </row>
    <row r="5055" spans="1:2" x14ac:dyDescent="0.3">
      <c r="A5055" t="s">
        <v>6936</v>
      </c>
      <c r="B5055" t="s">
        <v>6938</v>
      </c>
    </row>
    <row r="5056" spans="1:2" x14ac:dyDescent="0.3">
      <c r="A5056" t="s">
        <v>6939</v>
      </c>
      <c r="B5056" t="s">
        <v>6941</v>
      </c>
    </row>
    <row r="5057" spans="1:2" x14ac:dyDescent="0.3">
      <c r="A5057" t="s">
        <v>6942</v>
      </c>
      <c r="B5057" t="s">
        <v>1548</v>
      </c>
    </row>
    <row r="5058" spans="1:2" x14ac:dyDescent="0.3">
      <c r="A5058" t="s">
        <v>6944</v>
      </c>
    </row>
    <row r="5059" spans="1:2" x14ac:dyDescent="0.3">
      <c r="A5059" t="s">
        <v>6946</v>
      </c>
      <c r="B5059" t="s">
        <v>564</v>
      </c>
    </row>
    <row r="5060" spans="1:2" x14ac:dyDescent="0.3">
      <c r="A5060" t="s">
        <v>6948</v>
      </c>
      <c r="B5060" t="s">
        <v>6950</v>
      </c>
    </row>
    <row r="5061" spans="1:2" x14ac:dyDescent="0.3">
      <c r="A5061" t="s">
        <v>6952</v>
      </c>
      <c r="B5061" t="s">
        <v>1789</v>
      </c>
    </row>
    <row r="5062" spans="1:2" x14ac:dyDescent="0.3">
      <c r="A5062" t="s">
        <v>6954</v>
      </c>
      <c r="B5062" t="s">
        <v>1095</v>
      </c>
    </row>
    <row r="5063" spans="1:2" x14ac:dyDescent="0.3">
      <c r="A5063" t="s">
        <v>6956</v>
      </c>
      <c r="B5063" t="s">
        <v>6958</v>
      </c>
    </row>
    <row r="5064" spans="1:2" x14ac:dyDescent="0.3">
      <c r="A5064" t="e">
        <v>#NAME?</v>
      </c>
      <c r="B5064" t="s">
        <v>1731</v>
      </c>
    </row>
    <row r="5065" spans="1:2" x14ac:dyDescent="0.3">
      <c r="A5065" t="s">
        <v>6961</v>
      </c>
      <c r="B5065" t="s">
        <v>3189</v>
      </c>
    </row>
    <row r="5066" spans="1:2" x14ac:dyDescent="0.3">
      <c r="A5066" t="s">
        <v>6963</v>
      </c>
      <c r="B5066" t="s">
        <v>6965</v>
      </c>
    </row>
    <row r="5067" spans="1:2" x14ac:dyDescent="0.3">
      <c r="A5067" t="s">
        <v>6966</v>
      </c>
      <c r="B5067" t="s">
        <v>89</v>
      </c>
    </row>
    <row r="5068" spans="1:2" x14ac:dyDescent="0.3">
      <c r="A5068" t="s">
        <v>6969</v>
      </c>
    </row>
    <row r="5069" spans="1:2" x14ac:dyDescent="0.3">
      <c r="A5069" t="s">
        <v>6972</v>
      </c>
      <c r="B5069" t="s">
        <v>4729</v>
      </c>
    </row>
    <row r="5070" spans="1:2" x14ac:dyDescent="0.3">
      <c r="A5070" t="s">
        <v>6974</v>
      </c>
      <c r="B5070" t="s">
        <v>594</v>
      </c>
    </row>
    <row r="5071" spans="1:2" x14ac:dyDescent="0.3">
      <c r="A5071" t="s">
        <v>6976</v>
      </c>
      <c r="B5071" t="s">
        <v>1149</v>
      </c>
    </row>
    <row r="5072" spans="1:2" x14ac:dyDescent="0.3">
      <c r="A5072" t="s">
        <v>6978</v>
      </c>
      <c r="B5072" t="s">
        <v>25</v>
      </c>
    </row>
    <row r="5073" spans="1:2" x14ac:dyDescent="0.3">
      <c r="A5073" t="s">
        <v>6980</v>
      </c>
      <c r="B5073" t="s">
        <v>317</v>
      </c>
    </row>
    <row r="5074" spans="1:2" x14ac:dyDescent="0.3">
      <c r="A5074" t="s">
        <v>6982</v>
      </c>
      <c r="B5074" t="s">
        <v>34</v>
      </c>
    </row>
    <row r="5075" spans="1:2" x14ac:dyDescent="0.3">
      <c r="A5075" t="s">
        <v>6984</v>
      </c>
      <c r="B5075" t="s">
        <v>1297</v>
      </c>
    </row>
    <row r="5076" spans="1:2" x14ac:dyDescent="0.3">
      <c r="A5076" t="s">
        <v>6986</v>
      </c>
    </row>
    <row r="5077" spans="1:2" x14ac:dyDescent="0.3">
      <c r="A5077" t="s">
        <v>6988</v>
      </c>
      <c r="B5077" t="s">
        <v>4890</v>
      </c>
    </row>
    <row r="5078" spans="1:2" x14ac:dyDescent="0.3">
      <c r="A5078" t="s">
        <v>6990</v>
      </c>
      <c r="B5078" t="s">
        <v>264</v>
      </c>
    </row>
    <row r="5079" spans="1:2" x14ac:dyDescent="0.3">
      <c r="A5079" t="s">
        <v>6992</v>
      </c>
      <c r="B5079" t="s">
        <v>261</v>
      </c>
    </row>
    <row r="5080" spans="1:2" x14ac:dyDescent="0.3">
      <c r="A5080" t="s">
        <v>6994</v>
      </c>
      <c r="B5080" t="s">
        <v>1756</v>
      </c>
    </row>
    <row r="5081" spans="1:2" x14ac:dyDescent="0.3">
      <c r="A5081" t="s">
        <v>6996</v>
      </c>
      <c r="B5081" t="s">
        <v>6998</v>
      </c>
    </row>
    <row r="5082" spans="1:2" x14ac:dyDescent="0.3">
      <c r="A5082" t="s">
        <v>6999</v>
      </c>
      <c r="B5082" t="s">
        <v>7001</v>
      </c>
    </row>
    <row r="5083" spans="1:2" x14ac:dyDescent="0.3">
      <c r="A5083" t="s">
        <v>7002</v>
      </c>
      <c r="B5083" t="s">
        <v>5075</v>
      </c>
    </row>
    <row r="5084" spans="1:2" x14ac:dyDescent="0.3">
      <c r="A5084" t="s">
        <v>7004</v>
      </c>
      <c r="B5084" t="s">
        <v>7006</v>
      </c>
    </row>
    <row r="5085" spans="1:2" x14ac:dyDescent="0.3">
      <c r="A5085" t="s">
        <v>7007</v>
      </c>
      <c r="B5085" t="s">
        <v>322</v>
      </c>
    </row>
    <row r="5086" spans="1:2" x14ac:dyDescent="0.3">
      <c r="A5086" t="s">
        <v>7009</v>
      </c>
      <c r="B5086" t="s">
        <v>6527</v>
      </c>
    </row>
    <row r="5087" spans="1:2" x14ac:dyDescent="0.3">
      <c r="A5087" t="s">
        <v>7011</v>
      </c>
      <c r="B5087" t="s">
        <v>7013</v>
      </c>
    </row>
    <row r="5088" spans="1:2" x14ac:dyDescent="0.3">
      <c r="A5088" t="s">
        <v>7014</v>
      </c>
    </row>
    <row r="5089" spans="1:2" x14ac:dyDescent="0.3">
      <c r="A5089" t="s">
        <v>7016</v>
      </c>
      <c r="B5089" t="s">
        <v>2712</v>
      </c>
    </row>
    <row r="5090" spans="1:2" x14ac:dyDescent="0.3">
      <c r="A5090" t="s">
        <v>7018</v>
      </c>
      <c r="B5090" t="s">
        <v>217</v>
      </c>
    </row>
    <row r="5091" spans="1:2" x14ac:dyDescent="0.3">
      <c r="A5091" t="s">
        <v>7020</v>
      </c>
      <c r="B5091" t="s">
        <v>7022</v>
      </c>
    </row>
    <row r="5092" spans="1:2" x14ac:dyDescent="0.3">
      <c r="A5092" t="s">
        <v>7023</v>
      </c>
      <c r="B5092" t="s">
        <v>7025</v>
      </c>
    </row>
    <row r="5093" spans="1:2" x14ac:dyDescent="0.3">
      <c r="A5093" t="s">
        <v>7026</v>
      </c>
      <c r="B5093" t="s">
        <v>29</v>
      </c>
    </row>
    <row r="5094" spans="1:2" x14ac:dyDescent="0.3">
      <c r="A5094" t="s">
        <v>7028</v>
      </c>
    </row>
    <row r="5095" spans="1:2" x14ac:dyDescent="0.3">
      <c r="A5095" t="s">
        <v>7030</v>
      </c>
      <c r="B5095" t="s">
        <v>118</v>
      </c>
    </row>
    <row r="5096" spans="1:2" x14ac:dyDescent="0.3">
      <c r="A5096" t="s">
        <v>7032</v>
      </c>
      <c r="B5096" t="s">
        <v>7034</v>
      </c>
    </row>
    <row r="5097" spans="1:2" x14ac:dyDescent="0.3">
      <c r="A5097" t="s">
        <v>7035</v>
      </c>
    </row>
    <row r="5098" spans="1:2" x14ac:dyDescent="0.3">
      <c r="A5098" t="s">
        <v>7035</v>
      </c>
    </row>
    <row r="5099" spans="1:2" x14ac:dyDescent="0.3">
      <c r="A5099" t="s">
        <v>7037</v>
      </c>
      <c r="B5099" t="s">
        <v>7039</v>
      </c>
    </row>
    <row r="5100" spans="1:2" x14ac:dyDescent="0.3">
      <c r="A5100" t="s">
        <v>7040</v>
      </c>
      <c r="B5100" t="s">
        <v>1905</v>
      </c>
    </row>
    <row r="5101" spans="1:2" x14ac:dyDescent="0.3">
      <c r="A5101" t="s">
        <v>7043</v>
      </c>
      <c r="B5101" t="s">
        <v>7045</v>
      </c>
    </row>
    <row r="5102" spans="1:2" x14ac:dyDescent="0.3">
      <c r="A5102" t="e">
        <v>#NAME?</v>
      </c>
      <c r="B5102" t="s">
        <v>71</v>
      </c>
    </row>
    <row r="5103" spans="1:2" x14ac:dyDescent="0.3">
      <c r="A5103" t="s">
        <v>7048</v>
      </c>
    </row>
    <row r="5104" spans="1:2" x14ac:dyDescent="0.3">
      <c r="A5104" t="s">
        <v>7050</v>
      </c>
      <c r="B5104" t="s">
        <v>7052</v>
      </c>
    </row>
    <row r="5105" spans="1:2" x14ac:dyDescent="0.3">
      <c r="A5105" t="e">
        <v>#NAME?</v>
      </c>
      <c r="B5105" t="s">
        <v>4890</v>
      </c>
    </row>
    <row r="5106" spans="1:2" x14ac:dyDescent="0.3">
      <c r="A5106" t="s">
        <v>7054</v>
      </c>
      <c r="B5106" t="s">
        <v>7056</v>
      </c>
    </row>
    <row r="5107" spans="1:2" x14ac:dyDescent="0.3">
      <c r="A5107" t="s">
        <v>7057</v>
      </c>
      <c r="B5107" t="s">
        <v>5774</v>
      </c>
    </row>
    <row r="5108" spans="1:2" x14ac:dyDescent="0.3">
      <c r="A5108" t="s">
        <v>7059</v>
      </c>
    </row>
    <row r="5109" spans="1:2" x14ac:dyDescent="0.3">
      <c r="A5109" t="e">
        <v>#NAME?</v>
      </c>
      <c r="B5109" t="s">
        <v>7062</v>
      </c>
    </row>
    <row r="5110" spans="1:2" x14ac:dyDescent="0.3">
      <c r="A5110" t="s">
        <v>7063</v>
      </c>
      <c r="B5110" t="s">
        <v>2024</v>
      </c>
    </row>
    <row r="5111" spans="1:2" x14ac:dyDescent="0.3">
      <c r="A5111" t="s">
        <v>7065</v>
      </c>
      <c r="B5111" t="s">
        <v>5568</v>
      </c>
    </row>
    <row r="5112" spans="1:2" x14ac:dyDescent="0.3">
      <c r="A5112" t="s">
        <v>7067</v>
      </c>
    </row>
    <row r="5113" spans="1:2" x14ac:dyDescent="0.3">
      <c r="A5113" t="s">
        <v>7069</v>
      </c>
      <c r="B5113" t="s">
        <v>64</v>
      </c>
    </row>
    <row r="5114" spans="1:2" x14ac:dyDescent="0.3">
      <c r="A5114" t="s">
        <v>7071</v>
      </c>
      <c r="B5114" t="s">
        <v>7073</v>
      </c>
    </row>
    <row r="5115" spans="1:2" x14ac:dyDescent="0.3">
      <c r="A5115" t="s">
        <v>7074</v>
      </c>
      <c r="B5115" t="s">
        <v>1905</v>
      </c>
    </row>
    <row r="5116" spans="1:2" x14ac:dyDescent="0.3">
      <c r="A5116" t="s">
        <v>7076</v>
      </c>
    </row>
    <row r="5117" spans="1:2" x14ac:dyDescent="0.3">
      <c r="A5117" t="s">
        <v>7078</v>
      </c>
      <c r="B5117" t="s">
        <v>25</v>
      </c>
    </row>
    <row r="5118" spans="1:2" x14ac:dyDescent="0.3">
      <c r="A5118" t="s">
        <v>7078</v>
      </c>
      <c r="B5118" t="s">
        <v>25</v>
      </c>
    </row>
    <row r="5119" spans="1:2" x14ac:dyDescent="0.3">
      <c r="A5119" t="s">
        <v>7080</v>
      </c>
      <c r="B5119" t="s">
        <v>7082</v>
      </c>
    </row>
    <row r="5120" spans="1:2" x14ac:dyDescent="0.3">
      <c r="A5120" t="s">
        <v>7083</v>
      </c>
      <c r="B5120" t="s">
        <v>118</v>
      </c>
    </row>
    <row r="5121" spans="1:2" x14ac:dyDescent="0.3">
      <c r="A5121" t="s">
        <v>7086</v>
      </c>
      <c r="B5121" t="s">
        <v>317</v>
      </c>
    </row>
    <row r="5122" spans="1:2" x14ac:dyDescent="0.3">
      <c r="A5122" t="s">
        <v>7088</v>
      </c>
      <c r="B5122" t="s">
        <v>41</v>
      </c>
    </row>
    <row r="5123" spans="1:2" x14ac:dyDescent="0.3">
      <c r="A5123" t="s">
        <v>7090</v>
      </c>
      <c r="B5123" t="s">
        <v>71</v>
      </c>
    </row>
    <row r="5124" spans="1:2" x14ac:dyDescent="0.3">
      <c r="A5124" t="s">
        <v>7092</v>
      </c>
      <c r="B5124" t="s">
        <v>29</v>
      </c>
    </row>
    <row r="5125" spans="1:2" x14ac:dyDescent="0.3">
      <c r="A5125" t="s">
        <v>7094</v>
      </c>
      <c r="B5125" t="s">
        <v>317</v>
      </c>
    </row>
    <row r="5126" spans="1:2" x14ac:dyDescent="0.3">
      <c r="A5126" t="s">
        <v>7096</v>
      </c>
      <c r="B5126" t="s">
        <v>217</v>
      </c>
    </row>
    <row r="5127" spans="1:2" x14ac:dyDescent="0.3">
      <c r="A5127" t="e">
        <v>#NAME?</v>
      </c>
      <c r="B5127" t="s">
        <v>4797</v>
      </c>
    </row>
    <row r="5128" spans="1:2" x14ac:dyDescent="0.3">
      <c r="A5128" t="s">
        <v>7099</v>
      </c>
      <c r="B5128" t="s">
        <v>7101</v>
      </c>
    </row>
    <row r="5129" spans="1:2" x14ac:dyDescent="0.3">
      <c r="A5129" t="s">
        <v>7102</v>
      </c>
      <c r="B5129" t="s">
        <v>29</v>
      </c>
    </row>
    <row r="5130" spans="1:2" x14ac:dyDescent="0.3">
      <c r="A5130" t="s">
        <v>7104</v>
      </c>
      <c r="B5130" t="s">
        <v>261</v>
      </c>
    </row>
    <row r="5131" spans="1:2" x14ac:dyDescent="0.3">
      <c r="A5131" t="s">
        <v>7106</v>
      </c>
      <c r="B5131" t="s">
        <v>299</v>
      </c>
    </row>
    <row r="5132" spans="1:2" x14ac:dyDescent="0.3">
      <c r="A5132" t="s">
        <v>7108</v>
      </c>
      <c r="B5132" t="s">
        <v>167</v>
      </c>
    </row>
    <row r="5133" spans="1:2" x14ac:dyDescent="0.3">
      <c r="A5133" t="s">
        <v>7110</v>
      </c>
    </row>
    <row r="5134" spans="1:2" x14ac:dyDescent="0.3">
      <c r="A5134" t="s">
        <v>7113</v>
      </c>
      <c r="B5134" t="s">
        <v>6028</v>
      </c>
    </row>
    <row r="5135" spans="1:2" x14ac:dyDescent="0.3">
      <c r="A5135" t="s">
        <v>7115</v>
      </c>
    </row>
    <row r="5136" spans="1:2" x14ac:dyDescent="0.3">
      <c r="A5136" t="s">
        <v>7117</v>
      </c>
    </row>
    <row r="5137" spans="1:2" x14ac:dyDescent="0.3">
      <c r="A5137" t="s">
        <v>7119</v>
      </c>
    </row>
    <row r="5138" spans="1:2" x14ac:dyDescent="0.3">
      <c r="A5138" t="s">
        <v>7122</v>
      </c>
      <c r="B5138" t="s">
        <v>4081</v>
      </c>
    </row>
    <row r="5139" spans="1:2" x14ac:dyDescent="0.3">
      <c r="A5139" t="e">
        <v>#NAME?</v>
      </c>
      <c r="B5139" t="s">
        <v>380</v>
      </c>
    </row>
    <row r="5140" spans="1:2" x14ac:dyDescent="0.3">
      <c r="A5140" t="s">
        <v>7126</v>
      </c>
      <c r="B5140" t="s">
        <v>470</v>
      </c>
    </row>
    <row r="5141" spans="1:2" x14ac:dyDescent="0.3">
      <c r="A5141" t="s">
        <v>7128</v>
      </c>
      <c r="B5141" t="s">
        <v>17</v>
      </c>
    </row>
    <row r="5142" spans="1:2" x14ac:dyDescent="0.3">
      <c r="A5142" t="s">
        <v>7130</v>
      </c>
    </row>
    <row r="5143" spans="1:2" x14ac:dyDescent="0.3">
      <c r="A5143" t="s">
        <v>7132</v>
      </c>
    </row>
    <row r="5144" spans="1:2" x14ac:dyDescent="0.3">
      <c r="A5144" t="s">
        <v>7134</v>
      </c>
      <c r="B5144" t="s">
        <v>64</v>
      </c>
    </row>
    <row r="5145" spans="1:2" x14ac:dyDescent="0.3">
      <c r="A5145" t="s">
        <v>7136</v>
      </c>
    </row>
    <row r="5146" spans="1:2" x14ac:dyDescent="0.3">
      <c r="A5146" t="e">
        <v>#NAME?</v>
      </c>
      <c r="B5146" t="s">
        <v>7139</v>
      </c>
    </row>
    <row r="5147" spans="1:2" x14ac:dyDescent="0.3">
      <c r="A5147" t="s">
        <v>7140</v>
      </c>
    </row>
    <row r="5148" spans="1:2" x14ac:dyDescent="0.3">
      <c r="A5148" t="s">
        <v>7142</v>
      </c>
    </row>
    <row r="5149" spans="1:2" x14ac:dyDescent="0.3">
      <c r="A5149" t="s">
        <v>7144</v>
      </c>
      <c r="B5149" t="s">
        <v>245</v>
      </c>
    </row>
    <row r="5150" spans="1:2" x14ac:dyDescent="0.3">
      <c r="A5150" t="s">
        <v>7146</v>
      </c>
      <c r="B5150" t="s">
        <v>3546</v>
      </c>
    </row>
    <row r="5151" spans="1:2" x14ac:dyDescent="0.3">
      <c r="A5151" t="s">
        <v>7149</v>
      </c>
      <c r="B5151" t="s">
        <v>7151</v>
      </c>
    </row>
    <row r="5152" spans="1:2" x14ac:dyDescent="0.3">
      <c r="A5152" t="s">
        <v>7153</v>
      </c>
    </row>
    <row r="5153" spans="1:2" x14ac:dyDescent="0.3">
      <c r="A5153" t="s">
        <v>7155</v>
      </c>
      <c r="B5153" t="s">
        <v>139</v>
      </c>
    </row>
    <row r="5154" spans="1:2" x14ac:dyDescent="0.3">
      <c r="A5154" t="s">
        <v>7157</v>
      </c>
      <c r="B5154" t="s">
        <v>7159</v>
      </c>
    </row>
    <row r="5155" spans="1:2" x14ac:dyDescent="0.3">
      <c r="A5155" t="s">
        <v>7160</v>
      </c>
      <c r="B5155" t="s">
        <v>4259</v>
      </c>
    </row>
    <row r="5156" spans="1:2" x14ac:dyDescent="0.3">
      <c r="A5156" t="e">
        <v>#NAME?</v>
      </c>
      <c r="B5156" t="s">
        <v>7163</v>
      </c>
    </row>
    <row r="5157" spans="1:2" x14ac:dyDescent="0.3">
      <c r="A5157" t="s">
        <v>7164</v>
      </c>
      <c r="B5157" t="s">
        <v>17</v>
      </c>
    </row>
    <row r="5158" spans="1:2" x14ac:dyDescent="0.3">
      <c r="A5158" t="s">
        <v>7166</v>
      </c>
      <c r="B5158" t="s">
        <v>7168</v>
      </c>
    </row>
    <row r="5159" spans="1:2" x14ac:dyDescent="0.3">
      <c r="A5159" t="s">
        <v>7169</v>
      </c>
      <c r="B5159" t="s">
        <v>7171</v>
      </c>
    </row>
    <row r="5160" spans="1:2" x14ac:dyDescent="0.3">
      <c r="A5160" t="s">
        <v>7172</v>
      </c>
      <c r="B5160" t="s">
        <v>2367</v>
      </c>
    </row>
    <row r="5161" spans="1:2" x14ac:dyDescent="0.3">
      <c r="A5161" t="s">
        <v>7174</v>
      </c>
      <c r="B5161" t="s">
        <v>4822</v>
      </c>
    </row>
    <row r="5162" spans="1:2" x14ac:dyDescent="0.3">
      <c r="A5162" t="s">
        <v>7176</v>
      </c>
      <c r="B5162" t="s">
        <v>29</v>
      </c>
    </row>
    <row r="5163" spans="1:2" x14ac:dyDescent="0.3">
      <c r="A5163" t="s">
        <v>7178</v>
      </c>
      <c r="B5163" t="s">
        <v>217</v>
      </c>
    </row>
    <row r="5164" spans="1:2" x14ac:dyDescent="0.3">
      <c r="A5164" t="s">
        <v>7180</v>
      </c>
      <c r="B5164" t="s">
        <v>2403</v>
      </c>
    </row>
    <row r="5165" spans="1:2" x14ac:dyDescent="0.3">
      <c r="A5165" t="s">
        <v>7182</v>
      </c>
      <c r="B5165" t="s">
        <v>2194</v>
      </c>
    </row>
    <row r="5166" spans="1:2" x14ac:dyDescent="0.3">
      <c r="A5166" t="s">
        <v>7184</v>
      </c>
      <c r="B5166" t="s">
        <v>380</v>
      </c>
    </row>
    <row r="5167" spans="1:2" x14ac:dyDescent="0.3">
      <c r="A5167" t="s">
        <v>7186</v>
      </c>
      <c r="B5167" t="s">
        <v>1812</v>
      </c>
    </row>
    <row r="5168" spans="1:2" x14ac:dyDescent="0.3">
      <c r="A5168" t="s">
        <v>7188</v>
      </c>
      <c r="B5168" t="s">
        <v>7190</v>
      </c>
    </row>
    <row r="5169" spans="1:2" x14ac:dyDescent="0.3">
      <c r="A5169" t="s">
        <v>7191</v>
      </c>
    </row>
    <row r="5170" spans="1:2" x14ac:dyDescent="0.3">
      <c r="A5170" t="s">
        <v>7193</v>
      </c>
      <c r="B5170" t="s">
        <v>7195</v>
      </c>
    </row>
    <row r="5171" spans="1:2" x14ac:dyDescent="0.3">
      <c r="A5171" t="s">
        <v>7196</v>
      </c>
    </row>
    <row r="5172" spans="1:2" x14ac:dyDescent="0.3">
      <c r="A5172" t="s">
        <v>7198</v>
      </c>
      <c r="B5172" t="s">
        <v>1909</v>
      </c>
    </row>
    <row r="5173" spans="1:2" x14ac:dyDescent="0.3">
      <c r="A5173" t="s">
        <v>7200</v>
      </c>
      <c r="B5173" t="s">
        <v>3321</v>
      </c>
    </row>
    <row r="5174" spans="1:2" x14ac:dyDescent="0.3">
      <c r="A5174" t="s">
        <v>7202</v>
      </c>
      <c r="B5174" t="s">
        <v>1095</v>
      </c>
    </row>
    <row r="5175" spans="1:2" x14ac:dyDescent="0.3">
      <c r="A5175" t="s">
        <v>7204</v>
      </c>
      <c r="B5175" t="s">
        <v>876</v>
      </c>
    </row>
    <row r="5176" spans="1:2" x14ac:dyDescent="0.3">
      <c r="A5176" t="s">
        <v>7206</v>
      </c>
      <c r="B5176" t="s">
        <v>7208</v>
      </c>
    </row>
    <row r="5177" spans="1:2" x14ac:dyDescent="0.3">
      <c r="A5177" t="s">
        <v>7209</v>
      </c>
      <c r="B5177" t="s">
        <v>1308</v>
      </c>
    </row>
    <row r="5178" spans="1:2" x14ac:dyDescent="0.3">
      <c r="A5178" t="s">
        <v>7211</v>
      </c>
      <c r="B5178" t="s">
        <v>7213</v>
      </c>
    </row>
    <row r="5179" spans="1:2" x14ac:dyDescent="0.3">
      <c r="A5179" t="s">
        <v>7214</v>
      </c>
      <c r="B5179" t="s">
        <v>7216</v>
      </c>
    </row>
    <row r="5180" spans="1:2" x14ac:dyDescent="0.3">
      <c r="A5180" t="s">
        <v>7217</v>
      </c>
    </row>
    <row r="5181" spans="1:2" x14ac:dyDescent="0.3">
      <c r="A5181" t="s">
        <v>7160</v>
      </c>
      <c r="B5181" t="s">
        <v>4259</v>
      </c>
    </row>
    <row r="5182" spans="1:2" x14ac:dyDescent="0.3">
      <c r="A5182" t="s">
        <v>7219</v>
      </c>
      <c r="B5182" t="s">
        <v>183</v>
      </c>
    </row>
    <row r="5183" spans="1:2" x14ac:dyDescent="0.3">
      <c r="A5183" t="s">
        <v>7221</v>
      </c>
      <c r="B5183" t="s">
        <v>2868</v>
      </c>
    </row>
    <row r="5184" spans="1:2" x14ac:dyDescent="0.3">
      <c r="A5184" t="s">
        <v>7223</v>
      </c>
      <c r="B5184" t="s">
        <v>299</v>
      </c>
    </row>
    <row r="5185" spans="1:2" x14ac:dyDescent="0.3">
      <c r="A5185" t="s">
        <v>7225</v>
      </c>
      <c r="B5185" t="s">
        <v>4524</v>
      </c>
    </row>
    <row r="5186" spans="1:2" x14ac:dyDescent="0.3">
      <c r="A5186" t="s">
        <v>7228</v>
      </c>
      <c r="B5186" t="s">
        <v>7230</v>
      </c>
    </row>
    <row r="5187" spans="1:2" x14ac:dyDescent="0.3">
      <c r="A5187" t="s">
        <v>7232</v>
      </c>
      <c r="B5187" t="s">
        <v>7234</v>
      </c>
    </row>
  </sheetData>
  <autoFilter ref="A1:B51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1389"/>
  <sheetViews>
    <sheetView workbookViewId="0"/>
  </sheetViews>
  <sheetFormatPr defaultRowHeight="14.4" x14ac:dyDescent="0.3"/>
  <cols>
    <col min="1" max="1" width="83.21875" bestFit="1" customWidth="1"/>
  </cols>
  <sheetData>
    <row r="1" spans="1:1" x14ac:dyDescent="0.3">
      <c r="A1" t="s">
        <v>7236</v>
      </c>
    </row>
    <row r="2" spans="1:1" x14ac:dyDescent="0.3">
      <c r="A2" t="s">
        <v>29</v>
      </c>
    </row>
    <row r="3" spans="1:1" x14ac:dyDescent="0.3">
      <c r="A3" t="s">
        <v>31</v>
      </c>
    </row>
    <row r="4" spans="1:1" x14ac:dyDescent="0.3">
      <c r="A4" t="s">
        <v>41</v>
      </c>
    </row>
    <row r="5" spans="1:1" x14ac:dyDescent="0.3">
      <c r="A5" t="s">
        <v>29</v>
      </c>
    </row>
    <row r="6" spans="1:1" x14ac:dyDescent="0.3">
      <c r="A6" t="s">
        <v>54</v>
      </c>
    </row>
    <row r="7" spans="1:1" x14ac:dyDescent="0.3">
      <c r="A7" t="s">
        <v>64</v>
      </c>
    </row>
    <row r="8" spans="1:1" x14ac:dyDescent="0.3">
      <c r="A8" t="s">
        <v>29</v>
      </c>
    </row>
    <row r="9" spans="1:1" x14ac:dyDescent="0.3">
      <c r="A9" t="s">
        <v>80</v>
      </c>
    </row>
    <row r="10" spans="1:1" x14ac:dyDescent="0.3">
      <c r="A10" t="s">
        <v>96</v>
      </c>
    </row>
    <row r="11" spans="1:1" x14ac:dyDescent="0.3">
      <c r="A11" t="s">
        <v>54</v>
      </c>
    </row>
    <row r="12" spans="1:1" x14ac:dyDescent="0.3">
      <c r="A12" t="s">
        <v>106</v>
      </c>
    </row>
    <row r="13" spans="1:1" hidden="1" x14ac:dyDescent="0.3">
      <c r="A13" t="s">
        <v>152</v>
      </c>
    </row>
    <row r="14" spans="1:1" x14ac:dyDescent="0.3">
      <c r="A14" t="s">
        <v>155</v>
      </c>
    </row>
    <row r="15" spans="1:1" x14ac:dyDescent="0.3">
      <c r="A15" t="s">
        <v>29</v>
      </c>
    </row>
    <row r="16" spans="1:1" x14ac:dyDescent="0.3">
      <c r="A16" t="s">
        <v>174</v>
      </c>
    </row>
    <row r="17" spans="1:1" hidden="1" x14ac:dyDescent="0.3">
      <c r="A17" t="s">
        <v>176</v>
      </c>
    </row>
    <row r="18" spans="1:1" x14ac:dyDescent="0.3">
      <c r="A18" t="s">
        <v>29</v>
      </c>
    </row>
    <row r="19" spans="1:1" x14ac:dyDescent="0.3">
      <c r="A19" t="s">
        <v>174</v>
      </c>
    </row>
    <row r="20" spans="1:1" x14ac:dyDescent="0.3">
      <c r="A20" t="s">
        <v>41</v>
      </c>
    </row>
    <row r="21" spans="1:1" hidden="1" x14ac:dyDescent="0.3">
      <c r="A21" t="s">
        <v>227</v>
      </c>
    </row>
    <row r="22" spans="1:1" hidden="1" x14ac:dyDescent="0.3">
      <c r="A22" t="s">
        <v>235</v>
      </c>
    </row>
    <row r="23" spans="1:1" x14ac:dyDescent="0.3">
      <c r="A23" t="s">
        <v>238</v>
      </c>
    </row>
    <row r="24" spans="1:1" x14ac:dyDescent="0.3">
      <c r="A24" t="s">
        <v>264</v>
      </c>
    </row>
    <row r="25" spans="1:1" x14ac:dyDescent="0.3">
      <c r="A25" t="s">
        <v>279</v>
      </c>
    </row>
    <row r="26" spans="1:1" x14ac:dyDescent="0.3">
      <c r="A26" t="s">
        <v>282</v>
      </c>
    </row>
    <row r="27" spans="1:1" x14ac:dyDescent="0.3">
      <c r="A27" t="s">
        <v>287</v>
      </c>
    </row>
    <row r="28" spans="1:1" x14ac:dyDescent="0.3">
      <c r="A28" t="s">
        <v>292</v>
      </c>
    </row>
    <row r="29" spans="1:1" x14ac:dyDescent="0.3">
      <c r="A29" t="s">
        <v>29</v>
      </c>
    </row>
    <row r="30" spans="1:1" x14ac:dyDescent="0.3">
      <c r="A30" t="s">
        <v>325</v>
      </c>
    </row>
    <row r="31" spans="1:1" x14ac:dyDescent="0.3">
      <c r="A31" t="s">
        <v>328</v>
      </c>
    </row>
    <row r="32" spans="1:1" x14ac:dyDescent="0.3">
      <c r="A32" t="s">
        <v>29</v>
      </c>
    </row>
    <row r="33" spans="1:1" x14ac:dyDescent="0.3">
      <c r="A33" t="s">
        <v>339</v>
      </c>
    </row>
    <row r="34" spans="1:1" x14ac:dyDescent="0.3">
      <c r="A34" t="s">
        <v>29</v>
      </c>
    </row>
    <row r="35" spans="1:1" x14ac:dyDescent="0.3">
      <c r="A35" t="s">
        <v>373</v>
      </c>
    </row>
    <row r="36" spans="1:1" x14ac:dyDescent="0.3">
      <c r="A36" t="s">
        <v>383</v>
      </c>
    </row>
    <row r="37" spans="1:1" x14ac:dyDescent="0.3">
      <c r="A37" t="s">
        <v>383</v>
      </c>
    </row>
    <row r="38" spans="1:1" x14ac:dyDescent="0.3">
      <c r="A38" t="s">
        <v>402</v>
      </c>
    </row>
    <row r="39" spans="1:1" x14ac:dyDescent="0.3">
      <c r="A39" t="s">
        <v>264</v>
      </c>
    </row>
    <row r="40" spans="1:1" x14ac:dyDescent="0.3">
      <c r="A40" t="s">
        <v>409</v>
      </c>
    </row>
    <row r="41" spans="1:1" x14ac:dyDescent="0.3">
      <c r="A41" t="s">
        <v>29</v>
      </c>
    </row>
    <row r="42" spans="1:1" x14ac:dyDescent="0.3">
      <c r="A42" t="s">
        <v>29</v>
      </c>
    </row>
    <row r="43" spans="1:1" hidden="1" x14ac:dyDescent="0.3">
      <c r="A43" t="s">
        <v>235</v>
      </c>
    </row>
    <row r="44" spans="1:1" x14ac:dyDescent="0.3">
      <c r="A44" t="s">
        <v>425</v>
      </c>
    </row>
    <row r="45" spans="1:1" x14ac:dyDescent="0.3">
      <c r="A45" t="s">
        <v>433</v>
      </c>
    </row>
    <row r="46" spans="1:1" x14ac:dyDescent="0.3">
      <c r="A46" t="s">
        <v>448</v>
      </c>
    </row>
    <row r="47" spans="1:1" x14ac:dyDescent="0.3">
      <c r="A47" t="s">
        <v>452</v>
      </c>
    </row>
    <row r="48" spans="1:1" x14ac:dyDescent="0.3">
      <c r="A48" t="s">
        <v>459</v>
      </c>
    </row>
    <row r="49" spans="1:1" hidden="1" x14ac:dyDescent="0.3">
      <c r="A49" t="s">
        <v>462</v>
      </c>
    </row>
    <row r="50" spans="1:1" x14ac:dyDescent="0.3">
      <c r="A50" t="s">
        <v>465</v>
      </c>
    </row>
    <row r="51" spans="1:1" hidden="1" x14ac:dyDescent="0.3">
      <c r="A51" t="s">
        <v>482</v>
      </c>
    </row>
    <row r="52" spans="1:1" x14ac:dyDescent="0.3">
      <c r="A52" t="s">
        <v>486</v>
      </c>
    </row>
    <row r="53" spans="1:1" x14ac:dyDescent="0.3">
      <c r="A53" t="s">
        <v>502</v>
      </c>
    </row>
    <row r="54" spans="1:1" x14ac:dyDescent="0.3">
      <c r="A54" t="s">
        <v>29</v>
      </c>
    </row>
    <row r="55" spans="1:1" hidden="1" x14ac:dyDescent="0.3">
      <c r="A55" t="s">
        <v>549</v>
      </c>
    </row>
    <row r="56" spans="1:1" x14ac:dyDescent="0.3">
      <c r="A56" t="s">
        <v>575</v>
      </c>
    </row>
    <row r="57" spans="1:1" x14ac:dyDescent="0.3">
      <c r="A57" t="s">
        <v>578</v>
      </c>
    </row>
    <row r="58" spans="1:1" x14ac:dyDescent="0.3">
      <c r="A58" t="s">
        <v>594</v>
      </c>
    </row>
    <row r="59" spans="1:1" x14ac:dyDescent="0.3">
      <c r="A59" t="s">
        <v>29</v>
      </c>
    </row>
    <row r="60" spans="1:1" x14ac:dyDescent="0.3">
      <c r="A60" t="s">
        <v>599</v>
      </c>
    </row>
    <row r="61" spans="1:1" x14ac:dyDescent="0.3">
      <c r="A61" t="s">
        <v>174</v>
      </c>
    </row>
    <row r="62" spans="1:1" x14ac:dyDescent="0.3">
      <c r="A62" t="s">
        <v>264</v>
      </c>
    </row>
    <row r="63" spans="1:1" x14ac:dyDescent="0.3">
      <c r="A63" t="s">
        <v>617</v>
      </c>
    </row>
    <row r="64" spans="1:1" x14ac:dyDescent="0.3">
      <c r="A64" t="s">
        <v>639</v>
      </c>
    </row>
    <row r="65" spans="1:1" hidden="1" x14ac:dyDescent="0.3">
      <c r="A65" t="s">
        <v>652</v>
      </c>
    </row>
    <row r="66" spans="1:1" hidden="1" x14ac:dyDescent="0.3">
      <c r="A66" t="s">
        <v>672</v>
      </c>
    </row>
    <row r="67" spans="1:1" x14ac:dyDescent="0.3">
      <c r="A67" t="s">
        <v>678</v>
      </c>
    </row>
    <row r="68" spans="1:1" hidden="1" x14ac:dyDescent="0.3">
      <c r="A68" t="s">
        <v>680</v>
      </c>
    </row>
    <row r="69" spans="1:1" x14ac:dyDescent="0.3">
      <c r="A69" t="s">
        <v>685</v>
      </c>
    </row>
    <row r="70" spans="1:1" x14ac:dyDescent="0.3">
      <c r="A70" t="s">
        <v>29</v>
      </c>
    </row>
    <row r="71" spans="1:1" x14ac:dyDescent="0.3">
      <c r="A71" t="s">
        <v>706</v>
      </c>
    </row>
    <row r="72" spans="1:1" x14ac:dyDescent="0.3">
      <c r="A72" t="s">
        <v>711</v>
      </c>
    </row>
    <row r="73" spans="1:1" hidden="1" x14ac:dyDescent="0.3">
      <c r="A73" t="s">
        <v>672</v>
      </c>
    </row>
    <row r="74" spans="1:1" x14ac:dyDescent="0.3">
      <c r="A74" t="s">
        <v>29</v>
      </c>
    </row>
    <row r="75" spans="1:1" x14ac:dyDescent="0.3">
      <c r="A75" t="s">
        <v>29</v>
      </c>
    </row>
    <row r="76" spans="1:1" x14ac:dyDescent="0.3">
      <c r="A76" t="s">
        <v>29</v>
      </c>
    </row>
    <row r="77" spans="1:1" x14ac:dyDescent="0.3">
      <c r="A77" t="s">
        <v>29</v>
      </c>
    </row>
    <row r="78" spans="1:1" x14ac:dyDescent="0.3">
      <c r="A78" t="s">
        <v>761</v>
      </c>
    </row>
    <row r="79" spans="1:1" x14ac:dyDescent="0.3">
      <c r="A79" t="s">
        <v>766</v>
      </c>
    </row>
    <row r="80" spans="1:1" x14ac:dyDescent="0.3">
      <c r="A80" t="s">
        <v>775</v>
      </c>
    </row>
    <row r="81" spans="1:1" x14ac:dyDescent="0.3">
      <c r="A81" t="s">
        <v>155</v>
      </c>
    </row>
    <row r="82" spans="1:1" hidden="1" x14ac:dyDescent="0.3">
      <c r="A82" t="s">
        <v>652</v>
      </c>
    </row>
    <row r="83" spans="1:1" x14ac:dyDescent="0.3">
      <c r="A83" t="s">
        <v>805</v>
      </c>
    </row>
    <row r="84" spans="1:1" x14ac:dyDescent="0.3">
      <c r="A84" t="s">
        <v>805</v>
      </c>
    </row>
    <row r="85" spans="1:1" x14ac:dyDescent="0.3">
      <c r="A85" t="s">
        <v>174</v>
      </c>
    </row>
    <row r="86" spans="1:1" x14ac:dyDescent="0.3">
      <c r="A86" t="s">
        <v>824</v>
      </c>
    </row>
    <row r="87" spans="1:1" x14ac:dyDescent="0.3">
      <c r="A87" t="s">
        <v>29</v>
      </c>
    </row>
    <row r="88" spans="1:1" hidden="1" x14ac:dyDescent="0.3">
      <c r="A88" t="s">
        <v>652</v>
      </c>
    </row>
    <row r="89" spans="1:1" x14ac:dyDescent="0.3">
      <c r="A89" t="s">
        <v>29</v>
      </c>
    </row>
    <row r="90" spans="1:1" x14ac:dyDescent="0.3">
      <c r="A90" t="s">
        <v>29</v>
      </c>
    </row>
    <row r="91" spans="1:1" x14ac:dyDescent="0.3">
      <c r="A91" t="s">
        <v>863</v>
      </c>
    </row>
    <row r="92" spans="1:1" x14ac:dyDescent="0.3">
      <c r="A92" t="s">
        <v>867</v>
      </c>
    </row>
    <row r="93" spans="1:1" x14ac:dyDescent="0.3">
      <c r="A93" t="s">
        <v>882</v>
      </c>
    </row>
    <row r="94" spans="1:1" x14ac:dyDescent="0.3">
      <c r="A94" t="s">
        <v>882</v>
      </c>
    </row>
    <row r="95" spans="1:1" x14ac:dyDescent="0.3">
      <c r="A95" t="s">
        <v>41</v>
      </c>
    </row>
    <row r="96" spans="1:1" x14ac:dyDescent="0.3">
      <c r="A96" t="s">
        <v>893</v>
      </c>
    </row>
    <row r="97" spans="1:1" x14ac:dyDescent="0.3">
      <c r="A97" t="s">
        <v>897</v>
      </c>
    </row>
    <row r="98" spans="1:1" x14ac:dyDescent="0.3">
      <c r="A98" t="s">
        <v>906</v>
      </c>
    </row>
    <row r="99" spans="1:1" x14ac:dyDescent="0.3">
      <c r="A99" t="s">
        <v>264</v>
      </c>
    </row>
    <row r="100" spans="1:1" hidden="1" x14ac:dyDescent="0.3">
      <c r="A100" t="s">
        <v>652</v>
      </c>
    </row>
    <row r="101" spans="1:1" x14ac:dyDescent="0.3">
      <c r="A101" t="s">
        <v>64</v>
      </c>
    </row>
    <row r="102" spans="1:1" hidden="1" x14ac:dyDescent="0.3">
      <c r="A102" t="s">
        <v>914</v>
      </c>
    </row>
    <row r="103" spans="1:1" x14ac:dyDescent="0.3">
      <c r="A103" t="s">
        <v>155</v>
      </c>
    </row>
    <row r="104" spans="1:1" x14ac:dyDescent="0.3">
      <c r="A104" t="s">
        <v>805</v>
      </c>
    </row>
    <row r="105" spans="1:1" x14ac:dyDescent="0.3">
      <c r="A105" t="s">
        <v>29</v>
      </c>
    </row>
    <row r="106" spans="1:1" x14ac:dyDescent="0.3">
      <c r="A106" t="s">
        <v>64</v>
      </c>
    </row>
    <row r="107" spans="1:1" x14ac:dyDescent="0.3">
      <c r="A107" t="s">
        <v>29</v>
      </c>
    </row>
    <row r="108" spans="1:1" hidden="1" x14ac:dyDescent="0.3">
      <c r="A108" t="s">
        <v>652</v>
      </c>
    </row>
    <row r="109" spans="1:1" x14ac:dyDescent="0.3">
      <c r="A109" t="s">
        <v>29</v>
      </c>
    </row>
    <row r="110" spans="1:1" x14ac:dyDescent="0.3">
      <c r="A110" t="s">
        <v>29</v>
      </c>
    </row>
    <row r="111" spans="1:1" x14ac:dyDescent="0.3">
      <c r="A111" t="s">
        <v>41</v>
      </c>
    </row>
    <row r="112" spans="1:1" x14ac:dyDescent="0.3">
      <c r="A112" t="s">
        <v>155</v>
      </c>
    </row>
    <row r="113" spans="1:1" x14ac:dyDescent="0.3">
      <c r="A113" t="s">
        <v>238</v>
      </c>
    </row>
    <row r="114" spans="1:1" x14ac:dyDescent="0.3">
      <c r="A114" t="s">
        <v>805</v>
      </c>
    </row>
    <row r="115" spans="1:1" x14ac:dyDescent="0.3">
      <c r="A115" t="s">
        <v>29</v>
      </c>
    </row>
    <row r="116" spans="1:1" hidden="1" x14ac:dyDescent="0.3">
      <c r="A116" t="s">
        <v>652</v>
      </c>
    </row>
    <row r="117" spans="1:1" x14ac:dyDescent="0.3">
      <c r="A117" t="s">
        <v>29</v>
      </c>
    </row>
    <row r="118" spans="1:1" x14ac:dyDescent="0.3">
      <c r="A118" t="s">
        <v>1077</v>
      </c>
    </row>
    <row r="119" spans="1:1" x14ac:dyDescent="0.3">
      <c r="A119" t="s">
        <v>1077</v>
      </c>
    </row>
    <row r="120" spans="1:1" x14ac:dyDescent="0.3">
      <c r="A120" t="s">
        <v>29</v>
      </c>
    </row>
    <row r="121" spans="1:1" x14ac:dyDescent="0.3">
      <c r="A121" t="s">
        <v>1095</v>
      </c>
    </row>
    <row r="122" spans="1:1" x14ac:dyDescent="0.3">
      <c r="A122" t="s">
        <v>1102</v>
      </c>
    </row>
    <row r="123" spans="1:1" x14ac:dyDescent="0.3">
      <c r="A123" t="s">
        <v>64</v>
      </c>
    </row>
    <row r="124" spans="1:1" x14ac:dyDescent="0.3">
      <c r="A124" t="s">
        <v>1095</v>
      </c>
    </row>
    <row r="125" spans="1:1" x14ac:dyDescent="0.3">
      <c r="A125" t="s">
        <v>1129</v>
      </c>
    </row>
    <row r="126" spans="1:1" x14ac:dyDescent="0.3">
      <c r="A126" t="s">
        <v>29</v>
      </c>
    </row>
    <row r="127" spans="1:1" x14ac:dyDescent="0.3">
      <c r="A127" t="s">
        <v>29</v>
      </c>
    </row>
    <row r="128" spans="1:1" hidden="1" x14ac:dyDescent="0.3">
      <c r="A128" t="s">
        <v>652</v>
      </c>
    </row>
    <row r="129" spans="1:1" hidden="1" x14ac:dyDescent="0.3">
      <c r="A129" t="s">
        <v>652</v>
      </c>
    </row>
    <row r="130" spans="1:1" hidden="1" x14ac:dyDescent="0.3">
      <c r="A130" t="s">
        <v>1155</v>
      </c>
    </row>
    <row r="131" spans="1:1" x14ac:dyDescent="0.3">
      <c r="A131" t="s">
        <v>264</v>
      </c>
    </row>
    <row r="132" spans="1:1" x14ac:dyDescent="0.3">
      <c r="A132" t="s">
        <v>594</v>
      </c>
    </row>
    <row r="133" spans="1:1" x14ac:dyDescent="0.3">
      <c r="A133" t="s">
        <v>29</v>
      </c>
    </row>
    <row r="134" spans="1:1" x14ac:dyDescent="0.3">
      <c r="A134" t="s">
        <v>1193</v>
      </c>
    </row>
    <row r="135" spans="1:1" x14ac:dyDescent="0.3">
      <c r="A135" t="s">
        <v>1208</v>
      </c>
    </row>
    <row r="136" spans="1:1" hidden="1" x14ac:dyDescent="0.3">
      <c r="A136" t="s">
        <v>652</v>
      </c>
    </row>
    <row r="137" spans="1:1" x14ac:dyDescent="0.3">
      <c r="A137" t="s">
        <v>1240</v>
      </c>
    </row>
    <row r="138" spans="1:1" x14ac:dyDescent="0.3">
      <c r="A138" t="s">
        <v>1255</v>
      </c>
    </row>
    <row r="139" spans="1:1" x14ac:dyDescent="0.3">
      <c r="A139" t="s">
        <v>1258</v>
      </c>
    </row>
    <row r="140" spans="1:1" x14ac:dyDescent="0.3">
      <c r="A140" t="s">
        <v>264</v>
      </c>
    </row>
    <row r="141" spans="1:1" x14ac:dyDescent="0.3">
      <c r="A141" t="s">
        <v>1281</v>
      </c>
    </row>
    <row r="142" spans="1:1" x14ac:dyDescent="0.3">
      <c r="A142" t="s">
        <v>1284</v>
      </c>
    </row>
    <row r="143" spans="1:1" x14ac:dyDescent="0.3">
      <c r="A143" t="s">
        <v>29</v>
      </c>
    </row>
    <row r="144" spans="1:1" x14ac:dyDescent="0.3">
      <c r="A144" t="s">
        <v>1294</v>
      </c>
    </row>
    <row r="145" spans="1:1" x14ac:dyDescent="0.3">
      <c r="A145" t="s">
        <v>1297</v>
      </c>
    </row>
    <row r="146" spans="1:1" x14ac:dyDescent="0.3">
      <c r="A146" t="s">
        <v>1308</v>
      </c>
    </row>
    <row r="147" spans="1:1" x14ac:dyDescent="0.3">
      <c r="A147" t="s">
        <v>29</v>
      </c>
    </row>
    <row r="148" spans="1:1" x14ac:dyDescent="0.3">
      <c r="A148" t="s">
        <v>1323</v>
      </c>
    </row>
    <row r="149" spans="1:1" x14ac:dyDescent="0.3">
      <c r="A149" t="s">
        <v>1129</v>
      </c>
    </row>
    <row r="150" spans="1:1" x14ac:dyDescent="0.3">
      <c r="A150" t="s">
        <v>29</v>
      </c>
    </row>
    <row r="151" spans="1:1" x14ac:dyDescent="0.3">
      <c r="A151" t="s">
        <v>54</v>
      </c>
    </row>
    <row r="152" spans="1:1" x14ac:dyDescent="0.3">
      <c r="A152" t="s">
        <v>1129</v>
      </c>
    </row>
    <row r="153" spans="1:1" x14ac:dyDescent="0.3">
      <c r="A153" t="s">
        <v>1358</v>
      </c>
    </row>
    <row r="154" spans="1:1" hidden="1" x14ac:dyDescent="0.3">
      <c r="A154" t="s">
        <v>672</v>
      </c>
    </row>
    <row r="155" spans="1:1" hidden="1" x14ac:dyDescent="0.3">
      <c r="A155" t="s">
        <v>1418</v>
      </c>
    </row>
    <row r="156" spans="1:1" x14ac:dyDescent="0.3">
      <c r="A156" t="s">
        <v>64</v>
      </c>
    </row>
    <row r="157" spans="1:1" x14ac:dyDescent="0.3">
      <c r="A157" t="s">
        <v>29</v>
      </c>
    </row>
    <row r="158" spans="1:1" x14ac:dyDescent="0.3">
      <c r="A158" t="s">
        <v>1448</v>
      </c>
    </row>
    <row r="159" spans="1:1" x14ac:dyDescent="0.3">
      <c r="A159" t="s">
        <v>1455</v>
      </c>
    </row>
    <row r="160" spans="1:1" x14ac:dyDescent="0.3">
      <c r="A160" t="s">
        <v>1458</v>
      </c>
    </row>
    <row r="161" spans="1:1" x14ac:dyDescent="0.3">
      <c r="A161" t="s">
        <v>1461</v>
      </c>
    </row>
    <row r="162" spans="1:1" x14ac:dyDescent="0.3">
      <c r="A162" t="s">
        <v>1479</v>
      </c>
    </row>
    <row r="163" spans="1:1" x14ac:dyDescent="0.3">
      <c r="A163" t="s">
        <v>1508</v>
      </c>
    </row>
    <row r="164" spans="1:1" x14ac:dyDescent="0.3">
      <c r="A164" t="s">
        <v>1479</v>
      </c>
    </row>
    <row r="165" spans="1:1" x14ac:dyDescent="0.3">
      <c r="A165" t="s">
        <v>64</v>
      </c>
    </row>
    <row r="166" spans="1:1" hidden="1" x14ac:dyDescent="0.3">
      <c r="A166" t="s">
        <v>652</v>
      </c>
    </row>
    <row r="167" spans="1:1" x14ac:dyDescent="0.3">
      <c r="A167" t="s">
        <v>29</v>
      </c>
    </row>
    <row r="168" spans="1:1" x14ac:dyDescent="0.3">
      <c r="A168" t="s">
        <v>1548</v>
      </c>
    </row>
    <row r="169" spans="1:1" x14ac:dyDescent="0.3">
      <c r="A169" t="s">
        <v>1551</v>
      </c>
    </row>
    <row r="170" spans="1:1" hidden="1" x14ac:dyDescent="0.3">
      <c r="A170" t="s">
        <v>1564</v>
      </c>
    </row>
    <row r="171" spans="1:1" x14ac:dyDescent="0.3">
      <c r="A171" t="s">
        <v>1570</v>
      </c>
    </row>
    <row r="172" spans="1:1" x14ac:dyDescent="0.3">
      <c r="A172" t="s">
        <v>264</v>
      </c>
    </row>
    <row r="173" spans="1:1" x14ac:dyDescent="0.3">
      <c r="A173" t="s">
        <v>64</v>
      </c>
    </row>
    <row r="174" spans="1:1" x14ac:dyDescent="0.3">
      <c r="A174" t="s">
        <v>1646</v>
      </c>
    </row>
    <row r="175" spans="1:1" x14ac:dyDescent="0.3">
      <c r="A175" t="s">
        <v>433</v>
      </c>
    </row>
    <row r="176" spans="1:1" x14ac:dyDescent="0.3">
      <c r="A176" t="s">
        <v>1675</v>
      </c>
    </row>
    <row r="177" spans="1:1" x14ac:dyDescent="0.3">
      <c r="A177" t="s">
        <v>1679</v>
      </c>
    </row>
    <row r="178" spans="1:1" x14ac:dyDescent="0.3">
      <c r="A178" t="s">
        <v>433</v>
      </c>
    </row>
    <row r="179" spans="1:1" x14ac:dyDescent="0.3">
      <c r="A179" t="s">
        <v>1685</v>
      </c>
    </row>
    <row r="180" spans="1:1" x14ac:dyDescent="0.3">
      <c r="A180" t="s">
        <v>1695</v>
      </c>
    </row>
    <row r="181" spans="1:1" x14ac:dyDescent="0.3">
      <c r="A181" t="s">
        <v>155</v>
      </c>
    </row>
    <row r="182" spans="1:1" x14ac:dyDescent="0.3">
      <c r="A182" t="s">
        <v>1702</v>
      </c>
    </row>
    <row r="183" spans="1:1" x14ac:dyDescent="0.3">
      <c r="A183" t="s">
        <v>1702</v>
      </c>
    </row>
    <row r="184" spans="1:1" x14ac:dyDescent="0.3">
      <c r="A184" t="s">
        <v>1735</v>
      </c>
    </row>
    <row r="185" spans="1:1" x14ac:dyDescent="0.3">
      <c r="A185" t="s">
        <v>1742</v>
      </c>
    </row>
    <row r="186" spans="1:1" x14ac:dyDescent="0.3">
      <c r="A186" t="s">
        <v>1756</v>
      </c>
    </row>
    <row r="187" spans="1:1" hidden="1" x14ac:dyDescent="0.3">
      <c r="A187" t="s">
        <v>672</v>
      </c>
    </row>
    <row r="188" spans="1:1" x14ac:dyDescent="0.3">
      <c r="A188" t="s">
        <v>29</v>
      </c>
    </row>
    <row r="189" spans="1:1" x14ac:dyDescent="0.3">
      <c r="A189" t="s">
        <v>1783</v>
      </c>
    </row>
    <row r="190" spans="1:1" x14ac:dyDescent="0.3">
      <c r="A190" t="s">
        <v>1786</v>
      </c>
    </row>
    <row r="191" spans="1:1" x14ac:dyDescent="0.3">
      <c r="A191" t="s">
        <v>41</v>
      </c>
    </row>
    <row r="192" spans="1:1" x14ac:dyDescent="0.3">
      <c r="A192" t="s">
        <v>1802</v>
      </c>
    </row>
    <row r="193" spans="1:1" x14ac:dyDescent="0.3">
      <c r="A193" t="s">
        <v>1812</v>
      </c>
    </row>
    <row r="194" spans="1:1" x14ac:dyDescent="0.3">
      <c r="A194" t="s">
        <v>238</v>
      </c>
    </row>
    <row r="195" spans="1:1" x14ac:dyDescent="0.3">
      <c r="A195" t="s">
        <v>805</v>
      </c>
    </row>
    <row r="196" spans="1:1" x14ac:dyDescent="0.3">
      <c r="A196" t="s">
        <v>1835</v>
      </c>
    </row>
    <row r="197" spans="1:1" hidden="1" x14ac:dyDescent="0.3">
      <c r="A197" t="s">
        <v>652</v>
      </c>
    </row>
    <row r="198" spans="1:1" x14ac:dyDescent="0.3">
      <c r="A198" t="s">
        <v>328</v>
      </c>
    </row>
    <row r="199" spans="1:1" x14ac:dyDescent="0.3">
      <c r="A199" t="s">
        <v>29</v>
      </c>
    </row>
    <row r="200" spans="1:1" x14ac:dyDescent="0.3">
      <c r="A200" t="s">
        <v>805</v>
      </c>
    </row>
    <row r="201" spans="1:1" x14ac:dyDescent="0.3">
      <c r="A201" t="s">
        <v>1909</v>
      </c>
    </row>
    <row r="202" spans="1:1" x14ac:dyDescent="0.3">
      <c r="A202" t="s">
        <v>1918</v>
      </c>
    </row>
    <row r="203" spans="1:1" x14ac:dyDescent="0.3">
      <c r="A203" t="s">
        <v>1102</v>
      </c>
    </row>
    <row r="204" spans="1:1" x14ac:dyDescent="0.3">
      <c r="A204" t="s">
        <v>1967</v>
      </c>
    </row>
    <row r="205" spans="1:1" x14ac:dyDescent="0.3">
      <c r="A205" t="s">
        <v>1972</v>
      </c>
    </row>
    <row r="206" spans="1:1" x14ac:dyDescent="0.3">
      <c r="A206" t="s">
        <v>264</v>
      </c>
    </row>
    <row r="207" spans="1:1" x14ac:dyDescent="0.3">
      <c r="A207" t="s">
        <v>1982</v>
      </c>
    </row>
    <row r="208" spans="1:1" x14ac:dyDescent="0.3">
      <c r="A208" t="s">
        <v>1989</v>
      </c>
    </row>
    <row r="209" spans="1:1" x14ac:dyDescent="0.3">
      <c r="A209" t="s">
        <v>594</v>
      </c>
    </row>
    <row r="210" spans="1:1" x14ac:dyDescent="0.3">
      <c r="A210" t="s">
        <v>1735</v>
      </c>
    </row>
    <row r="211" spans="1:1" x14ac:dyDescent="0.3">
      <c r="A211" t="s">
        <v>2027</v>
      </c>
    </row>
    <row r="212" spans="1:1" x14ac:dyDescent="0.3">
      <c r="A212" t="s">
        <v>1323</v>
      </c>
    </row>
    <row r="213" spans="1:1" hidden="1" x14ac:dyDescent="0.3">
      <c r="A213" t="s">
        <v>2054</v>
      </c>
    </row>
    <row r="214" spans="1:1" x14ac:dyDescent="0.3">
      <c r="A214" t="s">
        <v>29</v>
      </c>
    </row>
    <row r="215" spans="1:1" hidden="1" x14ac:dyDescent="0.3">
      <c r="A215" t="s">
        <v>2078</v>
      </c>
    </row>
    <row r="216" spans="1:1" hidden="1" x14ac:dyDescent="0.3">
      <c r="A216" t="s">
        <v>2106</v>
      </c>
    </row>
    <row r="217" spans="1:1" x14ac:dyDescent="0.3">
      <c r="A217" t="s">
        <v>2117</v>
      </c>
    </row>
    <row r="218" spans="1:1" x14ac:dyDescent="0.3">
      <c r="A218" t="s">
        <v>64</v>
      </c>
    </row>
    <row r="219" spans="1:1" x14ac:dyDescent="0.3">
      <c r="A219" t="s">
        <v>2135</v>
      </c>
    </row>
    <row r="220" spans="1:1" hidden="1" x14ac:dyDescent="0.3">
      <c r="A220" t="s">
        <v>2149</v>
      </c>
    </row>
    <row r="221" spans="1:1" x14ac:dyDescent="0.3">
      <c r="A221" t="s">
        <v>805</v>
      </c>
    </row>
    <row r="222" spans="1:1" x14ac:dyDescent="0.3">
      <c r="A222" t="s">
        <v>64</v>
      </c>
    </row>
    <row r="223" spans="1:1" x14ac:dyDescent="0.3">
      <c r="A223" t="s">
        <v>264</v>
      </c>
    </row>
    <row r="224" spans="1:1" x14ac:dyDescent="0.3">
      <c r="A224" t="s">
        <v>29</v>
      </c>
    </row>
    <row r="225" spans="1:1" x14ac:dyDescent="0.3">
      <c r="A225" t="s">
        <v>2165</v>
      </c>
    </row>
    <row r="226" spans="1:1" hidden="1" x14ac:dyDescent="0.3">
      <c r="A226" t="s">
        <v>2172</v>
      </c>
    </row>
    <row r="227" spans="1:1" x14ac:dyDescent="0.3">
      <c r="A227" t="s">
        <v>805</v>
      </c>
    </row>
    <row r="228" spans="1:1" hidden="1" x14ac:dyDescent="0.3">
      <c r="A228" t="s">
        <v>652</v>
      </c>
    </row>
    <row r="229" spans="1:1" x14ac:dyDescent="0.3">
      <c r="A229" t="s">
        <v>2191</v>
      </c>
    </row>
    <row r="230" spans="1:1" x14ac:dyDescent="0.3">
      <c r="A230" t="s">
        <v>2194</v>
      </c>
    </row>
    <row r="231" spans="1:1" x14ac:dyDescent="0.3">
      <c r="A231" t="s">
        <v>2211</v>
      </c>
    </row>
    <row r="232" spans="1:1" x14ac:dyDescent="0.3">
      <c r="A232" t="s">
        <v>29</v>
      </c>
    </row>
    <row r="233" spans="1:1" x14ac:dyDescent="0.3">
      <c r="A233" t="s">
        <v>1294</v>
      </c>
    </row>
    <row r="234" spans="1:1" x14ac:dyDescent="0.3">
      <c r="A234" t="s">
        <v>2222</v>
      </c>
    </row>
    <row r="235" spans="1:1" hidden="1" x14ac:dyDescent="0.3">
      <c r="A235" t="s">
        <v>2225</v>
      </c>
    </row>
    <row r="236" spans="1:1" x14ac:dyDescent="0.3">
      <c r="A236" t="s">
        <v>1812</v>
      </c>
    </row>
    <row r="237" spans="1:1" x14ac:dyDescent="0.3">
      <c r="A237" t="s">
        <v>2242</v>
      </c>
    </row>
    <row r="238" spans="1:1" x14ac:dyDescent="0.3">
      <c r="A238" t="s">
        <v>2290</v>
      </c>
    </row>
    <row r="239" spans="1:1" x14ac:dyDescent="0.3">
      <c r="A239" t="s">
        <v>2311</v>
      </c>
    </row>
    <row r="240" spans="1:1" x14ac:dyDescent="0.3">
      <c r="A240" t="s">
        <v>2318</v>
      </c>
    </row>
    <row r="241" spans="1:1" x14ac:dyDescent="0.3">
      <c r="A241" t="s">
        <v>2323</v>
      </c>
    </row>
    <row r="242" spans="1:1" x14ac:dyDescent="0.3">
      <c r="A242" t="s">
        <v>1095</v>
      </c>
    </row>
    <row r="243" spans="1:1" x14ac:dyDescent="0.3">
      <c r="A243" t="s">
        <v>594</v>
      </c>
    </row>
    <row r="244" spans="1:1" x14ac:dyDescent="0.3">
      <c r="A244" t="s">
        <v>2333</v>
      </c>
    </row>
    <row r="245" spans="1:1" x14ac:dyDescent="0.3">
      <c r="A245" t="s">
        <v>2336</v>
      </c>
    </row>
    <row r="246" spans="1:1" x14ac:dyDescent="0.3">
      <c r="A246" t="s">
        <v>2339</v>
      </c>
    </row>
    <row r="247" spans="1:1" x14ac:dyDescent="0.3">
      <c r="A247" t="s">
        <v>2346</v>
      </c>
    </row>
    <row r="248" spans="1:1" hidden="1" x14ac:dyDescent="0.3">
      <c r="A248" t="s">
        <v>652</v>
      </c>
    </row>
    <row r="249" spans="1:1" x14ac:dyDescent="0.3">
      <c r="A249" t="s">
        <v>2364</v>
      </c>
    </row>
    <row r="250" spans="1:1" x14ac:dyDescent="0.3">
      <c r="A250" t="s">
        <v>2367</v>
      </c>
    </row>
    <row r="251" spans="1:1" x14ac:dyDescent="0.3">
      <c r="A251" t="s">
        <v>2372</v>
      </c>
    </row>
    <row r="252" spans="1:1" x14ac:dyDescent="0.3">
      <c r="A252" t="s">
        <v>2375</v>
      </c>
    </row>
    <row r="253" spans="1:1" x14ac:dyDescent="0.3">
      <c r="A253" t="s">
        <v>2409</v>
      </c>
    </row>
    <row r="254" spans="1:1" x14ac:dyDescent="0.3">
      <c r="A254" t="s">
        <v>41</v>
      </c>
    </row>
    <row r="255" spans="1:1" hidden="1" x14ac:dyDescent="0.3">
      <c r="A255" t="s">
        <v>652</v>
      </c>
    </row>
    <row r="256" spans="1:1" x14ac:dyDescent="0.3">
      <c r="A256" t="s">
        <v>2430</v>
      </c>
    </row>
    <row r="257" spans="1:1" x14ac:dyDescent="0.3">
      <c r="A257" t="s">
        <v>29</v>
      </c>
    </row>
    <row r="258" spans="1:1" x14ac:dyDescent="0.3">
      <c r="A258" t="s">
        <v>2450</v>
      </c>
    </row>
    <row r="259" spans="1:1" x14ac:dyDescent="0.3">
      <c r="A259" t="s">
        <v>1812</v>
      </c>
    </row>
    <row r="260" spans="1:1" x14ac:dyDescent="0.3">
      <c r="A260" t="s">
        <v>1095</v>
      </c>
    </row>
    <row r="261" spans="1:1" x14ac:dyDescent="0.3">
      <c r="A261" t="s">
        <v>2462</v>
      </c>
    </row>
    <row r="262" spans="1:1" x14ac:dyDescent="0.3">
      <c r="A262" t="s">
        <v>2478</v>
      </c>
    </row>
    <row r="263" spans="1:1" x14ac:dyDescent="0.3">
      <c r="A263" t="s">
        <v>29</v>
      </c>
    </row>
    <row r="264" spans="1:1" x14ac:dyDescent="0.3">
      <c r="A264" t="s">
        <v>2494</v>
      </c>
    </row>
    <row r="265" spans="1:1" x14ac:dyDescent="0.3">
      <c r="A265" t="s">
        <v>2512</v>
      </c>
    </row>
    <row r="266" spans="1:1" x14ac:dyDescent="0.3">
      <c r="A266" t="s">
        <v>1323</v>
      </c>
    </row>
    <row r="267" spans="1:1" x14ac:dyDescent="0.3">
      <c r="A267" t="s">
        <v>2529</v>
      </c>
    </row>
    <row r="268" spans="1:1" x14ac:dyDescent="0.3">
      <c r="A268" t="s">
        <v>2558</v>
      </c>
    </row>
    <row r="269" spans="1:1" x14ac:dyDescent="0.3">
      <c r="A269" t="s">
        <v>29</v>
      </c>
    </row>
    <row r="270" spans="1:1" x14ac:dyDescent="0.3">
      <c r="A270" t="s">
        <v>29</v>
      </c>
    </row>
    <row r="271" spans="1:1" x14ac:dyDescent="0.3">
      <c r="A271" t="s">
        <v>64</v>
      </c>
    </row>
    <row r="272" spans="1:1" x14ac:dyDescent="0.3">
      <c r="A272" t="s">
        <v>54</v>
      </c>
    </row>
    <row r="273" spans="1:1" x14ac:dyDescent="0.3">
      <c r="A273" t="s">
        <v>29</v>
      </c>
    </row>
    <row r="274" spans="1:1" x14ac:dyDescent="0.3">
      <c r="A274" t="s">
        <v>2615</v>
      </c>
    </row>
    <row r="275" spans="1:1" x14ac:dyDescent="0.3">
      <c r="A275" t="s">
        <v>2618</v>
      </c>
    </row>
    <row r="276" spans="1:1" x14ac:dyDescent="0.3">
      <c r="A276" t="s">
        <v>2621</v>
      </c>
    </row>
    <row r="277" spans="1:1" x14ac:dyDescent="0.3">
      <c r="A277" t="s">
        <v>2624</v>
      </c>
    </row>
    <row r="278" spans="1:1" x14ac:dyDescent="0.3">
      <c r="A278" t="s">
        <v>41</v>
      </c>
    </row>
    <row r="279" spans="1:1" x14ac:dyDescent="0.3">
      <c r="A279" t="s">
        <v>41</v>
      </c>
    </row>
    <row r="280" spans="1:1" x14ac:dyDescent="0.3">
      <c r="A280" t="s">
        <v>2634</v>
      </c>
    </row>
    <row r="281" spans="1:1" x14ac:dyDescent="0.3">
      <c r="A281" t="s">
        <v>2645</v>
      </c>
    </row>
    <row r="282" spans="1:1" hidden="1" x14ac:dyDescent="0.3">
      <c r="A282" t="s">
        <v>2661</v>
      </c>
    </row>
    <row r="283" spans="1:1" x14ac:dyDescent="0.3">
      <c r="A283" t="s">
        <v>41</v>
      </c>
    </row>
    <row r="284" spans="1:1" hidden="1" x14ac:dyDescent="0.3">
      <c r="A284" t="s">
        <v>652</v>
      </c>
    </row>
    <row r="285" spans="1:1" x14ac:dyDescent="0.3">
      <c r="A285" t="s">
        <v>64</v>
      </c>
    </row>
    <row r="286" spans="1:1" x14ac:dyDescent="0.3">
      <c r="A286" t="s">
        <v>433</v>
      </c>
    </row>
    <row r="287" spans="1:1" x14ac:dyDescent="0.3">
      <c r="A287" t="s">
        <v>594</v>
      </c>
    </row>
    <row r="288" spans="1:1" x14ac:dyDescent="0.3">
      <c r="A288" t="s">
        <v>64</v>
      </c>
    </row>
    <row r="289" spans="1:1" x14ac:dyDescent="0.3">
      <c r="A289" t="s">
        <v>29</v>
      </c>
    </row>
    <row r="290" spans="1:1" hidden="1" x14ac:dyDescent="0.3">
      <c r="A290" t="s">
        <v>672</v>
      </c>
    </row>
    <row r="291" spans="1:1" x14ac:dyDescent="0.3">
      <c r="A291" t="s">
        <v>2729</v>
      </c>
    </row>
    <row r="292" spans="1:1" x14ac:dyDescent="0.3">
      <c r="A292" t="s">
        <v>29</v>
      </c>
    </row>
    <row r="293" spans="1:1" x14ac:dyDescent="0.3">
      <c r="A293" t="s">
        <v>2751</v>
      </c>
    </row>
    <row r="294" spans="1:1" x14ac:dyDescent="0.3">
      <c r="A294" t="s">
        <v>2759</v>
      </c>
    </row>
    <row r="295" spans="1:1" x14ac:dyDescent="0.3">
      <c r="A295" t="s">
        <v>2765</v>
      </c>
    </row>
    <row r="296" spans="1:1" x14ac:dyDescent="0.3">
      <c r="A296" t="s">
        <v>1461</v>
      </c>
    </row>
    <row r="297" spans="1:1" x14ac:dyDescent="0.3">
      <c r="A297" t="s">
        <v>2778</v>
      </c>
    </row>
    <row r="298" spans="1:1" x14ac:dyDescent="0.3">
      <c r="A298" t="s">
        <v>2450</v>
      </c>
    </row>
    <row r="299" spans="1:1" x14ac:dyDescent="0.3">
      <c r="A299" t="s">
        <v>2798</v>
      </c>
    </row>
    <row r="300" spans="1:1" x14ac:dyDescent="0.3">
      <c r="A300" t="s">
        <v>2802</v>
      </c>
    </row>
    <row r="301" spans="1:1" x14ac:dyDescent="0.3">
      <c r="A301" t="s">
        <v>64</v>
      </c>
    </row>
    <row r="302" spans="1:1" x14ac:dyDescent="0.3">
      <c r="A302" t="s">
        <v>2813</v>
      </c>
    </row>
    <row r="303" spans="1:1" x14ac:dyDescent="0.3">
      <c r="A303" t="s">
        <v>2242</v>
      </c>
    </row>
    <row r="304" spans="1:1" x14ac:dyDescent="0.3">
      <c r="A304" t="s">
        <v>2836</v>
      </c>
    </row>
    <row r="305" spans="1:1" x14ac:dyDescent="0.3">
      <c r="A305" t="s">
        <v>2842</v>
      </c>
    </row>
    <row r="306" spans="1:1" x14ac:dyDescent="0.3">
      <c r="A306" t="s">
        <v>2845</v>
      </c>
    </row>
    <row r="307" spans="1:1" x14ac:dyDescent="0.3">
      <c r="A307" t="s">
        <v>433</v>
      </c>
    </row>
    <row r="308" spans="1:1" x14ac:dyDescent="0.3">
      <c r="A308" t="s">
        <v>29</v>
      </c>
    </row>
    <row r="309" spans="1:1" x14ac:dyDescent="0.3">
      <c r="A309" t="s">
        <v>2868</v>
      </c>
    </row>
    <row r="310" spans="1:1" x14ac:dyDescent="0.3">
      <c r="A310" t="s">
        <v>1548</v>
      </c>
    </row>
    <row r="311" spans="1:1" x14ac:dyDescent="0.3">
      <c r="A311" t="s">
        <v>1308</v>
      </c>
    </row>
    <row r="312" spans="1:1" x14ac:dyDescent="0.3">
      <c r="A312" t="s">
        <v>264</v>
      </c>
    </row>
    <row r="313" spans="1:1" x14ac:dyDescent="0.3">
      <c r="A313" t="s">
        <v>2364</v>
      </c>
    </row>
    <row r="314" spans="1:1" x14ac:dyDescent="0.3">
      <c r="A314" t="s">
        <v>41</v>
      </c>
    </row>
    <row r="315" spans="1:1" x14ac:dyDescent="0.3">
      <c r="A315" t="s">
        <v>29</v>
      </c>
    </row>
    <row r="316" spans="1:1" x14ac:dyDescent="0.3">
      <c r="A316" t="s">
        <v>2917</v>
      </c>
    </row>
    <row r="317" spans="1:1" x14ac:dyDescent="0.3">
      <c r="A317" t="s">
        <v>2926</v>
      </c>
    </row>
    <row r="318" spans="1:1" x14ac:dyDescent="0.3">
      <c r="A318" t="s">
        <v>1812</v>
      </c>
    </row>
    <row r="319" spans="1:1" x14ac:dyDescent="0.3">
      <c r="A319" t="s">
        <v>29</v>
      </c>
    </row>
    <row r="320" spans="1:1" x14ac:dyDescent="0.3">
      <c r="A320" t="s">
        <v>2942</v>
      </c>
    </row>
    <row r="321" spans="1:1" x14ac:dyDescent="0.3">
      <c r="A321" t="s">
        <v>41</v>
      </c>
    </row>
    <row r="322" spans="1:1" x14ac:dyDescent="0.3">
      <c r="A322" t="s">
        <v>2962</v>
      </c>
    </row>
    <row r="323" spans="1:1" hidden="1" x14ac:dyDescent="0.3">
      <c r="A323" t="s">
        <v>652</v>
      </c>
    </row>
    <row r="324" spans="1:1" x14ac:dyDescent="0.3">
      <c r="A324" t="s">
        <v>2971</v>
      </c>
    </row>
    <row r="325" spans="1:1" x14ac:dyDescent="0.3">
      <c r="A325" t="s">
        <v>54</v>
      </c>
    </row>
    <row r="326" spans="1:1" x14ac:dyDescent="0.3">
      <c r="A326" t="s">
        <v>2984</v>
      </c>
    </row>
    <row r="327" spans="1:1" x14ac:dyDescent="0.3">
      <c r="A327" t="s">
        <v>29</v>
      </c>
    </row>
    <row r="328" spans="1:1" x14ac:dyDescent="0.3">
      <c r="A328" t="s">
        <v>2998</v>
      </c>
    </row>
    <row r="329" spans="1:1" x14ac:dyDescent="0.3">
      <c r="A329" t="s">
        <v>29</v>
      </c>
    </row>
    <row r="330" spans="1:1" x14ac:dyDescent="0.3">
      <c r="A330" t="s">
        <v>29</v>
      </c>
    </row>
    <row r="331" spans="1:1" x14ac:dyDescent="0.3">
      <c r="A331" t="s">
        <v>3030</v>
      </c>
    </row>
    <row r="332" spans="1:1" x14ac:dyDescent="0.3">
      <c r="A332" t="s">
        <v>594</v>
      </c>
    </row>
    <row r="333" spans="1:1" x14ac:dyDescent="0.3">
      <c r="A333" t="s">
        <v>3046</v>
      </c>
    </row>
    <row r="334" spans="1:1" x14ac:dyDescent="0.3">
      <c r="A334" t="s">
        <v>3049</v>
      </c>
    </row>
    <row r="335" spans="1:1" x14ac:dyDescent="0.3">
      <c r="A335" t="s">
        <v>3052</v>
      </c>
    </row>
    <row r="336" spans="1:1" x14ac:dyDescent="0.3">
      <c r="A336" t="s">
        <v>1297</v>
      </c>
    </row>
    <row r="337" spans="1:1" x14ac:dyDescent="0.3">
      <c r="A337" t="s">
        <v>3057</v>
      </c>
    </row>
    <row r="338" spans="1:1" x14ac:dyDescent="0.3">
      <c r="A338" t="s">
        <v>3057</v>
      </c>
    </row>
    <row r="339" spans="1:1" x14ac:dyDescent="0.3">
      <c r="A339" t="s">
        <v>3060</v>
      </c>
    </row>
    <row r="340" spans="1:1" x14ac:dyDescent="0.3">
      <c r="A340" t="s">
        <v>1102</v>
      </c>
    </row>
    <row r="341" spans="1:1" x14ac:dyDescent="0.3">
      <c r="A341" t="s">
        <v>3074</v>
      </c>
    </row>
    <row r="342" spans="1:1" x14ac:dyDescent="0.3">
      <c r="A342" t="s">
        <v>3080</v>
      </c>
    </row>
    <row r="343" spans="1:1" x14ac:dyDescent="0.3">
      <c r="A343" t="s">
        <v>64</v>
      </c>
    </row>
    <row r="344" spans="1:1" x14ac:dyDescent="0.3">
      <c r="A344" t="s">
        <v>29</v>
      </c>
    </row>
    <row r="345" spans="1:1" x14ac:dyDescent="0.3">
      <c r="A345" t="s">
        <v>41</v>
      </c>
    </row>
    <row r="346" spans="1:1" hidden="1" x14ac:dyDescent="0.3">
      <c r="A346" t="s">
        <v>3095</v>
      </c>
    </row>
    <row r="347" spans="1:1" x14ac:dyDescent="0.3">
      <c r="A347" t="s">
        <v>3104</v>
      </c>
    </row>
    <row r="348" spans="1:1" x14ac:dyDescent="0.3">
      <c r="A348" t="s">
        <v>3180</v>
      </c>
    </row>
    <row r="349" spans="1:1" x14ac:dyDescent="0.3">
      <c r="A349" t="s">
        <v>1095</v>
      </c>
    </row>
    <row r="350" spans="1:1" x14ac:dyDescent="0.3">
      <c r="A350" t="s">
        <v>31</v>
      </c>
    </row>
    <row r="351" spans="1:1" hidden="1" x14ac:dyDescent="0.3">
      <c r="A351" t="s">
        <v>3223</v>
      </c>
    </row>
    <row r="352" spans="1:1" x14ac:dyDescent="0.3">
      <c r="A352" t="s">
        <v>1308</v>
      </c>
    </row>
    <row r="353" spans="1:1" x14ac:dyDescent="0.3">
      <c r="A353" t="s">
        <v>1308</v>
      </c>
    </row>
    <row r="354" spans="1:1" x14ac:dyDescent="0.3">
      <c r="A354" t="s">
        <v>1548</v>
      </c>
    </row>
    <row r="355" spans="1:1" x14ac:dyDescent="0.3">
      <c r="A355" t="s">
        <v>3241</v>
      </c>
    </row>
    <row r="356" spans="1:1" x14ac:dyDescent="0.3">
      <c r="A356" t="s">
        <v>1735</v>
      </c>
    </row>
    <row r="357" spans="1:1" x14ac:dyDescent="0.3">
      <c r="A357" t="s">
        <v>3248</v>
      </c>
    </row>
    <row r="358" spans="1:1" x14ac:dyDescent="0.3">
      <c r="A358" t="s">
        <v>3252</v>
      </c>
    </row>
    <row r="359" spans="1:1" x14ac:dyDescent="0.3">
      <c r="A359" t="s">
        <v>3254</v>
      </c>
    </row>
    <row r="360" spans="1:1" x14ac:dyDescent="0.3">
      <c r="A360" t="s">
        <v>29</v>
      </c>
    </row>
    <row r="361" spans="1:1" x14ac:dyDescent="0.3">
      <c r="A361" t="s">
        <v>617</v>
      </c>
    </row>
    <row r="362" spans="1:1" x14ac:dyDescent="0.3">
      <c r="A362" t="s">
        <v>617</v>
      </c>
    </row>
    <row r="363" spans="1:1" x14ac:dyDescent="0.3">
      <c r="A363" t="s">
        <v>264</v>
      </c>
    </row>
    <row r="364" spans="1:1" x14ac:dyDescent="0.3">
      <c r="A364" t="s">
        <v>29</v>
      </c>
    </row>
    <row r="365" spans="1:1" x14ac:dyDescent="0.3">
      <c r="A365" t="s">
        <v>3304</v>
      </c>
    </row>
    <row r="366" spans="1:1" x14ac:dyDescent="0.3">
      <c r="A366" t="s">
        <v>264</v>
      </c>
    </row>
    <row r="367" spans="1:1" x14ac:dyDescent="0.3">
      <c r="A367" t="s">
        <v>3330</v>
      </c>
    </row>
    <row r="368" spans="1:1" x14ac:dyDescent="0.3">
      <c r="A368" t="s">
        <v>29</v>
      </c>
    </row>
    <row r="369" spans="1:1" hidden="1" x14ac:dyDescent="0.3">
      <c r="A369" t="s">
        <v>3347</v>
      </c>
    </row>
    <row r="370" spans="1:1" x14ac:dyDescent="0.3">
      <c r="A370" t="s">
        <v>3352</v>
      </c>
    </row>
    <row r="371" spans="1:1" x14ac:dyDescent="0.3">
      <c r="A371" t="s">
        <v>3357</v>
      </c>
    </row>
    <row r="372" spans="1:1" x14ac:dyDescent="0.3">
      <c r="A372" t="s">
        <v>3366</v>
      </c>
    </row>
    <row r="373" spans="1:1" x14ac:dyDescent="0.3">
      <c r="A373" t="s">
        <v>594</v>
      </c>
    </row>
    <row r="374" spans="1:1" x14ac:dyDescent="0.3">
      <c r="A374" t="s">
        <v>41</v>
      </c>
    </row>
    <row r="375" spans="1:1" x14ac:dyDescent="0.3">
      <c r="A375" t="s">
        <v>3382</v>
      </c>
    </row>
    <row r="376" spans="1:1" hidden="1" x14ac:dyDescent="0.3">
      <c r="A376" t="s">
        <v>2661</v>
      </c>
    </row>
    <row r="377" spans="1:1" x14ac:dyDescent="0.3">
      <c r="A377" t="s">
        <v>96</v>
      </c>
    </row>
    <row r="378" spans="1:1" x14ac:dyDescent="0.3">
      <c r="A378" t="s">
        <v>29</v>
      </c>
    </row>
    <row r="379" spans="1:1" x14ac:dyDescent="0.3">
      <c r="A379" t="s">
        <v>3407</v>
      </c>
    </row>
    <row r="380" spans="1:1" x14ac:dyDescent="0.3">
      <c r="A380" t="s">
        <v>3417</v>
      </c>
    </row>
    <row r="381" spans="1:1" x14ac:dyDescent="0.3">
      <c r="A381" t="s">
        <v>54</v>
      </c>
    </row>
    <row r="382" spans="1:1" x14ac:dyDescent="0.3">
      <c r="A382" t="s">
        <v>3428</v>
      </c>
    </row>
    <row r="383" spans="1:1" x14ac:dyDescent="0.3">
      <c r="A383" t="s">
        <v>3431</v>
      </c>
    </row>
    <row r="384" spans="1:1" x14ac:dyDescent="0.3">
      <c r="A384" t="s">
        <v>2971</v>
      </c>
    </row>
    <row r="385" spans="1:1" x14ac:dyDescent="0.3">
      <c r="A385" t="s">
        <v>29</v>
      </c>
    </row>
    <row r="386" spans="1:1" x14ac:dyDescent="0.3">
      <c r="A386" t="s">
        <v>3451</v>
      </c>
    </row>
    <row r="387" spans="1:1" x14ac:dyDescent="0.3">
      <c r="A387" t="s">
        <v>3456</v>
      </c>
    </row>
    <row r="388" spans="1:1" x14ac:dyDescent="0.3">
      <c r="A388" t="s">
        <v>3470</v>
      </c>
    </row>
    <row r="389" spans="1:1" x14ac:dyDescent="0.3">
      <c r="A389" t="s">
        <v>264</v>
      </c>
    </row>
    <row r="390" spans="1:1" x14ac:dyDescent="0.3">
      <c r="A390" t="s">
        <v>29</v>
      </c>
    </row>
    <row r="391" spans="1:1" x14ac:dyDescent="0.3">
      <c r="A391" t="s">
        <v>805</v>
      </c>
    </row>
    <row r="392" spans="1:1" x14ac:dyDescent="0.3">
      <c r="A392" t="s">
        <v>29</v>
      </c>
    </row>
    <row r="393" spans="1:1" hidden="1" x14ac:dyDescent="0.3">
      <c r="A393" t="s">
        <v>652</v>
      </c>
    </row>
    <row r="394" spans="1:1" x14ac:dyDescent="0.3">
      <c r="A394" t="s">
        <v>3495</v>
      </c>
    </row>
    <row r="395" spans="1:1" x14ac:dyDescent="0.3">
      <c r="A395" t="s">
        <v>41</v>
      </c>
    </row>
    <row r="396" spans="1:1" x14ac:dyDescent="0.3">
      <c r="A396" t="s">
        <v>3511</v>
      </c>
    </row>
    <row r="397" spans="1:1" x14ac:dyDescent="0.3">
      <c r="A397" t="s">
        <v>3519</v>
      </c>
    </row>
    <row r="398" spans="1:1" x14ac:dyDescent="0.3">
      <c r="A398" t="s">
        <v>3526</v>
      </c>
    </row>
    <row r="399" spans="1:1" x14ac:dyDescent="0.3">
      <c r="A399" t="s">
        <v>64</v>
      </c>
    </row>
    <row r="400" spans="1:1" x14ac:dyDescent="0.3">
      <c r="A400" t="s">
        <v>3534</v>
      </c>
    </row>
    <row r="401" spans="1:1" hidden="1" x14ac:dyDescent="0.3">
      <c r="A401" t="s">
        <v>3543</v>
      </c>
    </row>
    <row r="402" spans="1:1" x14ac:dyDescent="0.3">
      <c r="A402" t="s">
        <v>3546</v>
      </c>
    </row>
    <row r="403" spans="1:1" x14ac:dyDescent="0.3">
      <c r="A403" t="s">
        <v>3558</v>
      </c>
    </row>
    <row r="404" spans="1:1" x14ac:dyDescent="0.3">
      <c r="A404" t="s">
        <v>1742</v>
      </c>
    </row>
    <row r="405" spans="1:1" x14ac:dyDescent="0.3">
      <c r="A405" t="s">
        <v>29</v>
      </c>
    </row>
    <row r="406" spans="1:1" x14ac:dyDescent="0.3">
      <c r="A406" t="s">
        <v>64</v>
      </c>
    </row>
    <row r="407" spans="1:1" x14ac:dyDescent="0.3">
      <c r="A407" t="s">
        <v>3589</v>
      </c>
    </row>
    <row r="408" spans="1:1" x14ac:dyDescent="0.3">
      <c r="A408" t="s">
        <v>1077</v>
      </c>
    </row>
    <row r="409" spans="1:1" x14ac:dyDescent="0.3">
      <c r="A409" t="s">
        <v>433</v>
      </c>
    </row>
    <row r="410" spans="1:1" x14ac:dyDescent="0.3">
      <c r="A410" t="s">
        <v>3605</v>
      </c>
    </row>
    <row r="411" spans="1:1" x14ac:dyDescent="0.3">
      <c r="A411" t="s">
        <v>502</v>
      </c>
    </row>
    <row r="412" spans="1:1" x14ac:dyDescent="0.3">
      <c r="A412" t="s">
        <v>1735</v>
      </c>
    </row>
    <row r="413" spans="1:1" x14ac:dyDescent="0.3">
      <c r="A413" t="s">
        <v>29</v>
      </c>
    </row>
    <row r="414" spans="1:1" x14ac:dyDescent="0.3">
      <c r="A414" t="s">
        <v>1129</v>
      </c>
    </row>
    <row r="415" spans="1:1" x14ac:dyDescent="0.3">
      <c r="A415" t="s">
        <v>29</v>
      </c>
    </row>
    <row r="416" spans="1:1" x14ac:dyDescent="0.3">
      <c r="A416" t="s">
        <v>155</v>
      </c>
    </row>
    <row r="417" spans="1:1" x14ac:dyDescent="0.3">
      <c r="A417" t="s">
        <v>264</v>
      </c>
    </row>
    <row r="418" spans="1:1" x14ac:dyDescent="0.3">
      <c r="A418" t="s">
        <v>3546</v>
      </c>
    </row>
    <row r="419" spans="1:1" x14ac:dyDescent="0.3">
      <c r="A419" t="s">
        <v>31</v>
      </c>
    </row>
    <row r="420" spans="1:1" x14ac:dyDescent="0.3">
      <c r="A420" t="s">
        <v>3720</v>
      </c>
    </row>
    <row r="421" spans="1:1" x14ac:dyDescent="0.3">
      <c r="A421" t="s">
        <v>3728</v>
      </c>
    </row>
    <row r="422" spans="1:1" x14ac:dyDescent="0.3">
      <c r="A422" t="s">
        <v>264</v>
      </c>
    </row>
    <row r="423" spans="1:1" x14ac:dyDescent="0.3">
      <c r="A423" t="s">
        <v>29</v>
      </c>
    </row>
    <row r="424" spans="1:1" x14ac:dyDescent="0.3">
      <c r="A424" t="s">
        <v>41</v>
      </c>
    </row>
    <row r="425" spans="1:1" x14ac:dyDescent="0.3">
      <c r="A425" t="s">
        <v>3759</v>
      </c>
    </row>
    <row r="426" spans="1:1" x14ac:dyDescent="0.3">
      <c r="A426" t="s">
        <v>64</v>
      </c>
    </row>
    <row r="427" spans="1:1" x14ac:dyDescent="0.3">
      <c r="A427" t="s">
        <v>3793</v>
      </c>
    </row>
    <row r="428" spans="1:1" x14ac:dyDescent="0.3">
      <c r="A428" t="s">
        <v>29</v>
      </c>
    </row>
    <row r="429" spans="1:1" x14ac:dyDescent="0.3">
      <c r="A429" t="s">
        <v>29</v>
      </c>
    </row>
    <row r="430" spans="1:1" x14ac:dyDescent="0.3">
      <c r="A430" t="s">
        <v>264</v>
      </c>
    </row>
    <row r="431" spans="1:1" x14ac:dyDescent="0.3">
      <c r="A431" t="s">
        <v>3818</v>
      </c>
    </row>
    <row r="432" spans="1:1" x14ac:dyDescent="0.3">
      <c r="A432" t="s">
        <v>3821</v>
      </c>
    </row>
    <row r="433" spans="1:1" x14ac:dyDescent="0.3">
      <c r="A433" t="s">
        <v>29</v>
      </c>
    </row>
    <row r="434" spans="1:1" x14ac:dyDescent="0.3">
      <c r="A434" t="s">
        <v>3851</v>
      </c>
    </row>
    <row r="435" spans="1:1" x14ac:dyDescent="0.3">
      <c r="A435" t="s">
        <v>2868</v>
      </c>
    </row>
    <row r="436" spans="1:1" x14ac:dyDescent="0.3">
      <c r="A436" t="s">
        <v>594</v>
      </c>
    </row>
    <row r="437" spans="1:1" x14ac:dyDescent="0.3">
      <c r="A437" t="s">
        <v>29</v>
      </c>
    </row>
    <row r="438" spans="1:1" hidden="1" x14ac:dyDescent="0.3">
      <c r="A438" t="s">
        <v>652</v>
      </c>
    </row>
    <row r="439" spans="1:1" hidden="1" x14ac:dyDescent="0.3">
      <c r="A439" t="s">
        <v>652</v>
      </c>
    </row>
    <row r="440" spans="1:1" x14ac:dyDescent="0.3">
      <c r="A440" t="s">
        <v>594</v>
      </c>
    </row>
    <row r="441" spans="1:1" x14ac:dyDescent="0.3">
      <c r="A441" t="s">
        <v>2191</v>
      </c>
    </row>
    <row r="442" spans="1:1" x14ac:dyDescent="0.3">
      <c r="A442" t="s">
        <v>3546</v>
      </c>
    </row>
    <row r="443" spans="1:1" x14ac:dyDescent="0.3">
      <c r="A443" t="s">
        <v>1323</v>
      </c>
    </row>
    <row r="444" spans="1:1" x14ac:dyDescent="0.3">
      <c r="A444" t="s">
        <v>1323</v>
      </c>
    </row>
    <row r="445" spans="1:1" x14ac:dyDescent="0.3">
      <c r="A445" t="s">
        <v>29</v>
      </c>
    </row>
    <row r="446" spans="1:1" x14ac:dyDescent="0.3">
      <c r="A446" t="s">
        <v>29</v>
      </c>
    </row>
    <row r="447" spans="1:1" x14ac:dyDescent="0.3">
      <c r="A447" t="s">
        <v>3973</v>
      </c>
    </row>
    <row r="448" spans="1:1" x14ac:dyDescent="0.3">
      <c r="A448" t="s">
        <v>805</v>
      </c>
    </row>
    <row r="449" spans="1:1" x14ac:dyDescent="0.3">
      <c r="A449" t="s">
        <v>2318</v>
      </c>
    </row>
    <row r="450" spans="1:1" x14ac:dyDescent="0.3">
      <c r="A450" t="s">
        <v>328</v>
      </c>
    </row>
    <row r="451" spans="1:1" hidden="1" x14ac:dyDescent="0.3">
      <c r="A451" t="s">
        <v>3998</v>
      </c>
    </row>
    <row r="452" spans="1:1" x14ac:dyDescent="0.3">
      <c r="A452" t="s">
        <v>64</v>
      </c>
    </row>
    <row r="453" spans="1:1" x14ac:dyDescent="0.3">
      <c r="A453" t="s">
        <v>4007</v>
      </c>
    </row>
    <row r="454" spans="1:1" hidden="1" x14ac:dyDescent="0.3">
      <c r="A454" t="s">
        <v>2225</v>
      </c>
    </row>
    <row r="455" spans="1:1" x14ac:dyDescent="0.3">
      <c r="A455" t="s">
        <v>4017</v>
      </c>
    </row>
    <row r="456" spans="1:1" x14ac:dyDescent="0.3">
      <c r="A456" t="s">
        <v>29</v>
      </c>
    </row>
    <row r="457" spans="1:1" hidden="1" x14ac:dyDescent="0.3">
      <c r="A457" t="s">
        <v>1418</v>
      </c>
    </row>
    <row r="458" spans="1:1" x14ac:dyDescent="0.3">
      <c r="A458" t="s">
        <v>29</v>
      </c>
    </row>
    <row r="459" spans="1:1" x14ac:dyDescent="0.3">
      <c r="A459" t="s">
        <v>2311</v>
      </c>
    </row>
    <row r="460" spans="1:1" hidden="1" x14ac:dyDescent="0.3">
      <c r="A460" t="s">
        <v>4044</v>
      </c>
    </row>
    <row r="461" spans="1:1" x14ac:dyDescent="0.3">
      <c r="A461" t="s">
        <v>1735</v>
      </c>
    </row>
    <row r="462" spans="1:1" x14ac:dyDescent="0.3">
      <c r="A462" t="s">
        <v>594</v>
      </c>
    </row>
    <row r="463" spans="1:1" x14ac:dyDescent="0.3">
      <c r="A463" t="s">
        <v>4081</v>
      </c>
    </row>
    <row r="464" spans="1:1" x14ac:dyDescent="0.3">
      <c r="A464" t="s">
        <v>4081</v>
      </c>
    </row>
    <row r="465" spans="1:1" hidden="1" x14ac:dyDescent="0.3">
      <c r="A465" t="s">
        <v>652</v>
      </c>
    </row>
    <row r="466" spans="1:1" x14ac:dyDescent="0.3">
      <c r="A466" t="s">
        <v>4103</v>
      </c>
    </row>
    <row r="467" spans="1:1" x14ac:dyDescent="0.3">
      <c r="A467" t="s">
        <v>4123</v>
      </c>
    </row>
    <row r="468" spans="1:1" x14ac:dyDescent="0.3">
      <c r="A468" t="s">
        <v>4129</v>
      </c>
    </row>
    <row r="469" spans="1:1" x14ac:dyDescent="0.3">
      <c r="A469" t="s">
        <v>805</v>
      </c>
    </row>
    <row r="470" spans="1:1" x14ac:dyDescent="0.3">
      <c r="A470" t="s">
        <v>4143</v>
      </c>
    </row>
    <row r="471" spans="1:1" x14ac:dyDescent="0.3">
      <c r="A471" t="s">
        <v>4149</v>
      </c>
    </row>
    <row r="472" spans="1:1" x14ac:dyDescent="0.3">
      <c r="A472" t="s">
        <v>433</v>
      </c>
    </row>
    <row r="473" spans="1:1" x14ac:dyDescent="0.3">
      <c r="A473" t="s">
        <v>29</v>
      </c>
    </row>
    <row r="474" spans="1:1" x14ac:dyDescent="0.3">
      <c r="A474" t="s">
        <v>155</v>
      </c>
    </row>
    <row r="475" spans="1:1" x14ac:dyDescent="0.3">
      <c r="A475" t="s">
        <v>264</v>
      </c>
    </row>
    <row r="476" spans="1:1" x14ac:dyDescent="0.3">
      <c r="A476" t="s">
        <v>2364</v>
      </c>
    </row>
    <row r="477" spans="1:1" x14ac:dyDescent="0.3">
      <c r="A477" t="s">
        <v>4164</v>
      </c>
    </row>
    <row r="478" spans="1:1" hidden="1" x14ac:dyDescent="0.3">
      <c r="A478" t="s">
        <v>4171</v>
      </c>
    </row>
    <row r="479" spans="1:1" x14ac:dyDescent="0.3">
      <c r="A479" t="s">
        <v>3558</v>
      </c>
    </row>
    <row r="480" spans="1:1" x14ac:dyDescent="0.3">
      <c r="A480" t="s">
        <v>433</v>
      </c>
    </row>
    <row r="481" spans="1:1" x14ac:dyDescent="0.3">
      <c r="A481" t="s">
        <v>4194</v>
      </c>
    </row>
    <row r="482" spans="1:1" x14ac:dyDescent="0.3">
      <c r="A482" t="s">
        <v>4200</v>
      </c>
    </row>
    <row r="483" spans="1:1" x14ac:dyDescent="0.3">
      <c r="A483" t="s">
        <v>264</v>
      </c>
    </row>
    <row r="484" spans="1:1" x14ac:dyDescent="0.3">
      <c r="A484" t="s">
        <v>29</v>
      </c>
    </row>
    <row r="485" spans="1:1" x14ac:dyDescent="0.3">
      <c r="A485" t="s">
        <v>2194</v>
      </c>
    </row>
    <row r="486" spans="1:1" x14ac:dyDescent="0.3">
      <c r="A486" t="s">
        <v>1735</v>
      </c>
    </row>
    <row r="487" spans="1:1" x14ac:dyDescent="0.3">
      <c r="A487" t="s">
        <v>373</v>
      </c>
    </row>
    <row r="488" spans="1:1" x14ac:dyDescent="0.3">
      <c r="A488" t="s">
        <v>594</v>
      </c>
    </row>
    <row r="489" spans="1:1" x14ac:dyDescent="0.3">
      <c r="A489" t="s">
        <v>64</v>
      </c>
    </row>
    <row r="490" spans="1:1" x14ac:dyDescent="0.3">
      <c r="A490" t="s">
        <v>29</v>
      </c>
    </row>
    <row r="491" spans="1:1" hidden="1" x14ac:dyDescent="0.3">
      <c r="A491" t="s">
        <v>1418</v>
      </c>
    </row>
    <row r="492" spans="1:1" x14ac:dyDescent="0.3">
      <c r="A492" t="s">
        <v>4254</v>
      </c>
    </row>
    <row r="493" spans="1:1" x14ac:dyDescent="0.3">
      <c r="A493" t="s">
        <v>4259</v>
      </c>
    </row>
    <row r="494" spans="1:1" x14ac:dyDescent="0.3">
      <c r="A494" t="s">
        <v>41</v>
      </c>
    </row>
    <row r="495" spans="1:1" x14ac:dyDescent="0.3">
      <c r="A495" t="s">
        <v>4271</v>
      </c>
    </row>
    <row r="496" spans="1:1" hidden="1" x14ac:dyDescent="0.3">
      <c r="A496" t="s">
        <v>4279</v>
      </c>
    </row>
    <row r="497" spans="1:1" x14ac:dyDescent="0.3">
      <c r="A497" t="s">
        <v>64</v>
      </c>
    </row>
    <row r="498" spans="1:1" x14ac:dyDescent="0.3">
      <c r="A498" t="s">
        <v>4306</v>
      </c>
    </row>
    <row r="499" spans="1:1" x14ac:dyDescent="0.3">
      <c r="A499" t="s">
        <v>29</v>
      </c>
    </row>
    <row r="500" spans="1:1" x14ac:dyDescent="0.3">
      <c r="A500" t="s">
        <v>1548</v>
      </c>
    </row>
    <row r="501" spans="1:1" x14ac:dyDescent="0.3">
      <c r="A501" t="s">
        <v>4329</v>
      </c>
    </row>
    <row r="502" spans="1:1" x14ac:dyDescent="0.3">
      <c r="A502" t="s">
        <v>4346</v>
      </c>
    </row>
    <row r="503" spans="1:1" x14ac:dyDescent="0.3">
      <c r="A503" t="s">
        <v>1095</v>
      </c>
    </row>
    <row r="504" spans="1:1" x14ac:dyDescent="0.3">
      <c r="A504" t="s">
        <v>4351</v>
      </c>
    </row>
    <row r="505" spans="1:1" hidden="1" x14ac:dyDescent="0.3">
      <c r="A505" t="s">
        <v>652</v>
      </c>
    </row>
    <row r="506" spans="1:1" x14ac:dyDescent="0.3">
      <c r="A506" t="s">
        <v>1102</v>
      </c>
    </row>
    <row r="507" spans="1:1" x14ac:dyDescent="0.3">
      <c r="A507" t="s">
        <v>1909</v>
      </c>
    </row>
    <row r="508" spans="1:1" x14ac:dyDescent="0.3">
      <c r="A508" t="s">
        <v>4375</v>
      </c>
    </row>
    <row r="509" spans="1:1" x14ac:dyDescent="0.3">
      <c r="A509" t="s">
        <v>2868</v>
      </c>
    </row>
    <row r="510" spans="1:1" x14ac:dyDescent="0.3">
      <c r="A510" t="s">
        <v>29</v>
      </c>
    </row>
    <row r="511" spans="1:1" x14ac:dyDescent="0.3">
      <c r="A511" t="s">
        <v>29</v>
      </c>
    </row>
    <row r="512" spans="1:1" x14ac:dyDescent="0.3">
      <c r="A512" t="s">
        <v>29</v>
      </c>
    </row>
    <row r="513" spans="1:1" x14ac:dyDescent="0.3">
      <c r="A513" t="s">
        <v>41</v>
      </c>
    </row>
    <row r="514" spans="1:1" x14ac:dyDescent="0.3">
      <c r="A514" t="s">
        <v>4428</v>
      </c>
    </row>
    <row r="515" spans="1:1" x14ac:dyDescent="0.3">
      <c r="A515" t="s">
        <v>4441</v>
      </c>
    </row>
    <row r="516" spans="1:1" x14ac:dyDescent="0.3">
      <c r="A516" t="s">
        <v>4450</v>
      </c>
    </row>
    <row r="517" spans="1:1" x14ac:dyDescent="0.3">
      <c r="A517" t="s">
        <v>1095</v>
      </c>
    </row>
    <row r="518" spans="1:1" x14ac:dyDescent="0.3">
      <c r="A518" t="s">
        <v>29</v>
      </c>
    </row>
    <row r="519" spans="1:1" x14ac:dyDescent="0.3">
      <c r="A519" t="s">
        <v>238</v>
      </c>
    </row>
    <row r="520" spans="1:1" x14ac:dyDescent="0.3">
      <c r="A520" t="s">
        <v>1297</v>
      </c>
    </row>
    <row r="521" spans="1:1" x14ac:dyDescent="0.3">
      <c r="A521" t="s">
        <v>433</v>
      </c>
    </row>
    <row r="522" spans="1:1" x14ac:dyDescent="0.3">
      <c r="A522" t="s">
        <v>1812</v>
      </c>
    </row>
    <row r="523" spans="1:1" x14ac:dyDescent="0.3">
      <c r="A523" t="s">
        <v>4524</v>
      </c>
    </row>
    <row r="524" spans="1:1" x14ac:dyDescent="0.3">
      <c r="A524" t="s">
        <v>1077</v>
      </c>
    </row>
    <row r="525" spans="1:1" hidden="1" x14ac:dyDescent="0.3">
      <c r="A525" t="s">
        <v>4532</v>
      </c>
    </row>
    <row r="526" spans="1:1" x14ac:dyDescent="0.3">
      <c r="A526" t="s">
        <v>4534</v>
      </c>
    </row>
    <row r="527" spans="1:1" hidden="1" x14ac:dyDescent="0.3">
      <c r="A527" t="s">
        <v>4537</v>
      </c>
    </row>
    <row r="528" spans="1:1" x14ac:dyDescent="0.3">
      <c r="A528" t="s">
        <v>4548</v>
      </c>
    </row>
    <row r="529" spans="1:1" hidden="1" x14ac:dyDescent="0.3">
      <c r="A529" t="s">
        <v>4572</v>
      </c>
    </row>
    <row r="530" spans="1:1" x14ac:dyDescent="0.3">
      <c r="A530" t="s">
        <v>41</v>
      </c>
    </row>
    <row r="531" spans="1:1" x14ac:dyDescent="0.3">
      <c r="A531" t="s">
        <v>4584</v>
      </c>
    </row>
    <row r="532" spans="1:1" x14ac:dyDescent="0.3">
      <c r="A532" t="s">
        <v>29</v>
      </c>
    </row>
    <row r="533" spans="1:1" x14ac:dyDescent="0.3">
      <c r="A533" t="s">
        <v>4591</v>
      </c>
    </row>
    <row r="534" spans="1:1" hidden="1" x14ac:dyDescent="0.3">
      <c r="A534" t="s">
        <v>4594</v>
      </c>
    </row>
    <row r="535" spans="1:1" x14ac:dyDescent="0.3">
      <c r="A535" t="s">
        <v>3759</v>
      </c>
    </row>
    <row r="536" spans="1:1" x14ac:dyDescent="0.3">
      <c r="A536" t="s">
        <v>4609</v>
      </c>
    </row>
    <row r="537" spans="1:1" hidden="1" x14ac:dyDescent="0.3">
      <c r="A537" t="s">
        <v>4612</v>
      </c>
    </row>
    <row r="538" spans="1:1" x14ac:dyDescent="0.3">
      <c r="A538" t="s">
        <v>4615</v>
      </c>
    </row>
    <row r="539" spans="1:1" x14ac:dyDescent="0.3">
      <c r="A539" t="s">
        <v>4618</v>
      </c>
    </row>
    <row r="540" spans="1:1" hidden="1" x14ac:dyDescent="0.3">
      <c r="A540" t="s">
        <v>672</v>
      </c>
    </row>
    <row r="541" spans="1:1" x14ac:dyDescent="0.3">
      <c r="A541" t="s">
        <v>4623</v>
      </c>
    </row>
    <row r="542" spans="1:1" x14ac:dyDescent="0.3">
      <c r="A542" t="s">
        <v>1448</v>
      </c>
    </row>
    <row r="543" spans="1:1" x14ac:dyDescent="0.3">
      <c r="A543" t="s">
        <v>4638</v>
      </c>
    </row>
    <row r="544" spans="1:1" x14ac:dyDescent="0.3">
      <c r="A544" t="s">
        <v>4648</v>
      </c>
    </row>
    <row r="545" spans="1:1" x14ac:dyDescent="0.3">
      <c r="A545" t="s">
        <v>64</v>
      </c>
    </row>
    <row r="546" spans="1:1" x14ac:dyDescent="0.3">
      <c r="A546" t="s">
        <v>4654</v>
      </c>
    </row>
    <row r="547" spans="1:1" x14ac:dyDescent="0.3">
      <c r="A547" t="s">
        <v>1129</v>
      </c>
    </row>
    <row r="548" spans="1:1" x14ac:dyDescent="0.3">
      <c r="A548" t="s">
        <v>3049</v>
      </c>
    </row>
    <row r="549" spans="1:1" x14ac:dyDescent="0.3">
      <c r="A549" t="s">
        <v>4661</v>
      </c>
    </row>
    <row r="550" spans="1:1" x14ac:dyDescent="0.3">
      <c r="A550" t="s">
        <v>4691</v>
      </c>
    </row>
    <row r="551" spans="1:1" x14ac:dyDescent="0.3">
      <c r="A551" t="s">
        <v>264</v>
      </c>
    </row>
    <row r="552" spans="1:1" x14ac:dyDescent="0.3">
      <c r="A552" t="s">
        <v>4200</v>
      </c>
    </row>
    <row r="553" spans="1:1" x14ac:dyDescent="0.3">
      <c r="A553" t="s">
        <v>29</v>
      </c>
    </row>
    <row r="554" spans="1:1" x14ac:dyDescent="0.3">
      <c r="A554" t="s">
        <v>4729</v>
      </c>
    </row>
    <row r="555" spans="1:1" x14ac:dyDescent="0.3">
      <c r="A555" t="s">
        <v>4732</v>
      </c>
    </row>
    <row r="556" spans="1:1" x14ac:dyDescent="0.3">
      <c r="A556" t="s">
        <v>29</v>
      </c>
    </row>
    <row r="557" spans="1:1" x14ac:dyDescent="0.3">
      <c r="A557" t="s">
        <v>4755</v>
      </c>
    </row>
    <row r="558" spans="1:1" x14ac:dyDescent="0.3">
      <c r="A558" t="s">
        <v>4767</v>
      </c>
    </row>
    <row r="559" spans="1:1" x14ac:dyDescent="0.3">
      <c r="A559" t="s">
        <v>4770</v>
      </c>
    </row>
    <row r="560" spans="1:1" x14ac:dyDescent="0.3">
      <c r="A560" t="s">
        <v>1129</v>
      </c>
    </row>
    <row r="561" spans="1:1" hidden="1" x14ac:dyDescent="0.3">
      <c r="A561" t="s">
        <v>652</v>
      </c>
    </row>
    <row r="562" spans="1:1" x14ac:dyDescent="0.3">
      <c r="A562" t="s">
        <v>4797</v>
      </c>
    </row>
    <row r="563" spans="1:1" hidden="1" x14ac:dyDescent="0.3">
      <c r="A563" t="s">
        <v>4814</v>
      </c>
    </row>
    <row r="564" spans="1:1" x14ac:dyDescent="0.3">
      <c r="A564" t="s">
        <v>4817</v>
      </c>
    </row>
    <row r="565" spans="1:1" x14ac:dyDescent="0.3">
      <c r="A565" t="s">
        <v>29</v>
      </c>
    </row>
    <row r="566" spans="1:1" x14ac:dyDescent="0.3">
      <c r="A566" t="s">
        <v>4827</v>
      </c>
    </row>
    <row r="567" spans="1:1" x14ac:dyDescent="0.3">
      <c r="A567" t="s">
        <v>4830</v>
      </c>
    </row>
    <row r="568" spans="1:1" x14ac:dyDescent="0.3">
      <c r="A568" t="s">
        <v>4845</v>
      </c>
    </row>
    <row r="569" spans="1:1" x14ac:dyDescent="0.3">
      <c r="A569" t="s">
        <v>29</v>
      </c>
    </row>
    <row r="570" spans="1:1" x14ac:dyDescent="0.3">
      <c r="A570" t="s">
        <v>805</v>
      </c>
    </row>
    <row r="571" spans="1:1" x14ac:dyDescent="0.3">
      <c r="A571" t="s">
        <v>4857</v>
      </c>
    </row>
    <row r="572" spans="1:1" x14ac:dyDescent="0.3">
      <c r="A572" t="s">
        <v>3357</v>
      </c>
    </row>
    <row r="573" spans="1:1" x14ac:dyDescent="0.3">
      <c r="A573" t="s">
        <v>805</v>
      </c>
    </row>
    <row r="574" spans="1:1" x14ac:dyDescent="0.3">
      <c r="A574" t="s">
        <v>155</v>
      </c>
    </row>
    <row r="575" spans="1:1" x14ac:dyDescent="0.3">
      <c r="A575" t="s">
        <v>805</v>
      </c>
    </row>
    <row r="576" spans="1:1" x14ac:dyDescent="0.3">
      <c r="A576" t="s">
        <v>1095</v>
      </c>
    </row>
    <row r="577" spans="1:1" x14ac:dyDescent="0.3">
      <c r="A577" t="s">
        <v>174</v>
      </c>
    </row>
    <row r="578" spans="1:1" x14ac:dyDescent="0.3">
      <c r="A578" t="s">
        <v>1909</v>
      </c>
    </row>
    <row r="579" spans="1:1" x14ac:dyDescent="0.3">
      <c r="A579" t="s">
        <v>29</v>
      </c>
    </row>
    <row r="580" spans="1:1" x14ac:dyDescent="0.3">
      <c r="A580" t="s">
        <v>41</v>
      </c>
    </row>
    <row r="581" spans="1:1" x14ac:dyDescent="0.3">
      <c r="A581" t="s">
        <v>29</v>
      </c>
    </row>
    <row r="582" spans="1:1" x14ac:dyDescent="0.3">
      <c r="A582" t="s">
        <v>54</v>
      </c>
    </row>
    <row r="583" spans="1:1" x14ac:dyDescent="0.3">
      <c r="A583" t="s">
        <v>64</v>
      </c>
    </row>
    <row r="584" spans="1:1" x14ac:dyDescent="0.3">
      <c r="A584" t="s">
        <v>29</v>
      </c>
    </row>
    <row r="585" spans="1:1" x14ac:dyDescent="0.3">
      <c r="A585" t="s">
        <v>80</v>
      </c>
    </row>
    <row r="586" spans="1:1" x14ac:dyDescent="0.3">
      <c r="A586" t="s">
        <v>96</v>
      </c>
    </row>
    <row r="587" spans="1:1" x14ac:dyDescent="0.3">
      <c r="A587" t="s">
        <v>54</v>
      </c>
    </row>
    <row r="588" spans="1:1" x14ac:dyDescent="0.3">
      <c r="A588" t="s">
        <v>106</v>
      </c>
    </row>
    <row r="589" spans="1:1" x14ac:dyDescent="0.3">
      <c r="A589" t="s">
        <v>1989</v>
      </c>
    </row>
    <row r="590" spans="1:1" hidden="1" x14ac:dyDescent="0.3">
      <c r="A590" t="s">
        <v>152</v>
      </c>
    </row>
    <row r="591" spans="1:1" x14ac:dyDescent="0.3">
      <c r="A591" t="s">
        <v>155</v>
      </c>
    </row>
    <row r="592" spans="1:1" x14ac:dyDescent="0.3">
      <c r="A592" t="s">
        <v>29</v>
      </c>
    </row>
    <row r="593" spans="1:1" x14ac:dyDescent="0.3">
      <c r="A593" t="s">
        <v>174</v>
      </c>
    </row>
    <row r="594" spans="1:1" x14ac:dyDescent="0.3">
      <c r="A594" t="s">
        <v>29</v>
      </c>
    </row>
    <row r="595" spans="1:1" x14ac:dyDescent="0.3">
      <c r="A595" t="s">
        <v>174</v>
      </c>
    </row>
    <row r="596" spans="1:1" x14ac:dyDescent="0.3">
      <c r="A596" t="s">
        <v>41</v>
      </c>
    </row>
    <row r="597" spans="1:1" x14ac:dyDescent="0.3">
      <c r="A597" t="s">
        <v>29</v>
      </c>
    </row>
    <row r="598" spans="1:1" hidden="1" x14ac:dyDescent="0.3">
      <c r="A598" t="s">
        <v>227</v>
      </c>
    </row>
    <row r="599" spans="1:1" hidden="1" x14ac:dyDescent="0.3">
      <c r="A599" t="s">
        <v>235</v>
      </c>
    </row>
    <row r="600" spans="1:1" x14ac:dyDescent="0.3">
      <c r="A600" t="s">
        <v>238</v>
      </c>
    </row>
    <row r="601" spans="1:1" x14ac:dyDescent="0.3">
      <c r="A601" t="s">
        <v>264</v>
      </c>
    </row>
    <row r="602" spans="1:1" x14ac:dyDescent="0.3">
      <c r="A602" t="s">
        <v>29</v>
      </c>
    </row>
    <row r="603" spans="1:1" x14ac:dyDescent="0.3">
      <c r="A603" t="s">
        <v>292</v>
      </c>
    </row>
    <row r="604" spans="1:1" x14ac:dyDescent="0.3">
      <c r="A604" t="s">
        <v>29</v>
      </c>
    </row>
    <row r="605" spans="1:1" x14ac:dyDescent="0.3">
      <c r="A605" t="s">
        <v>325</v>
      </c>
    </row>
    <row r="606" spans="1:1" x14ac:dyDescent="0.3">
      <c r="A606" t="s">
        <v>328</v>
      </c>
    </row>
    <row r="607" spans="1:1" x14ac:dyDescent="0.3">
      <c r="A607" t="s">
        <v>29</v>
      </c>
    </row>
    <row r="608" spans="1:1" x14ac:dyDescent="0.3">
      <c r="A608" t="s">
        <v>339</v>
      </c>
    </row>
    <row r="609" spans="1:1" x14ac:dyDescent="0.3">
      <c r="A609" t="s">
        <v>29</v>
      </c>
    </row>
    <row r="610" spans="1:1" x14ac:dyDescent="0.3">
      <c r="A610" t="s">
        <v>402</v>
      </c>
    </row>
    <row r="611" spans="1:1" x14ac:dyDescent="0.3">
      <c r="A611" t="s">
        <v>264</v>
      </c>
    </row>
    <row r="612" spans="1:1" x14ac:dyDescent="0.3">
      <c r="A612" t="s">
        <v>264</v>
      </c>
    </row>
    <row r="613" spans="1:1" x14ac:dyDescent="0.3">
      <c r="A613" t="s">
        <v>409</v>
      </c>
    </row>
    <row r="614" spans="1:1" x14ac:dyDescent="0.3">
      <c r="A614" t="s">
        <v>29</v>
      </c>
    </row>
    <row r="615" spans="1:1" x14ac:dyDescent="0.3">
      <c r="A615" t="s">
        <v>29</v>
      </c>
    </row>
    <row r="616" spans="1:1" hidden="1" x14ac:dyDescent="0.3">
      <c r="A616" t="s">
        <v>235</v>
      </c>
    </row>
    <row r="617" spans="1:1" x14ac:dyDescent="0.3">
      <c r="A617" t="s">
        <v>425</v>
      </c>
    </row>
    <row r="618" spans="1:1" x14ac:dyDescent="0.3">
      <c r="A618" t="s">
        <v>433</v>
      </c>
    </row>
    <row r="619" spans="1:1" x14ac:dyDescent="0.3">
      <c r="A619" t="s">
        <v>448</v>
      </c>
    </row>
    <row r="620" spans="1:1" x14ac:dyDescent="0.3">
      <c r="A620" t="s">
        <v>4987</v>
      </c>
    </row>
    <row r="621" spans="1:1" x14ac:dyDescent="0.3">
      <c r="A621" t="s">
        <v>1129</v>
      </c>
    </row>
    <row r="622" spans="1:1" hidden="1" x14ac:dyDescent="0.3">
      <c r="A622" t="s">
        <v>4995</v>
      </c>
    </row>
    <row r="623" spans="1:1" x14ac:dyDescent="0.3">
      <c r="A623" t="s">
        <v>452</v>
      </c>
    </row>
    <row r="624" spans="1:1" x14ac:dyDescent="0.3">
      <c r="A624" t="s">
        <v>459</v>
      </c>
    </row>
    <row r="625" spans="1:1" hidden="1" x14ac:dyDescent="0.3">
      <c r="A625" t="s">
        <v>462</v>
      </c>
    </row>
    <row r="626" spans="1:1" x14ac:dyDescent="0.3">
      <c r="A626" t="s">
        <v>465</v>
      </c>
    </row>
    <row r="627" spans="1:1" hidden="1" x14ac:dyDescent="0.3">
      <c r="A627" t="s">
        <v>482</v>
      </c>
    </row>
    <row r="628" spans="1:1" x14ac:dyDescent="0.3">
      <c r="A628" t="s">
        <v>486</v>
      </c>
    </row>
    <row r="629" spans="1:1" x14ac:dyDescent="0.3">
      <c r="A629" t="s">
        <v>502</v>
      </c>
    </row>
    <row r="630" spans="1:1" x14ac:dyDescent="0.3">
      <c r="A630" t="s">
        <v>29</v>
      </c>
    </row>
    <row r="631" spans="1:1" hidden="1" x14ac:dyDescent="0.3">
      <c r="A631" t="s">
        <v>5021</v>
      </c>
    </row>
    <row r="632" spans="1:1" x14ac:dyDescent="0.3">
      <c r="A632" t="s">
        <v>5024</v>
      </c>
    </row>
    <row r="633" spans="1:1" x14ac:dyDescent="0.3">
      <c r="A633" t="s">
        <v>5029</v>
      </c>
    </row>
    <row r="634" spans="1:1" hidden="1" x14ac:dyDescent="0.3">
      <c r="A634" t="s">
        <v>549</v>
      </c>
    </row>
    <row r="635" spans="1:1" x14ac:dyDescent="0.3">
      <c r="A635" t="s">
        <v>575</v>
      </c>
    </row>
    <row r="636" spans="1:1" x14ac:dyDescent="0.3">
      <c r="A636" t="s">
        <v>578</v>
      </c>
    </row>
    <row r="637" spans="1:1" x14ac:dyDescent="0.3">
      <c r="A637" t="s">
        <v>594</v>
      </c>
    </row>
    <row r="638" spans="1:1" x14ac:dyDescent="0.3">
      <c r="A638" t="s">
        <v>29</v>
      </c>
    </row>
    <row r="639" spans="1:1" x14ac:dyDescent="0.3">
      <c r="A639" t="s">
        <v>599</v>
      </c>
    </row>
    <row r="640" spans="1:1" x14ac:dyDescent="0.3">
      <c r="A640" t="s">
        <v>174</v>
      </c>
    </row>
    <row r="641" spans="1:1" x14ac:dyDescent="0.3">
      <c r="A641" t="s">
        <v>264</v>
      </c>
    </row>
    <row r="642" spans="1:1" x14ac:dyDescent="0.3">
      <c r="A642" t="s">
        <v>617</v>
      </c>
    </row>
    <row r="643" spans="1:1" x14ac:dyDescent="0.3">
      <c r="A643" t="s">
        <v>639</v>
      </c>
    </row>
    <row r="644" spans="1:1" hidden="1" x14ac:dyDescent="0.3">
      <c r="A644" t="s">
        <v>652</v>
      </c>
    </row>
    <row r="645" spans="1:1" hidden="1" x14ac:dyDescent="0.3">
      <c r="A645" t="s">
        <v>672</v>
      </c>
    </row>
    <row r="646" spans="1:1" x14ac:dyDescent="0.3">
      <c r="A646" t="s">
        <v>678</v>
      </c>
    </row>
    <row r="647" spans="1:1" hidden="1" x14ac:dyDescent="0.3">
      <c r="A647" t="s">
        <v>680</v>
      </c>
    </row>
    <row r="648" spans="1:1" x14ac:dyDescent="0.3">
      <c r="A648" t="s">
        <v>706</v>
      </c>
    </row>
    <row r="649" spans="1:1" x14ac:dyDescent="0.3">
      <c r="A649" t="s">
        <v>711</v>
      </c>
    </row>
    <row r="650" spans="1:1" hidden="1" x14ac:dyDescent="0.3">
      <c r="A650" t="s">
        <v>672</v>
      </c>
    </row>
    <row r="651" spans="1:1" x14ac:dyDescent="0.3">
      <c r="A651" t="s">
        <v>29</v>
      </c>
    </row>
    <row r="652" spans="1:1" x14ac:dyDescent="0.3">
      <c r="A652" t="s">
        <v>29</v>
      </c>
    </row>
    <row r="653" spans="1:1" x14ac:dyDescent="0.3">
      <c r="A653" t="s">
        <v>29</v>
      </c>
    </row>
    <row r="654" spans="1:1" x14ac:dyDescent="0.3">
      <c r="A654" t="s">
        <v>29</v>
      </c>
    </row>
    <row r="655" spans="1:1" x14ac:dyDescent="0.3">
      <c r="A655" t="s">
        <v>761</v>
      </c>
    </row>
    <row r="656" spans="1:1" x14ac:dyDescent="0.3">
      <c r="A656" t="s">
        <v>766</v>
      </c>
    </row>
    <row r="657" spans="1:1" x14ac:dyDescent="0.3">
      <c r="A657" t="s">
        <v>775</v>
      </c>
    </row>
    <row r="658" spans="1:1" x14ac:dyDescent="0.3">
      <c r="A658" t="s">
        <v>155</v>
      </c>
    </row>
    <row r="659" spans="1:1" hidden="1" x14ac:dyDescent="0.3">
      <c r="A659" t="s">
        <v>652</v>
      </c>
    </row>
    <row r="660" spans="1:1" x14ac:dyDescent="0.3">
      <c r="A660" t="s">
        <v>805</v>
      </c>
    </row>
    <row r="661" spans="1:1" x14ac:dyDescent="0.3">
      <c r="A661" t="s">
        <v>805</v>
      </c>
    </row>
    <row r="662" spans="1:1" x14ac:dyDescent="0.3">
      <c r="A662" t="s">
        <v>174</v>
      </c>
    </row>
    <row r="663" spans="1:1" x14ac:dyDescent="0.3">
      <c r="A663" t="s">
        <v>824</v>
      </c>
    </row>
    <row r="664" spans="1:1" x14ac:dyDescent="0.3">
      <c r="A664" t="s">
        <v>29</v>
      </c>
    </row>
    <row r="665" spans="1:1" hidden="1" x14ac:dyDescent="0.3">
      <c r="A665" t="s">
        <v>652</v>
      </c>
    </row>
    <row r="666" spans="1:1" x14ac:dyDescent="0.3">
      <c r="A666" t="s">
        <v>29</v>
      </c>
    </row>
    <row r="667" spans="1:1" x14ac:dyDescent="0.3">
      <c r="A667" t="s">
        <v>29</v>
      </c>
    </row>
    <row r="668" spans="1:1" x14ac:dyDescent="0.3">
      <c r="A668" t="s">
        <v>863</v>
      </c>
    </row>
    <row r="669" spans="1:1" x14ac:dyDescent="0.3">
      <c r="A669" t="s">
        <v>867</v>
      </c>
    </row>
    <row r="670" spans="1:1" x14ac:dyDescent="0.3">
      <c r="A670" t="s">
        <v>882</v>
      </c>
    </row>
    <row r="671" spans="1:1" x14ac:dyDescent="0.3">
      <c r="A671" t="s">
        <v>882</v>
      </c>
    </row>
    <row r="672" spans="1:1" x14ac:dyDescent="0.3">
      <c r="A672" t="s">
        <v>41</v>
      </c>
    </row>
    <row r="673" spans="1:1" x14ac:dyDescent="0.3">
      <c r="A673" t="s">
        <v>893</v>
      </c>
    </row>
    <row r="674" spans="1:1" x14ac:dyDescent="0.3">
      <c r="A674" t="s">
        <v>897</v>
      </c>
    </row>
    <row r="675" spans="1:1" x14ac:dyDescent="0.3">
      <c r="A675" t="s">
        <v>906</v>
      </c>
    </row>
    <row r="676" spans="1:1" x14ac:dyDescent="0.3">
      <c r="A676" t="s">
        <v>264</v>
      </c>
    </row>
    <row r="677" spans="1:1" hidden="1" x14ac:dyDescent="0.3">
      <c r="A677" t="s">
        <v>652</v>
      </c>
    </row>
    <row r="678" spans="1:1" x14ac:dyDescent="0.3">
      <c r="A678" t="s">
        <v>64</v>
      </c>
    </row>
    <row r="679" spans="1:1" hidden="1" x14ac:dyDescent="0.3">
      <c r="A679" t="s">
        <v>914</v>
      </c>
    </row>
    <row r="680" spans="1:1" x14ac:dyDescent="0.3">
      <c r="A680" t="s">
        <v>155</v>
      </c>
    </row>
    <row r="681" spans="1:1" x14ac:dyDescent="0.3">
      <c r="A681" t="s">
        <v>805</v>
      </c>
    </row>
    <row r="682" spans="1:1" x14ac:dyDescent="0.3">
      <c r="A682" t="s">
        <v>29</v>
      </c>
    </row>
    <row r="683" spans="1:1" x14ac:dyDescent="0.3">
      <c r="A683" t="s">
        <v>64</v>
      </c>
    </row>
    <row r="684" spans="1:1" x14ac:dyDescent="0.3">
      <c r="A684" t="s">
        <v>29</v>
      </c>
    </row>
    <row r="685" spans="1:1" hidden="1" x14ac:dyDescent="0.3">
      <c r="A685" t="s">
        <v>652</v>
      </c>
    </row>
    <row r="686" spans="1:1" x14ac:dyDescent="0.3">
      <c r="A686" t="s">
        <v>41</v>
      </c>
    </row>
    <row r="687" spans="1:1" x14ac:dyDescent="0.3">
      <c r="A687" t="s">
        <v>238</v>
      </c>
    </row>
    <row r="688" spans="1:1" x14ac:dyDescent="0.3">
      <c r="A688" t="s">
        <v>805</v>
      </c>
    </row>
    <row r="689" spans="1:1" x14ac:dyDescent="0.3">
      <c r="A689" t="s">
        <v>29</v>
      </c>
    </row>
    <row r="690" spans="1:1" hidden="1" x14ac:dyDescent="0.3">
      <c r="A690" t="s">
        <v>652</v>
      </c>
    </row>
    <row r="691" spans="1:1" x14ac:dyDescent="0.3">
      <c r="A691" t="s">
        <v>29</v>
      </c>
    </row>
    <row r="692" spans="1:1" x14ac:dyDescent="0.3">
      <c r="A692" t="s">
        <v>1077</v>
      </c>
    </row>
    <row r="693" spans="1:1" x14ac:dyDescent="0.3">
      <c r="A693" t="s">
        <v>29</v>
      </c>
    </row>
    <row r="694" spans="1:1" x14ac:dyDescent="0.3">
      <c r="A694" t="s">
        <v>1095</v>
      </c>
    </row>
    <row r="695" spans="1:1" x14ac:dyDescent="0.3">
      <c r="A695" t="s">
        <v>1102</v>
      </c>
    </row>
    <row r="696" spans="1:1" x14ac:dyDescent="0.3">
      <c r="A696" t="s">
        <v>64</v>
      </c>
    </row>
    <row r="697" spans="1:1" x14ac:dyDescent="0.3">
      <c r="A697" t="s">
        <v>264</v>
      </c>
    </row>
    <row r="698" spans="1:1" x14ac:dyDescent="0.3">
      <c r="A698" t="s">
        <v>594</v>
      </c>
    </row>
    <row r="699" spans="1:1" x14ac:dyDescent="0.3">
      <c r="A699" t="s">
        <v>29</v>
      </c>
    </row>
    <row r="700" spans="1:1" x14ac:dyDescent="0.3">
      <c r="A700" t="s">
        <v>1193</v>
      </c>
    </row>
    <row r="701" spans="1:1" x14ac:dyDescent="0.3">
      <c r="A701" t="s">
        <v>1208</v>
      </c>
    </row>
    <row r="702" spans="1:1" hidden="1" x14ac:dyDescent="0.3">
      <c r="A702" t="s">
        <v>652</v>
      </c>
    </row>
    <row r="703" spans="1:1" x14ac:dyDescent="0.3">
      <c r="A703" t="s">
        <v>1255</v>
      </c>
    </row>
    <row r="704" spans="1:1" x14ac:dyDescent="0.3">
      <c r="A704" t="s">
        <v>1258</v>
      </c>
    </row>
    <row r="705" spans="1:1" x14ac:dyDescent="0.3">
      <c r="A705" t="s">
        <v>1294</v>
      </c>
    </row>
    <row r="706" spans="1:1" x14ac:dyDescent="0.3">
      <c r="A706" t="s">
        <v>1297</v>
      </c>
    </row>
    <row r="707" spans="1:1" x14ac:dyDescent="0.3">
      <c r="A707" t="s">
        <v>1308</v>
      </c>
    </row>
    <row r="708" spans="1:1" x14ac:dyDescent="0.3">
      <c r="A708" t="s">
        <v>29</v>
      </c>
    </row>
    <row r="709" spans="1:1" x14ac:dyDescent="0.3">
      <c r="A709" t="s">
        <v>1323</v>
      </c>
    </row>
    <row r="710" spans="1:1" x14ac:dyDescent="0.3">
      <c r="A710" t="s">
        <v>1129</v>
      </c>
    </row>
    <row r="711" spans="1:1" x14ac:dyDescent="0.3">
      <c r="A711" t="s">
        <v>29</v>
      </c>
    </row>
    <row r="712" spans="1:1" x14ac:dyDescent="0.3">
      <c r="A712" t="s">
        <v>54</v>
      </c>
    </row>
    <row r="713" spans="1:1" x14ac:dyDescent="0.3">
      <c r="A713" t="s">
        <v>1129</v>
      </c>
    </row>
    <row r="714" spans="1:1" x14ac:dyDescent="0.3">
      <c r="A714" t="s">
        <v>1358</v>
      </c>
    </row>
    <row r="715" spans="1:1" x14ac:dyDescent="0.3">
      <c r="A715" t="s">
        <v>5047</v>
      </c>
    </row>
    <row r="716" spans="1:1" x14ac:dyDescent="0.3">
      <c r="A716" t="s">
        <v>5047</v>
      </c>
    </row>
    <row r="717" spans="1:1" hidden="1" x14ac:dyDescent="0.3">
      <c r="A717" t="s">
        <v>672</v>
      </c>
    </row>
    <row r="718" spans="1:1" hidden="1" x14ac:dyDescent="0.3">
      <c r="A718" t="s">
        <v>1418</v>
      </c>
    </row>
    <row r="719" spans="1:1" x14ac:dyDescent="0.3">
      <c r="A719" t="s">
        <v>64</v>
      </c>
    </row>
    <row r="720" spans="1:1" x14ac:dyDescent="0.3">
      <c r="A720" t="s">
        <v>29</v>
      </c>
    </row>
    <row r="721" spans="1:1" x14ac:dyDescent="0.3">
      <c r="A721" t="s">
        <v>1448</v>
      </c>
    </row>
    <row r="722" spans="1:1" x14ac:dyDescent="0.3">
      <c r="A722" t="s">
        <v>1455</v>
      </c>
    </row>
    <row r="723" spans="1:1" x14ac:dyDescent="0.3">
      <c r="A723" t="s">
        <v>1458</v>
      </c>
    </row>
    <row r="724" spans="1:1" x14ac:dyDescent="0.3">
      <c r="A724" t="s">
        <v>1461</v>
      </c>
    </row>
    <row r="725" spans="1:1" x14ac:dyDescent="0.3">
      <c r="A725" t="s">
        <v>594</v>
      </c>
    </row>
    <row r="726" spans="1:1" x14ac:dyDescent="0.3">
      <c r="A726" t="s">
        <v>1479</v>
      </c>
    </row>
    <row r="727" spans="1:1" x14ac:dyDescent="0.3">
      <c r="A727" t="s">
        <v>1508</v>
      </c>
    </row>
    <row r="728" spans="1:1" x14ac:dyDescent="0.3">
      <c r="A728" t="s">
        <v>1479</v>
      </c>
    </row>
    <row r="729" spans="1:1" x14ac:dyDescent="0.3">
      <c r="A729" t="s">
        <v>64</v>
      </c>
    </row>
    <row r="730" spans="1:1" hidden="1" x14ac:dyDescent="0.3">
      <c r="A730" t="s">
        <v>652</v>
      </c>
    </row>
    <row r="731" spans="1:1" x14ac:dyDescent="0.3">
      <c r="A731" t="s">
        <v>29</v>
      </c>
    </row>
    <row r="732" spans="1:1" x14ac:dyDescent="0.3">
      <c r="A732" t="s">
        <v>1548</v>
      </c>
    </row>
    <row r="733" spans="1:1" x14ac:dyDescent="0.3">
      <c r="A733" t="s">
        <v>1551</v>
      </c>
    </row>
    <row r="734" spans="1:1" hidden="1" x14ac:dyDescent="0.3">
      <c r="A734" t="s">
        <v>1564</v>
      </c>
    </row>
    <row r="735" spans="1:1" x14ac:dyDescent="0.3">
      <c r="A735" t="s">
        <v>1570</v>
      </c>
    </row>
    <row r="736" spans="1:1" x14ac:dyDescent="0.3">
      <c r="A736" t="s">
        <v>41</v>
      </c>
    </row>
    <row r="737" spans="1:1" x14ac:dyDescent="0.3">
      <c r="A737" t="s">
        <v>5075</v>
      </c>
    </row>
    <row r="738" spans="1:1" x14ac:dyDescent="0.3">
      <c r="A738" t="s">
        <v>29</v>
      </c>
    </row>
    <row r="739" spans="1:1" x14ac:dyDescent="0.3">
      <c r="A739" t="s">
        <v>5087</v>
      </c>
    </row>
    <row r="740" spans="1:1" x14ac:dyDescent="0.3">
      <c r="A740" t="s">
        <v>5094</v>
      </c>
    </row>
    <row r="741" spans="1:1" x14ac:dyDescent="0.3">
      <c r="A741" t="s">
        <v>594</v>
      </c>
    </row>
    <row r="742" spans="1:1" hidden="1" x14ac:dyDescent="0.3">
      <c r="A742" t="s">
        <v>5107</v>
      </c>
    </row>
    <row r="743" spans="1:1" x14ac:dyDescent="0.3">
      <c r="A743" t="s">
        <v>594</v>
      </c>
    </row>
    <row r="744" spans="1:1" x14ac:dyDescent="0.3">
      <c r="A744" t="s">
        <v>264</v>
      </c>
    </row>
    <row r="745" spans="1:1" x14ac:dyDescent="0.3">
      <c r="A745" t="s">
        <v>64</v>
      </c>
    </row>
    <row r="746" spans="1:1" x14ac:dyDescent="0.3">
      <c r="A746" t="s">
        <v>1646</v>
      </c>
    </row>
    <row r="747" spans="1:1" x14ac:dyDescent="0.3">
      <c r="A747" t="s">
        <v>433</v>
      </c>
    </row>
    <row r="748" spans="1:1" x14ac:dyDescent="0.3">
      <c r="A748" t="s">
        <v>1675</v>
      </c>
    </row>
    <row r="749" spans="1:1" x14ac:dyDescent="0.3">
      <c r="A749" t="s">
        <v>1679</v>
      </c>
    </row>
    <row r="750" spans="1:1" x14ac:dyDescent="0.3">
      <c r="A750" t="s">
        <v>433</v>
      </c>
    </row>
    <row r="751" spans="1:1" x14ac:dyDescent="0.3">
      <c r="A751" t="s">
        <v>1685</v>
      </c>
    </row>
    <row r="752" spans="1:1" x14ac:dyDescent="0.3">
      <c r="A752" t="s">
        <v>1695</v>
      </c>
    </row>
    <row r="753" spans="1:1" x14ac:dyDescent="0.3">
      <c r="A753" t="s">
        <v>155</v>
      </c>
    </row>
    <row r="754" spans="1:1" x14ac:dyDescent="0.3">
      <c r="A754" t="s">
        <v>1702</v>
      </c>
    </row>
    <row r="755" spans="1:1" x14ac:dyDescent="0.3">
      <c r="A755" t="s">
        <v>1735</v>
      </c>
    </row>
    <row r="756" spans="1:1" x14ac:dyDescent="0.3">
      <c r="A756" t="s">
        <v>1742</v>
      </c>
    </row>
    <row r="757" spans="1:1" x14ac:dyDescent="0.3">
      <c r="A757" t="s">
        <v>1756</v>
      </c>
    </row>
    <row r="758" spans="1:1" hidden="1" x14ac:dyDescent="0.3">
      <c r="A758" t="s">
        <v>672</v>
      </c>
    </row>
    <row r="759" spans="1:1" x14ac:dyDescent="0.3">
      <c r="A759" t="s">
        <v>29</v>
      </c>
    </row>
    <row r="760" spans="1:1" x14ac:dyDescent="0.3">
      <c r="A760" t="s">
        <v>1783</v>
      </c>
    </row>
    <row r="761" spans="1:1" x14ac:dyDescent="0.3">
      <c r="A761" t="s">
        <v>1786</v>
      </c>
    </row>
    <row r="762" spans="1:1" x14ac:dyDescent="0.3">
      <c r="A762" t="s">
        <v>41</v>
      </c>
    </row>
    <row r="763" spans="1:1" x14ac:dyDescent="0.3">
      <c r="A763" t="s">
        <v>1802</v>
      </c>
    </row>
    <row r="764" spans="1:1" x14ac:dyDescent="0.3">
      <c r="A764" t="s">
        <v>1812</v>
      </c>
    </row>
    <row r="765" spans="1:1" x14ac:dyDescent="0.3">
      <c r="A765" t="s">
        <v>238</v>
      </c>
    </row>
    <row r="766" spans="1:1" x14ac:dyDescent="0.3">
      <c r="A766" t="s">
        <v>805</v>
      </c>
    </row>
    <row r="767" spans="1:1" x14ac:dyDescent="0.3">
      <c r="A767" t="s">
        <v>1835</v>
      </c>
    </row>
    <row r="768" spans="1:1" hidden="1" x14ac:dyDescent="0.3">
      <c r="A768" t="s">
        <v>652</v>
      </c>
    </row>
    <row r="769" spans="1:1" x14ac:dyDescent="0.3">
      <c r="A769" t="s">
        <v>1308</v>
      </c>
    </row>
    <row r="770" spans="1:1" x14ac:dyDescent="0.3">
      <c r="A770" t="s">
        <v>5132</v>
      </c>
    </row>
    <row r="771" spans="1:1" x14ac:dyDescent="0.3">
      <c r="A771" t="s">
        <v>328</v>
      </c>
    </row>
    <row r="772" spans="1:1" x14ac:dyDescent="0.3">
      <c r="A772" t="s">
        <v>29</v>
      </c>
    </row>
    <row r="773" spans="1:1" x14ac:dyDescent="0.3">
      <c r="A773" t="s">
        <v>155</v>
      </c>
    </row>
    <row r="774" spans="1:1" x14ac:dyDescent="0.3">
      <c r="A774" t="s">
        <v>29</v>
      </c>
    </row>
    <row r="775" spans="1:1" hidden="1" x14ac:dyDescent="0.3">
      <c r="A775" t="s">
        <v>5155</v>
      </c>
    </row>
    <row r="776" spans="1:1" x14ac:dyDescent="0.3">
      <c r="A776" t="s">
        <v>805</v>
      </c>
    </row>
    <row r="777" spans="1:1" x14ac:dyDescent="0.3">
      <c r="A777" t="s">
        <v>1909</v>
      </c>
    </row>
    <row r="778" spans="1:1" x14ac:dyDescent="0.3">
      <c r="A778" t="s">
        <v>1918</v>
      </c>
    </row>
    <row r="779" spans="1:1" x14ac:dyDescent="0.3">
      <c r="A779" t="s">
        <v>1102</v>
      </c>
    </row>
    <row r="780" spans="1:1" x14ac:dyDescent="0.3">
      <c r="A780" t="s">
        <v>1967</v>
      </c>
    </row>
    <row r="781" spans="1:1" x14ac:dyDescent="0.3">
      <c r="A781" t="s">
        <v>1972</v>
      </c>
    </row>
    <row r="782" spans="1:1" x14ac:dyDescent="0.3">
      <c r="A782" t="s">
        <v>264</v>
      </c>
    </row>
    <row r="783" spans="1:1" x14ac:dyDescent="0.3">
      <c r="A783" t="s">
        <v>1982</v>
      </c>
    </row>
    <row r="784" spans="1:1" x14ac:dyDescent="0.3">
      <c r="A784" t="s">
        <v>594</v>
      </c>
    </row>
    <row r="785" spans="1:1" x14ac:dyDescent="0.3">
      <c r="A785" t="s">
        <v>1735</v>
      </c>
    </row>
    <row r="786" spans="1:1" hidden="1" x14ac:dyDescent="0.3">
      <c r="A786" t="s">
        <v>2054</v>
      </c>
    </row>
    <row r="787" spans="1:1" x14ac:dyDescent="0.3">
      <c r="A787" t="s">
        <v>29</v>
      </c>
    </row>
    <row r="788" spans="1:1" hidden="1" x14ac:dyDescent="0.3">
      <c r="A788" t="s">
        <v>2078</v>
      </c>
    </row>
    <row r="789" spans="1:1" hidden="1" x14ac:dyDescent="0.3">
      <c r="A789" t="s">
        <v>2106</v>
      </c>
    </row>
    <row r="790" spans="1:1" x14ac:dyDescent="0.3">
      <c r="A790" t="s">
        <v>2117</v>
      </c>
    </row>
    <row r="791" spans="1:1" x14ac:dyDescent="0.3">
      <c r="A791" t="s">
        <v>64</v>
      </c>
    </row>
    <row r="792" spans="1:1" x14ac:dyDescent="0.3">
      <c r="A792" t="s">
        <v>2135</v>
      </c>
    </row>
    <row r="793" spans="1:1" hidden="1" x14ac:dyDescent="0.3">
      <c r="A793" t="s">
        <v>2149</v>
      </c>
    </row>
    <row r="794" spans="1:1" x14ac:dyDescent="0.3">
      <c r="A794" t="s">
        <v>805</v>
      </c>
    </row>
    <row r="795" spans="1:1" x14ac:dyDescent="0.3">
      <c r="A795" t="s">
        <v>64</v>
      </c>
    </row>
    <row r="796" spans="1:1" x14ac:dyDescent="0.3">
      <c r="A796" t="s">
        <v>264</v>
      </c>
    </row>
    <row r="797" spans="1:1" x14ac:dyDescent="0.3">
      <c r="A797" t="s">
        <v>29</v>
      </c>
    </row>
    <row r="798" spans="1:1" x14ac:dyDescent="0.3">
      <c r="A798" t="s">
        <v>2165</v>
      </c>
    </row>
    <row r="799" spans="1:1" hidden="1" x14ac:dyDescent="0.3">
      <c r="A799" t="s">
        <v>2172</v>
      </c>
    </row>
    <row r="800" spans="1:1" x14ac:dyDescent="0.3">
      <c r="A800" t="s">
        <v>805</v>
      </c>
    </row>
    <row r="801" spans="1:1" hidden="1" x14ac:dyDescent="0.3">
      <c r="A801" t="s">
        <v>652</v>
      </c>
    </row>
    <row r="802" spans="1:1" x14ac:dyDescent="0.3">
      <c r="A802" t="s">
        <v>2191</v>
      </c>
    </row>
    <row r="803" spans="1:1" x14ac:dyDescent="0.3">
      <c r="A803" t="s">
        <v>2194</v>
      </c>
    </row>
    <row r="804" spans="1:1" x14ac:dyDescent="0.3">
      <c r="A804" t="s">
        <v>2211</v>
      </c>
    </row>
    <row r="805" spans="1:1" x14ac:dyDescent="0.3">
      <c r="A805" t="s">
        <v>29</v>
      </c>
    </row>
    <row r="806" spans="1:1" x14ac:dyDescent="0.3">
      <c r="A806" t="s">
        <v>2222</v>
      </c>
    </row>
    <row r="807" spans="1:1" hidden="1" x14ac:dyDescent="0.3">
      <c r="A807" t="s">
        <v>2225</v>
      </c>
    </row>
    <row r="808" spans="1:1" x14ac:dyDescent="0.3">
      <c r="A808" t="s">
        <v>1812</v>
      </c>
    </row>
    <row r="809" spans="1:1" x14ac:dyDescent="0.3">
      <c r="A809" t="s">
        <v>2242</v>
      </c>
    </row>
    <row r="810" spans="1:1" x14ac:dyDescent="0.3">
      <c r="A810" t="s">
        <v>2290</v>
      </c>
    </row>
    <row r="811" spans="1:1" x14ac:dyDescent="0.3">
      <c r="A811" t="s">
        <v>2318</v>
      </c>
    </row>
    <row r="812" spans="1:1" x14ac:dyDescent="0.3">
      <c r="A812" t="s">
        <v>2323</v>
      </c>
    </row>
    <row r="813" spans="1:1" x14ac:dyDescent="0.3">
      <c r="A813" t="s">
        <v>1095</v>
      </c>
    </row>
    <row r="814" spans="1:1" x14ac:dyDescent="0.3">
      <c r="A814" t="s">
        <v>594</v>
      </c>
    </row>
    <row r="815" spans="1:1" x14ac:dyDescent="0.3">
      <c r="A815" t="s">
        <v>2333</v>
      </c>
    </row>
    <row r="816" spans="1:1" x14ac:dyDescent="0.3">
      <c r="A816" t="s">
        <v>2336</v>
      </c>
    </row>
    <row r="817" spans="1:1" x14ac:dyDescent="0.3">
      <c r="A817" t="s">
        <v>2339</v>
      </c>
    </row>
    <row r="818" spans="1:1" x14ac:dyDescent="0.3">
      <c r="A818" t="s">
        <v>2346</v>
      </c>
    </row>
    <row r="819" spans="1:1" hidden="1" x14ac:dyDescent="0.3">
      <c r="A819" t="s">
        <v>652</v>
      </c>
    </row>
    <row r="820" spans="1:1" x14ac:dyDescent="0.3">
      <c r="A820" t="s">
        <v>2364</v>
      </c>
    </row>
    <row r="821" spans="1:1" x14ac:dyDescent="0.3">
      <c r="A821" t="s">
        <v>2367</v>
      </c>
    </row>
    <row r="822" spans="1:1" x14ac:dyDescent="0.3">
      <c r="A822" t="s">
        <v>2372</v>
      </c>
    </row>
    <row r="823" spans="1:1" x14ac:dyDescent="0.3">
      <c r="A823" t="s">
        <v>2375</v>
      </c>
    </row>
    <row r="824" spans="1:1" x14ac:dyDescent="0.3">
      <c r="A824" t="s">
        <v>2409</v>
      </c>
    </row>
    <row r="825" spans="1:1" x14ac:dyDescent="0.3">
      <c r="A825" t="s">
        <v>41</v>
      </c>
    </row>
    <row r="826" spans="1:1" hidden="1" x14ac:dyDescent="0.3">
      <c r="A826" t="s">
        <v>652</v>
      </c>
    </row>
    <row r="827" spans="1:1" x14ac:dyDescent="0.3">
      <c r="A827" t="s">
        <v>2430</v>
      </c>
    </row>
    <row r="828" spans="1:1" x14ac:dyDescent="0.3">
      <c r="A828" t="s">
        <v>29</v>
      </c>
    </row>
    <row r="829" spans="1:1" x14ac:dyDescent="0.3">
      <c r="A829" t="s">
        <v>2450</v>
      </c>
    </row>
    <row r="830" spans="1:1" x14ac:dyDescent="0.3">
      <c r="A830" t="s">
        <v>1812</v>
      </c>
    </row>
    <row r="831" spans="1:1" x14ac:dyDescent="0.3">
      <c r="A831" t="s">
        <v>1095</v>
      </c>
    </row>
    <row r="832" spans="1:1" x14ac:dyDescent="0.3">
      <c r="A832" t="s">
        <v>2462</v>
      </c>
    </row>
    <row r="833" spans="1:1" x14ac:dyDescent="0.3">
      <c r="A833" t="s">
        <v>264</v>
      </c>
    </row>
    <row r="834" spans="1:1" x14ac:dyDescent="0.3">
      <c r="A834" t="s">
        <v>5178</v>
      </c>
    </row>
    <row r="835" spans="1:1" x14ac:dyDescent="0.3">
      <c r="A835" t="s">
        <v>287</v>
      </c>
    </row>
    <row r="836" spans="1:1" x14ac:dyDescent="0.3">
      <c r="A836" t="s">
        <v>41</v>
      </c>
    </row>
    <row r="837" spans="1:1" x14ac:dyDescent="0.3">
      <c r="A837" t="s">
        <v>2478</v>
      </c>
    </row>
    <row r="838" spans="1:1" x14ac:dyDescent="0.3">
      <c r="A838" t="s">
        <v>1323</v>
      </c>
    </row>
    <row r="839" spans="1:1" x14ac:dyDescent="0.3">
      <c r="A839" t="s">
        <v>2529</v>
      </c>
    </row>
    <row r="840" spans="1:1" x14ac:dyDescent="0.3">
      <c r="A840" t="s">
        <v>4259</v>
      </c>
    </row>
    <row r="841" spans="1:1" x14ac:dyDescent="0.3">
      <c r="A841" t="s">
        <v>2558</v>
      </c>
    </row>
    <row r="842" spans="1:1" x14ac:dyDescent="0.3">
      <c r="A842" t="s">
        <v>29</v>
      </c>
    </row>
    <row r="843" spans="1:1" x14ac:dyDescent="0.3">
      <c r="A843" t="s">
        <v>2615</v>
      </c>
    </row>
    <row r="844" spans="1:1" x14ac:dyDescent="0.3">
      <c r="A844" t="s">
        <v>2618</v>
      </c>
    </row>
    <row r="845" spans="1:1" x14ac:dyDescent="0.3">
      <c r="A845" t="s">
        <v>2621</v>
      </c>
    </row>
    <row r="846" spans="1:1" x14ac:dyDescent="0.3">
      <c r="A846" t="s">
        <v>805</v>
      </c>
    </row>
    <row r="847" spans="1:1" x14ac:dyDescent="0.3">
      <c r="A847" t="s">
        <v>805</v>
      </c>
    </row>
    <row r="848" spans="1:1" x14ac:dyDescent="0.3">
      <c r="A848" t="s">
        <v>29</v>
      </c>
    </row>
    <row r="849" spans="1:1" x14ac:dyDescent="0.3">
      <c r="A849" t="s">
        <v>5216</v>
      </c>
    </row>
    <row r="850" spans="1:1" x14ac:dyDescent="0.3">
      <c r="A850" t="s">
        <v>5222</v>
      </c>
    </row>
    <row r="851" spans="1:1" x14ac:dyDescent="0.3">
      <c r="A851" t="s">
        <v>29</v>
      </c>
    </row>
    <row r="852" spans="1:1" x14ac:dyDescent="0.3">
      <c r="A852" t="s">
        <v>2645</v>
      </c>
    </row>
    <row r="853" spans="1:1" hidden="1" x14ac:dyDescent="0.3">
      <c r="A853" t="s">
        <v>2661</v>
      </c>
    </row>
    <row r="854" spans="1:1" x14ac:dyDescent="0.3">
      <c r="A854" t="s">
        <v>41</v>
      </c>
    </row>
    <row r="855" spans="1:1" hidden="1" x14ac:dyDescent="0.3">
      <c r="A855" t="s">
        <v>652</v>
      </c>
    </row>
    <row r="856" spans="1:1" x14ac:dyDescent="0.3">
      <c r="A856" t="s">
        <v>64</v>
      </c>
    </row>
    <row r="857" spans="1:1" x14ac:dyDescent="0.3">
      <c r="A857" t="s">
        <v>433</v>
      </c>
    </row>
    <row r="858" spans="1:1" x14ac:dyDescent="0.3">
      <c r="A858" t="s">
        <v>594</v>
      </c>
    </row>
    <row r="859" spans="1:1" x14ac:dyDescent="0.3">
      <c r="A859" t="s">
        <v>2729</v>
      </c>
    </row>
    <row r="860" spans="1:1" x14ac:dyDescent="0.3">
      <c r="A860" t="s">
        <v>29</v>
      </c>
    </row>
    <row r="861" spans="1:1" x14ac:dyDescent="0.3">
      <c r="A861" t="s">
        <v>2751</v>
      </c>
    </row>
    <row r="862" spans="1:1" x14ac:dyDescent="0.3">
      <c r="A862" t="s">
        <v>2759</v>
      </c>
    </row>
    <row r="863" spans="1:1" x14ac:dyDescent="0.3">
      <c r="A863" t="s">
        <v>2765</v>
      </c>
    </row>
    <row r="864" spans="1:1" x14ac:dyDescent="0.3">
      <c r="A864" t="s">
        <v>594</v>
      </c>
    </row>
    <row r="865" spans="1:1" x14ac:dyDescent="0.3">
      <c r="A865" t="s">
        <v>1461</v>
      </c>
    </row>
    <row r="866" spans="1:1" x14ac:dyDescent="0.3">
      <c r="A866" t="s">
        <v>2778</v>
      </c>
    </row>
    <row r="867" spans="1:1" x14ac:dyDescent="0.3">
      <c r="A867" t="s">
        <v>2450</v>
      </c>
    </row>
    <row r="868" spans="1:1" x14ac:dyDescent="0.3">
      <c r="A868" t="s">
        <v>29</v>
      </c>
    </row>
    <row r="869" spans="1:1" x14ac:dyDescent="0.3">
      <c r="A869" t="s">
        <v>1294</v>
      </c>
    </row>
    <row r="870" spans="1:1" hidden="1" x14ac:dyDescent="0.3">
      <c r="A870" t="s">
        <v>680</v>
      </c>
    </row>
    <row r="871" spans="1:1" x14ac:dyDescent="0.3">
      <c r="A871" t="s">
        <v>1095</v>
      </c>
    </row>
    <row r="872" spans="1:1" hidden="1" x14ac:dyDescent="0.3">
      <c r="A872" t="s">
        <v>5252</v>
      </c>
    </row>
    <row r="873" spans="1:1" x14ac:dyDescent="0.3">
      <c r="A873" t="s">
        <v>2798</v>
      </c>
    </row>
    <row r="874" spans="1:1" x14ac:dyDescent="0.3">
      <c r="A874" t="s">
        <v>2802</v>
      </c>
    </row>
    <row r="875" spans="1:1" x14ac:dyDescent="0.3">
      <c r="A875" t="s">
        <v>64</v>
      </c>
    </row>
    <row r="876" spans="1:1" x14ac:dyDescent="0.3">
      <c r="A876" t="s">
        <v>2813</v>
      </c>
    </row>
    <row r="877" spans="1:1" x14ac:dyDescent="0.3">
      <c r="A877" t="s">
        <v>2242</v>
      </c>
    </row>
    <row r="878" spans="1:1" x14ac:dyDescent="0.3">
      <c r="A878" t="s">
        <v>2836</v>
      </c>
    </row>
    <row r="879" spans="1:1" x14ac:dyDescent="0.3">
      <c r="A879" t="s">
        <v>2842</v>
      </c>
    </row>
    <row r="880" spans="1:1" x14ac:dyDescent="0.3">
      <c r="A880" t="s">
        <v>2845</v>
      </c>
    </row>
    <row r="881" spans="1:1" x14ac:dyDescent="0.3">
      <c r="A881" t="s">
        <v>433</v>
      </c>
    </row>
    <row r="882" spans="1:1" x14ac:dyDescent="0.3">
      <c r="A882" t="s">
        <v>29</v>
      </c>
    </row>
    <row r="883" spans="1:1" x14ac:dyDescent="0.3">
      <c r="A883" t="s">
        <v>2868</v>
      </c>
    </row>
    <row r="884" spans="1:1" x14ac:dyDescent="0.3">
      <c r="A884" t="s">
        <v>5258</v>
      </c>
    </row>
    <row r="885" spans="1:1" x14ac:dyDescent="0.3">
      <c r="A885" t="s">
        <v>1548</v>
      </c>
    </row>
    <row r="886" spans="1:1" x14ac:dyDescent="0.3">
      <c r="A886" t="s">
        <v>1308</v>
      </c>
    </row>
    <row r="887" spans="1:1" x14ac:dyDescent="0.3">
      <c r="A887" t="s">
        <v>264</v>
      </c>
    </row>
    <row r="888" spans="1:1" x14ac:dyDescent="0.3">
      <c r="A888" t="s">
        <v>2364</v>
      </c>
    </row>
    <row r="889" spans="1:1" x14ac:dyDescent="0.3">
      <c r="A889" t="s">
        <v>41</v>
      </c>
    </row>
    <row r="890" spans="1:1" x14ac:dyDescent="0.3">
      <c r="A890" t="s">
        <v>29</v>
      </c>
    </row>
    <row r="891" spans="1:1" x14ac:dyDescent="0.3">
      <c r="A891" t="s">
        <v>2917</v>
      </c>
    </row>
    <row r="892" spans="1:1" x14ac:dyDescent="0.3">
      <c r="A892" t="s">
        <v>2971</v>
      </c>
    </row>
    <row r="893" spans="1:1" x14ac:dyDescent="0.3">
      <c r="A893" t="s">
        <v>54</v>
      </c>
    </row>
    <row r="894" spans="1:1" x14ac:dyDescent="0.3">
      <c r="A894" t="s">
        <v>2984</v>
      </c>
    </row>
    <row r="895" spans="1:1" x14ac:dyDescent="0.3">
      <c r="A895" t="s">
        <v>29</v>
      </c>
    </row>
    <row r="896" spans="1:1" x14ac:dyDescent="0.3">
      <c r="A896" t="s">
        <v>2998</v>
      </c>
    </row>
    <row r="897" spans="1:1" x14ac:dyDescent="0.3">
      <c r="A897" t="s">
        <v>29</v>
      </c>
    </row>
    <row r="898" spans="1:1" x14ac:dyDescent="0.3">
      <c r="A898" t="s">
        <v>29</v>
      </c>
    </row>
    <row r="899" spans="1:1" x14ac:dyDescent="0.3">
      <c r="A899" t="s">
        <v>3030</v>
      </c>
    </row>
    <row r="900" spans="1:1" x14ac:dyDescent="0.3">
      <c r="A900" t="s">
        <v>594</v>
      </c>
    </row>
    <row r="901" spans="1:1" x14ac:dyDescent="0.3">
      <c r="A901" t="s">
        <v>3046</v>
      </c>
    </row>
    <row r="902" spans="1:1" x14ac:dyDescent="0.3">
      <c r="A902" t="s">
        <v>3049</v>
      </c>
    </row>
    <row r="903" spans="1:1" x14ac:dyDescent="0.3">
      <c r="A903" t="s">
        <v>3052</v>
      </c>
    </row>
    <row r="904" spans="1:1" x14ac:dyDescent="0.3">
      <c r="A904" t="s">
        <v>1297</v>
      </c>
    </row>
    <row r="905" spans="1:1" x14ac:dyDescent="0.3">
      <c r="A905" t="s">
        <v>3057</v>
      </c>
    </row>
    <row r="906" spans="1:1" x14ac:dyDescent="0.3">
      <c r="A906" t="s">
        <v>3057</v>
      </c>
    </row>
    <row r="907" spans="1:1" x14ac:dyDescent="0.3">
      <c r="A907" t="s">
        <v>3060</v>
      </c>
    </row>
    <row r="908" spans="1:1" x14ac:dyDescent="0.3">
      <c r="A908" t="s">
        <v>1102</v>
      </c>
    </row>
    <row r="909" spans="1:1" x14ac:dyDescent="0.3">
      <c r="A909" t="s">
        <v>3074</v>
      </c>
    </row>
    <row r="910" spans="1:1" x14ac:dyDescent="0.3">
      <c r="A910" t="s">
        <v>41</v>
      </c>
    </row>
    <row r="911" spans="1:1" x14ac:dyDescent="0.3">
      <c r="A911" t="s">
        <v>5266</v>
      </c>
    </row>
    <row r="912" spans="1:1" x14ac:dyDescent="0.3">
      <c r="A912" t="s">
        <v>5278</v>
      </c>
    </row>
    <row r="913" spans="1:1" hidden="1" x14ac:dyDescent="0.3">
      <c r="A913" t="s">
        <v>5283</v>
      </c>
    </row>
    <row r="914" spans="1:1" x14ac:dyDescent="0.3">
      <c r="A914" t="s">
        <v>5287</v>
      </c>
    </row>
    <row r="915" spans="1:1" x14ac:dyDescent="0.3">
      <c r="A915" t="s">
        <v>3104</v>
      </c>
    </row>
    <row r="916" spans="1:1" x14ac:dyDescent="0.3">
      <c r="A916" t="s">
        <v>3180</v>
      </c>
    </row>
    <row r="917" spans="1:1" x14ac:dyDescent="0.3">
      <c r="A917" t="s">
        <v>1095</v>
      </c>
    </row>
    <row r="918" spans="1:1" x14ac:dyDescent="0.3">
      <c r="A918" t="s">
        <v>31</v>
      </c>
    </row>
    <row r="919" spans="1:1" hidden="1" x14ac:dyDescent="0.3">
      <c r="A919" t="s">
        <v>3223</v>
      </c>
    </row>
    <row r="920" spans="1:1" x14ac:dyDescent="0.3">
      <c r="A920" t="s">
        <v>1308</v>
      </c>
    </row>
    <row r="921" spans="1:1" x14ac:dyDescent="0.3">
      <c r="A921" t="s">
        <v>1308</v>
      </c>
    </row>
    <row r="922" spans="1:1" x14ac:dyDescent="0.3">
      <c r="A922" t="s">
        <v>1548</v>
      </c>
    </row>
    <row r="923" spans="1:1" x14ac:dyDescent="0.3">
      <c r="A923" t="s">
        <v>3241</v>
      </c>
    </row>
    <row r="924" spans="1:1" x14ac:dyDescent="0.3">
      <c r="A924" t="s">
        <v>1735</v>
      </c>
    </row>
    <row r="925" spans="1:1" x14ac:dyDescent="0.3">
      <c r="A925" t="s">
        <v>3248</v>
      </c>
    </row>
    <row r="926" spans="1:1" x14ac:dyDescent="0.3">
      <c r="A926" t="s">
        <v>3252</v>
      </c>
    </row>
    <row r="927" spans="1:1" x14ac:dyDescent="0.3">
      <c r="A927" t="s">
        <v>3254</v>
      </c>
    </row>
    <row r="928" spans="1:1" x14ac:dyDescent="0.3">
      <c r="A928" t="s">
        <v>29</v>
      </c>
    </row>
    <row r="929" spans="1:1" x14ac:dyDescent="0.3">
      <c r="A929" t="s">
        <v>264</v>
      </c>
    </row>
    <row r="930" spans="1:1" x14ac:dyDescent="0.3">
      <c r="A930" t="s">
        <v>29</v>
      </c>
    </row>
    <row r="931" spans="1:1" x14ac:dyDescent="0.3">
      <c r="A931" t="s">
        <v>3304</v>
      </c>
    </row>
    <row r="932" spans="1:1" x14ac:dyDescent="0.3">
      <c r="A932" t="s">
        <v>264</v>
      </c>
    </row>
    <row r="933" spans="1:1" x14ac:dyDescent="0.3">
      <c r="A933" t="s">
        <v>3330</v>
      </c>
    </row>
    <row r="934" spans="1:1" x14ac:dyDescent="0.3">
      <c r="A934" t="s">
        <v>29</v>
      </c>
    </row>
    <row r="935" spans="1:1" hidden="1" x14ac:dyDescent="0.3">
      <c r="A935" t="s">
        <v>3347</v>
      </c>
    </row>
    <row r="936" spans="1:1" x14ac:dyDescent="0.3">
      <c r="A936" t="s">
        <v>3352</v>
      </c>
    </row>
    <row r="937" spans="1:1" x14ac:dyDescent="0.3">
      <c r="A937" t="s">
        <v>3357</v>
      </c>
    </row>
    <row r="938" spans="1:1" x14ac:dyDescent="0.3">
      <c r="A938" t="s">
        <v>3366</v>
      </c>
    </row>
    <row r="939" spans="1:1" x14ac:dyDescent="0.3">
      <c r="A939" t="s">
        <v>594</v>
      </c>
    </row>
    <row r="940" spans="1:1" x14ac:dyDescent="0.3">
      <c r="A940" t="s">
        <v>41</v>
      </c>
    </row>
    <row r="941" spans="1:1" x14ac:dyDescent="0.3">
      <c r="A941" t="s">
        <v>3382</v>
      </c>
    </row>
    <row r="942" spans="1:1" x14ac:dyDescent="0.3">
      <c r="A942" t="s">
        <v>3431</v>
      </c>
    </row>
    <row r="943" spans="1:1" x14ac:dyDescent="0.3">
      <c r="A943" t="s">
        <v>2971</v>
      </c>
    </row>
    <row r="944" spans="1:1" x14ac:dyDescent="0.3">
      <c r="A944" t="s">
        <v>29</v>
      </c>
    </row>
    <row r="945" spans="1:1" x14ac:dyDescent="0.3">
      <c r="A945" t="s">
        <v>3451</v>
      </c>
    </row>
    <row r="946" spans="1:1" x14ac:dyDescent="0.3">
      <c r="A946" t="s">
        <v>264</v>
      </c>
    </row>
    <row r="947" spans="1:1" x14ac:dyDescent="0.3">
      <c r="A947" t="s">
        <v>5299</v>
      </c>
    </row>
    <row r="948" spans="1:1" x14ac:dyDescent="0.3">
      <c r="A948" t="s">
        <v>3456</v>
      </c>
    </row>
    <row r="949" spans="1:1" x14ac:dyDescent="0.3">
      <c r="A949" t="s">
        <v>3470</v>
      </c>
    </row>
    <row r="950" spans="1:1" x14ac:dyDescent="0.3">
      <c r="A950" t="s">
        <v>264</v>
      </c>
    </row>
    <row r="951" spans="1:1" x14ac:dyDescent="0.3">
      <c r="A951" t="s">
        <v>29</v>
      </c>
    </row>
    <row r="952" spans="1:1" x14ac:dyDescent="0.3">
      <c r="A952" t="s">
        <v>805</v>
      </c>
    </row>
    <row r="953" spans="1:1" x14ac:dyDescent="0.3">
      <c r="A953" t="s">
        <v>29</v>
      </c>
    </row>
    <row r="954" spans="1:1" hidden="1" x14ac:dyDescent="0.3">
      <c r="A954" t="s">
        <v>652</v>
      </c>
    </row>
    <row r="955" spans="1:1" x14ac:dyDescent="0.3">
      <c r="A955" t="s">
        <v>3495</v>
      </c>
    </row>
    <row r="956" spans="1:1" x14ac:dyDescent="0.3">
      <c r="A956" t="s">
        <v>41</v>
      </c>
    </row>
    <row r="957" spans="1:1" x14ac:dyDescent="0.3">
      <c r="A957" t="s">
        <v>3511</v>
      </c>
    </row>
    <row r="958" spans="1:1" x14ac:dyDescent="0.3">
      <c r="A958" t="s">
        <v>3519</v>
      </c>
    </row>
    <row r="959" spans="1:1" x14ac:dyDescent="0.3">
      <c r="A959" t="s">
        <v>3526</v>
      </c>
    </row>
    <row r="960" spans="1:1" x14ac:dyDescent="0.3">
      <c r="A960" t="s">
        <v>64</v>
      </c>
    </row>
    <row r="961" spans="1:1" x14ac:dyDescent="0.3">
      <c r="A961" t="s">
        <v>3534</v>
      </c>
    </row>
    <row r="962" spans="1:1" hidden="1" x14ac:dyDescent="0.3">
      <c r="A962" t="s">
        <v>3543</v>
      </c>
    </row>
    <row r="963" spans="1:1" hidden="1" x14ac:dyDescent="0.3">
      <c r="A963" t="s">
        <v>3543</v>
      </c>
    </row>
    <row r="964" spans="1:1" x14ac:dyDescent="0.3">
      <c r="A964" t="s">
        <v>3546</v>
      </c>
    </row>
    <row r="965" spans="1:1" x14ac:dyDescent="0.3">
      <c r="A965" t="s">
        <v>3558</v>
      </c>
    </row>
    <row r="966" spans="1:1" x14ac:dyDescent="0.3">
      <c r="A966" t="s">
        <v>1742</v>
      </c>
    </row>
    <row r="967" spans="1:1" x14ac:dyDescent="0.3">
      <c r="A967" t="s">
        <v>29</v>
      </c>
    </row>
    <row r="968" spans="1:1" x14ac:dyDescent="0.3">
      <c r="A968" t="s">
        <v>64</v>
      </c>
    </row>
    <row r="969" spans="1:1" x14ac:dyDescent="0.3">
      <c r="A969" t="s">
        <v>3589</v>
      </c>
    </row>
    <row r="970" spans="1:1" x14ac:dyDescent="0.3">
      <c r="A970" t="s">
        <v>1077</v>
      </c>
    </row>
    <row r="971" spans="1:1" x14ac:dyDescent="0.3">
      <c r="A971" t="s">
        <v>433</v>
      </c>
    </row>
    <row r="972" spans="1:1" x14ac:dyDescent="0.3">
      <c r="A972" t="s">
        <v>3605</v>
      </c>
    </row>
    <row r="973" spans="1:1" x14ac:dyDescent="0.3">
      <c r="A973" t="s">
        <v>502</v>
      </c>
    </row>
    <row r="974" spans="1:1" x14ac:dyDescent="0.3">
      <c r="A974" t="s">
        <v>805</v>
      </c>
    </row>
    <row r="975" spans="1:1" x14ac:dyDescent="0.3">
      <c r="A975" t="s">
        <v>805</v>
      </c>
    </row>
    <row r="976" spans="1:1" x14ac:dyDescent="0.3">
      <c r="A976" t="s">
        <v>1735</v>
      </c>
    </row>
    <row r="977" spans="1:1" x14ac:dyDescent="0.3">
      <c r="A977" t="s">
        <v>29</v>
      </c>
    </row>
    <row r="978" spans="1:1" x14ac:dyDescent="0.3">
      <c r="A978" t="s">
        <v>1129</v>
      </c>
    </row>
    <row r="979" spans="1:1" x14ac:dyDescent="0.3">
      <c r="A979" t="s">
        <v>29</v>
      </c>
    </row>
    <row r="980" spans="1:1" x14ac:dyDescent="0.3">
      <c r="A980" t="s">
        <v>155</v>
      </c>
    </row>
    <row r="981" spans="1:1" x14ac:dyDescent="0.3">
      <c r="A981" t="s">
        <v>264</v>
      </c>
    </row>
    <row r="982" spans="1:1" x14ac:dyDescent="0.3">
      <c r="A982" t="s">
        <v>3546</v>
      </c>
    </row>
    <row r="983" spans="1:1" x14ac:dyDescent="0.3">
      <c r="A983" t="s">
        <v>31</v>
      </c>
    </row>
    <row r="984" spans="1:1" x14ac:dyDescent="0.3">
      <c r="A984" t="s">
        <v>3720</v>
      </c>
    </row>
    <row r="985" spans="1:1" x14ac:dyDescent="0.3">
      <c r="A985" t="s">
        <v>3728</v>
      </c>
    </row>
    <row r="986" spans="1:1" x14ac:dyDescent="0.3">
      <c r="A986" t="s">
        <v>1323</v>
      </c>
    </row>
    <row r="987" spans="1:1" x14ac:dyDescent="0.3">
      <c r="A987" t="s">
        <v>264</v>
      </c>
    </row>
    <row r="988" spans="1:1" x14ac:dyDescent="0.3">
      <c r="A988" t="s">
        <v>29</v>
      </c>
    </row>
    <row r="989" spans="1:1" x14ac:dyDescent="0.3">
      <c r="A989" t="s">
        <v>41</v>
      </c>
    </row>
    <row r="990" spans="1:1" x14ac:dyDescent="0.3">
      <c r="A990" t="s">
        <v>3759</v>
      </c>
    </row>
    <row r="991" spans="1:1" x14ac:dyDescent="0.3">
      <c r="A991" t="s">
        <v>64</v>
      </c>
    </row>
    <row r="992" spans="1:1" x14ac:dyDescent="0.3">
      <c r="A992" t="s">
        <v>3793</v>
      </c>
    </row>
    <row r="993" spans="1:1" x14ac:dyDescent="0.3">
      <c r="A993" t="s">
        <v>264</v>
      </c>
    </row>
    <row r="994" spans="1:1" x14ac:dyDescent="0.3">
      <c r="A994" t="s">
        <v>3818</v>
      </c>
    </row>
    <row r="995" spans="1:1" x14ac:dyDescent="0.3">
      <c r="A995" t="s">
        <v>3818</v>
      </c>
    </row>
    <row r="996" spans="1:1" x14ac:dyDescent="0.3">
      <c r="A996" t="s">
        <v>3821</v>
      </c>
    </row>
    <row r="997" spans="1:1" x14ac:dyDescent="0.3">
      <c r="A997" t="s">
        <v>29</v>
      </c>
    </row>
    <row r="998" spans="1:1" x14ac:dyDescent="0.3">
      <c r="A998" t="s">
        <v>3851</v>
      </c>
    </row>
    <row r="999" spans="1:1" x14ac:dyDescent="0.3">
      <c r="A999" t="s">
        <v>2868</v>
      </c>
    </row>
    <row r="1000" spans="1:1" x14ac:dyDescent="0.3">
      <c r="A1000" t="s">
        <v>594</v>
      </c>
    </row>
    <row r="1001" spans="1:1" x14ac:dyDescent="0.3">
      <c r="A1001" t="s">
        <v>29</v>
      </c>
    </row>
    <row r="1002" spans="1:1" hidden="1" x14ac:dyDescent="0.3">
      <c r="A1002" t="s">
        <v>652</v>
      </c>
    </row>
    <row r="1003" spans="1:1" hidden="1" x14ac:dyDescent="0.3">
      <c r="A1003" t="s">
        <v>652</v>
      </c>
    </row>
    <row r="1004" spans="1:1" x14ac:dyDescent="0.3">
      <c r="A1004" t="s">
        <v>594</v>
      </c>
    </row>
    <row r="1005" spans="1:1" x14ac:dyDescent="0.3">
      <c r="A1005" t="s">
        <v>4200</v>
      </c>
    </row>
    <row r="1006" spans="1:1" x14ac:dyDescent="0.3">
      <c r="A1006" t="s">
        <v>4200</v>
      </c>
    </row>
    <row r="1007" spans="1:1" x14ac:dyDescent="0.3">
      <c r="A1007" t="s">
        <v>2191</v>
      </c>
    </row>
    <row r="1008" spans="1:1" x14ac:dyDescent="0.3">
      <c r="A1008" t="s">
        <v>3546</v>
      </c>
    </row>
    <row r="1009" spans="1:1" x14ac:dyDescent="0.3">
      <c r="A1009" t="s">
        <v>1323</v>
      </c>
    </row>
    <row r="1010" spans="1:1" x14ac:dyDescent="0.3">
      <c r="A1010" t="s">
        <v>29</v>
      </c>
    </row>
    <row r="1011" spans="1:1" x14ac:dyDescent="0.3">
      <c r="A1011" t="s">
        <v>5327</v>
      </c>
    </row>
    <row r="1012" spans="1:1" x14ac:dyDescent="0.3">
      <c r="A1012" t="s">
        <v>29</v>
      </c>
    </row>
    <row r="1013" spans="1:1" x14ac:dyDescent="0.3">
      <c r="A1013" t="s">
        <v>5349</v>
      </c>
    </row>
    <row r="1014" spans="1:1" x14ac:dyDescent="0.3">
      <c r="A1014" t="s">
        <v>448</v>
      </c>
    </row>
    <row r="1015" spans="1:1" x14ac:dyDescent="0.3">
      <c r="A1015" t="s">
        <v>4103</v>
      </c>
    </row>
    <row r="1016" spans="1:1" x14ac:dyDescent="0.3">
      <c r="A1016" t="s">
        <v>2751</v>
      </c>
    </row>
    <row r="1017" spans="1:1" x14ac:dyDescent="0.3">
      <c r="A1017" t="s">
        <v>5364</v>
      </c>
    </row>
    <row r="1018" spans="1:1" x14ac:dyDescent="0.3">
      <c r="A1018" t="s">
        <v>1308</v>
      </c>
    </row>
    <row r="1019" spans="1:1" x14ac:dyDescent="0.3">
      <c r="A1019" t="s">
        <v>1448</v>
      </c>
    </row>
    <row r="1020" spans="1:1" hidden="1" x14ac:dyDescent="0.3">
      <c r="A1020" t="s">
        <v>5385</v>
      </c>
    </row>
    <row r="1021" spans="1:1" x14ac:dyDescent="0.3">
      <c r="A1021" t="s">
        <v>2926</v>
      </c>
    </row>
    <row r="1022" spans="1:1" x14ac:dyDescent="0.3">
      <c r="A1022" t="s">
        <v>3973</v>
      </c>
    </row>
    <row r="1023" spans="1:1" x14ac:dyDescent="0.3">
      <c r="A1023" t="s">
        <v>805</v>
      </c>
    </row>
    <row r="1024" spans="1:1" x14ac:dyDescent="0.3">
      <c r="A1024" t="s">
        <v>2318</v>
      </c>
    </row>
    <row r="1025" spans="1:1" x14ac:dyDescent="0.3">
      <c r="A1025" t="s">
        <v>328</v>
      </c>
    </row>
    <row r="1026" spans="1:1" x14ac:dyDescent="0.3">
      <c r="A1026" t="s">
        <v>29</v>
      </c>
    </row>
    <row r="1027" spans="1:1" hidden="1" x14ac:dyDescent="0.3">
      <c r="A1027" t="s">
        <v>1418</v>
      </c>
    </row>
    <row r="1028" spans="1:1" x14ac:dyDescent="0.3">
      <c r="A1028" t="s">
        <v>29</v>
      </c>
    </row>
    <row r="1029" spans="1:1" x14ac:dyDescent="0.3">
      <c r="A1029" t="s">
        <v>2311</v>
      </c>
    </row>
    <row r="1030" spans="1:1" hidden="1" x14ac:dyDescent="0.3">
      <c r="A1030" t="s">
        <v>4044</v>
      </c>
    </row>
    <row r="1031" spans="1:1" x14ac:dyDescent="0.3">
      <c r="A1031" t="s">
        <v>1735</v>
      </c>
    </row>
    <row r="1032" spans="1:1" x14ac:dyDescent="0.3">
      <c r="A1032" t="s">
        <v>594</v>
      </c>
    </row>
    <row r="1033" spans="1:1" x14ac:dyDescent="0.3">
      <c r="A1033" t="s">
        <v>4081</v>
      </c>
    </row>
    <row r="1034" spans="1:1" hidden="1" x14ac:dyDescent="0.3">
      <c r="A1034" t="s">
        <v>652</v>
      </c>
    </row>
    <row r="1035" spans="1:1" x14ac:dyDescent="0.3">
      <c r="A1035" t="s">
        <v>4103</v>
      </c>
    </row>
    <row r="1036" spans="1:1" x14ac:dyDescent="0.3">
      <c r="A1036" t="s">
        <v>4123</v>
      </c>
    </row>
    <row r="1037" spans="1:1" x14ac:dyDescent="0.3">
      <c r="A1037" t="s">
        <v>4129</v>
      </c>
    </row>
    <row r="1038" spans="1:1" x14ac:dyDescent="0.3">
      <c r="A1038" t="s">
        <v>805</v>
      </c>
    </row>
    <row r="1039" spans="1:1" x14ac:dyDescent="0.3">
      <c r="A1039" t="s">
        <v>4143</v>
      </c>
    </row>
    <row r="1040" spans="1:1" x14ac:dyDescent="0.3">
      <c r="A1040" t="s">
        <v>433</v>
      </c>
    </row>
    <row r="1041" spans="1:1" x14ac:dyDescent="0.3">
      <c r="A1041" t="s">
        <v>29</v>
      </c>
    </row>
    <row r="1042" spans="1:1" x14ac:dyDescent="0.3">
      <c r="A1042" t="s">
        <v>155</v>
      </c>
    </row>
    <row r="1043" spans="1:1" x14ac:dyDescent="0.3">
      <c r="A1043" t="s">
        <v>264</v>
      </c>
    </row>
    <row r="1044" spans="1:1" x14ac:dyDescent="0.3">
      <c r="A1044" t="s">
        <v>2364</v>
      </c>
    </row>
    <row r="1045" spans="1:1" x14ac:dyDescent="0.3">
      <c r="A1045" t="s">
        <v>4164</v>
      </c>
    </row>
    <row r="1046" spans="1:1" hidden="1" x14ac:dyDescent="0.3">
      <c r="A1046" t="s">
        <v>4171</v>
      </c>
    </row>
    <row r="1047" spans="1:1" x14ac:dyDescent="0.3">
      <c r="A1047" t="s">
        <v>3558</v>
      </c>
    </row>
    <row r="1048" spans="1:1" x14ac:dyDescent="0.3">
      <c r="A1048" t="s">
        <v>433</v>
      </c>
    </row>
    <row r="1049" spans="1:1" x14ac:dyDescent="0.3">
      <c r="A1049" t="s">
        <v>4194</v>
      </c>
    </row>
    <row r="1050" spans="1:1" x14ac:dyDescent="0.3">
      <c r="A1050" t="s">
        <v>4200</v>
      </c>
    </row>
    <row r="1051" spans="1:1" x14ac:dyDescent="0.3">
      <c r="A1051" t="s">
        <v>264</v>
      </c>
    </row>
    <row r="1052" spans="1:1" x14ac:dyDescent="0.3">
      <c r="A1052" t="s">
        <v>29</v>
      </c>
    </row>
    <row r="1053" spans="1:1" x14ac:dyDescent="0.3">
      <c r="A1053" t="s">
        <v>29</v>
      </c>
    </row>
    <row r="1054" spans="1:1" x14ac:dyDescent="0.3">
      <c r="A1054" t="s">
        <v>2194</v>
      </c>
    </row>
    <row r="1055" spans="1:1" x14ac:dyDescent="0.3">
      <c r="A1055" t="s">
        <v>1735</v>
      </c>
    </row>
    <row r="1056" spans="1:1" x14ac:dyDescent="0.3">
      <c r="A1056" t="s">
        <v>373</v>
      </c>
    </row>
    <row r="1057" spans="1:1" x14ac:dyDescent="0.3">
      <c r="A1057" t="s">
        <v>594</v>
      </c>
    </row>
    <row r="1058" spans="1:1" x14ac:dyDescent="0.3">
      <c r="A1058" t="s">
        <v>64</v>
      </c>
    </row>
    <row r="1059" spans="1:1" x14ac:dyDescent="0.3">
      <c r="A1059" t="s">
        <v>29</v>
      </c>
    </row>
    <row r="1060" spans="1:1" hidden="1" x14ac:dyDescent="0.3">
      <c r="A1060" t="s">
        <v>1418</v>
      </c>
    </row>
    <row r="1061" spans="1:1" x14ac:dyDescent="0.3">
      <c r="A1061" t="s">
        <v>4254</v>
      </c>
    </row>
    <row r="1062" spans="1:1" x14ac:dyDescent="0.3">
      <c r="A1062" t="s">
        <v>4259</v>
      </c>
    </row>
    <row r="1063" spans="1:1" x14ac:dyDescent="0.3">
      <c r="A1063" t="s">
        <v>41</v>
      </c>
    </row>
    <row r="1064" spans="1:1" x14ac:dyDescent="0.3">
      <c r="A1064" t="s">
        <v>4271</v>
      </c>
    </row>
    <row r="1065" spans="1:1" hidden="1" x14ac:dyDescent="0.3">
      <c r="A1065" t="s">
        <v>4279</v>
      </c>
    </row>
    <row r="1066" spans="1:1" x14ac:dyDescent="0.3">
      <c r="A1066" t="s">
        <v>64</v>
      </c>
    </row>
    <row r="1067" spans="1:1" x14ac:dyDescent="0.3">
      <c r="A1067" t="s">
        <v>4306</v>
      </c>
    </row>
    <row r="1068" spans="1:1" x14ac:dyDescent="0.3">
      <c r="A1068" t="s">
        <v>29</v>
      </c>
    </row>
    <row r="1069" spans="1:1" x14ac:dyDescent="0.3">
      <c r="A1069" t="s">
        <v>1548</v>
      </c>
    </row>
    <row r="1070" spans="1:1" x14ac:dyDescent="0.3">
      <c r="A1070" t="s">
        <v>4329</v>
      </c>
    </row>
    <row r="1071" spans="1:1" x14ac:dyDescent="0.3">
      <c r="A1071" t="s">
        <v>4346</v>
      </c>
    </row>
    <row r="1072" spans="1:1" x14ac:dyDescent="0.3">
      <c r="A1072" t="s">
        <v>1095</v>
      </c>
    </row>
    <row r="1073" spans="1:1" x14ac:dyDescent="0.3">
      <c r="A1073" t="s">
        <v>4351</v>
      </c>
    </row>
    <row r="1074" spans="1:1" hidden="1" x14ac:dyDescent="0.3">
      <c r="A1074" t="s">
        <v>652</v>
      </c>
    </row>
    <row r="1075" spans="1:1" x14ac:dyDescent="0.3">
      <c r="A1075" t="s">
        <v>1102</v>
      </c>
    </row>
    <row r="1076" spans="1:1" x14ac:dyDescent="0.3">
      <c r="A1076" t="s">
        <v>1909</v>
      </c>
    </row>
    <row r="1077" spans="1:1" x14ac:dyDescent="0.3">
      <c r="A1077" t="s">
        <v>4375</v>
      </c>
    </row>
    <row r="1078" spans="1:1" x14ac:dyDescent="0.3">
      <c r="A1078" t="s">
        <v>2868</v>
      </c>
    </row>
    <row r="1079" spans="1:1" x14ac:dyDescent="0.3">
      <c r="A1079" t="s">
        <v>29</v>
      </c>
    </row>
    <row r="1080" spans="1:1" x14ac:dyDescent="0.3">
      <c r="A1080" t="s">
        <v>29</v>
      </c>
    </row>
    <row r="1081" spans="1:1" x14ac:dyDescent="0.3">
      <c r="A1081" t="s">
        <v>29</v>
      </c>
    </row>
    <row r="1082" spans="1:1" x14ac:dyDescent="0.3">
      <c r="A1082" t="s">
        <v>41</v>
      </c>
    </row>
    <row r="1083" spans="1:1" x14ac:dyDescent="0.3">
      <c r="A1083" t="s">
        <v>4428</v>
      </c>
    </row>
    <row r="1084" spans="1:1" x14ac:dyDescent="0.3">
      <c r="A1084" t="s">
        <v>4441</v>
      </c>
    </row>
    <row r="1085" spans="1:1" x14ac:dyDescent="0.3">
      <c r="A1085" t="s">
        <v>4450</v>
      </c>
    </row>
    <row r="1086" spans="1:1" x14ac:dyDescent="0.3">
      <c r="A1086" t="s">
        <v>1095</v>
      </c>
    </row>
    <row r="1087" spans="1:1" x14ac:dyDescent="0.3">
      <c r="A1087" t="s">
        <v>29</v>
      </c>
    </row>
    <row r="1088" spans="1:1" x14ac:dyDescent="0.3">
      <c r="A1088" t="s">
        <v>238</v>
      </c>
    </row>
    <row r="1089" spans="1:1" x14ac:dyDescent="0.3">
      <c r="A1089" t="s">
        <v>1297</v>
      </c>
    </row>
    <row r="1090" spans="1:1" x14ac:dyDescent="0.3">
      <c r="A1090" t="s">
        <v>433</v>
      </c>
    </row>
    <row r="1091" spans="1:1" x14ac:dyDescent="0.3">
      <c r="A1091" t="s">
        <v>1812</v>
      </c>
    </row>
    <row r="1092" spans="1:1" x14ac:dyDescent="0.3">
      <c r="A1092" t="s">
        <v>4524</v>
      </c>
    </row>
    <row r="1093" spans="1:1" hidden="1" x14ac:dyDescent="0.3">
      <c r="A1093" t="s">
        <v>4572</v>
      </c>
    </row>
    <row r="1094" spans="1:1" x14ac:dyDescent="0.3">
      <c r="A1094" t="s">
        <v>41</v>
      </c>
    </row>
    <row r="1095" spans="1:1" x14ac:dyDescent="0.3">
      <c r="A1095" t="s">
        <v>4584</v>
      </c>
    </row>
    <row r="1096" spans="1:1" x14ac:dyDescent="0.3">
      <c r="A1096" t="s">
        <v>29</v>
      </c>
    </row>
    <row r="1097" spans="1:1" x14ac:dyDescent="0.3">
      <c r="A1097" t="s">
        <v>4591</v>
      </c>
    </row>
    <row r="1098" spans="1:1" hidden="1" x14ac:dyDescent="0.3">
      <c r="A1098" t="s">
        <v>4594</v>
      </c>
    </row>
    <row r="1099" spans="1:1" x14ac:dyDescent="0.3">
      <c r="A1099" t="s">
        <v>3759</v>
      </c>
    </row>
    <row r="1100" spans="1:1" x14ac:dyDescent="0.3">
      <c r="A1100" t="s">
        <v>4609</v>
      </c>
    </row>
    <row r="1101" spans="1:1" hidden="1" x14ac:dyDescent="0.3">
      <c r="A1101" t="s">
        <v>4612</v>
      </c>
    </row>
    <row r="1102" spans="1:1" x14ac:dyDescent="0.3">
      <c r="A1102" t="s">
        <v>4615</v>
      </c>
    </row>
    <row r="1103" spans="1:1" x14ac:dyDescent="0.3">
      <c r="A1103" t="s">
        <v>4618</v>
      </c>
    </row>
    <row r="1104" spans="1:1" hidden="1" x14ac:dyDescent="0.3">
      <c r="A1104" t="s">
        <v>672</v>
      </c>
    </row>
    <row r="1105" spans="1:1" x14ac:dyDescent="0.3">
      <c r="A1105" t="s">
        <v>3793</v>
      </c>
    </row>
    <row r="1106" spans="1:1" x14ac:dyDescent="0.3">
      <c r="A1106" t="s">
        <v>4623</v>
      </c>
    </row>
    <row r="1107" spans="1:1" x14ac:dyDescent="0.3">
      <c r="A1107" t="s">
        <v>1448</v>
      </c>
    </row>
    <row r="1108" spans="1:1" x14ac:dyDescent="0.3">
      <c r="A1108" t="s">
        <v>4638</v>
      </c>
    </row>
    <row r="1109" spans="1:1" x14ac:dyDescent="0.3">
      <c r="A1109" t="s">
        <v>29</v>
      </c>
    </row>
    <row r="1110" spans="1:1" x14ac:dyDescent="0.3">
      <c r="A1110" t="s">
        <v>5414</v>
      </c>
    </row>
    <row r="1111" spans="1:1" hidden="1" x14ac:dyDescent="0.3">
      <c r="A1111" t="s">
        <v>652</v>
      </c>
    </row>
    <row r="1112" spans="1:1" x14ac:dyDescent="0.3">
      <c r="A1112" t="s">
        <v>5423</v>
      </c>
    </row>
    <row r="1113" spans="1:1" x14ac:dyDescent="0.3">
      <c r="A1113" t="s">
        <v>4648</v>
      </c>
    </row>
    <row r="1114" spans="1:1" x14ac:dyDescent="0.3">
      <c r="A1114" t="s">
        <v>64</v>
      </c>
    </row>
    <row r="1115" spans="1:1" x14ac:dyDescent="0.3">
      <c r="A1115" t="s">
        <v>4654</v>
      </c>
    </row>
    <row r="1116" spans="1:1" x14ac:dyDescent="0.3">
      <c r="A1116" t="s">
        <v>1129</v>
      </c>
    </row>
    <row r="1117" spans="1:1" x14ac:dyDescent="0.3">
      <c r="A1117" t="s">
        <v>3049</v>
      </c>
    </row>
    <row r="1118" spans="1:1" x14ac:dyDescent="0.3">
      <c r="A1118" t="s">
        <v>4661</v>
      </c>
    </row>
    <row r="1119" spans="1:1" x14ac:dyDescent="0.3">
      <c r="A1119" t="s">
        <v>5426</v>
      </c>
    </row>
    <row r="1120" spans="1:1" x14ac:dyDescent="0.3">
      <c r="A1120" t="s">
        <v>5436</v>
      </c>
    </row>
    <row r="1121" spans="1:1" x14ac:dyDescent="0.3">
      <c r="A1121" t="s">
        <v>29</v>
      </c>
    </row>
    <row r="1122" spans="1:1" x14ac:dyDescent="0.3">
      <c r="A1122" t="s">
        <v>4691</v>
      </c>
    </row>
    <row r="1123" spans="1:1" x14ac:dyDescent="0.3">
      <c r="A1123" t="s">
        <v>264</v>
      </c>
    </row>
    <row r="1124" spans="1:1" x14ac:dyDescent="0.3">
      <c r="A1124" t="s">
        <v>4200</v>
      </c>
    </row>
    <row r="1125" spans="1:1" x14ac:dyDescent="0.3">
      <c r="A1125" t="s">
        <v>29</v>
      </c>
    </row>
    <row r="1126" spans="1:1" x14ac:dyDescent="0.3">
      <c r="A1126" t="s">
        <v>4729</v>
      </c>
    </row>
    <row r="1127" spans="1:1" x14ac:dyDescent="0.3">
      <c r="A1127" t="s">
        <v>4732</v>
      </c>
    </row>
    <row r="1128" spans="1:1" x14ac:dyDescent="0.3">
      <c r="A1128" t="s">
        <v>29</v>
      </c>
    </row>
    <row r="1129" spans="1:1" x14ac:dyDescent="0.3">
      <c r="A1129" t="s">
        <v>4755</v>
      </c>
    </row>
    <row r="1130" spans="1:1" x14ac:dyDescent="0.3">
      <c r="A1130" t="s">
        <v>4767</v>
      </c>
    </row>
    <row r="1131" spans="1:1" x14ac:dyDescent="0.3">
      <c r="A1131" t="s">
        <v>4770</v>
      </c>
    </row>
    <row r="1132" spans="1:1" x14ac:dyDescent="0.3">
      <c r="A1132" t="s">
        <v>1129</v>
      </c>
    </row>
    <row r="1133" spans="1:1" hidden="1" x14ac:dyDescent="0.3">
      <c r="A1133" t="s">
        <v>652</v>
      </c>
    </row>
    <row r="1134" spans="1:1" x14ac:dyDescent="0.3">
      <c r="A1134" t="s">
        <v>4797</v>
      </c>
    </row>
    <row r="1135" spans="1:1" hidden="1" x14ac:dyDescent="0.3">
      <c r="A1135" t="s">
        <v>4814</v>
      </c>
    </row>
    <row r="1136" spans="1:1" x14ac:dyDescent="0.3">
      <c r="A1136" t="s">
        <v>4817</v>
      </c>
    </row>
    <row r="1137" spans="1:1" x14ac:dyDescent="0.3">
      <c r="A1137" t="s">
        <v>29</v>
      </c>
    </row>
    <row r="1138" spans="1:1" x14ac:dyDescent="0.3">
      <c r="A1138" t="s">
        <v>4827</v>
      </c>
    </row>
    <row r="1139" spans="1:1" x14ac:dyDescent="0.3">
      <c r="A1139" t="s">
        <v>4830</v>
      </c>
    </row>
    <row r="1140" spans="1:1" x14ac:dyDescent="0.3">
      <c r="A1140" t="s">
        <v>4845</v>
      </c>
    </row>
    <row r="1141" spans="1:1" x14ac:dyDescent="0.3">
      <c r="A1141" t="s">
        <v>29</v>
      </c>
    </row>
    <row r="1142" spans="1:1" x14ac:dyDescent="0.3">
      <c r="A1142" t="s">
        <v>805</v>
      </c>
    </row>
    <row r="1143" spans="1:1" x14ac:dyDescent="0.3">
      <c r="A1143" t="s">
        <v>4857</v>
      </c>
    </row>
    <row r="1144" spans="1:1" x14ac:dyDescent="0.3">
      <c r="A1144" t="s">
        <v>3357</v>
      </c>
    </row>
    <row r="1145" spans="1:1" x14ac:dyDescent="0.3">
      <c r="A1145" t="s">
        <v>805</v>
      </c>
    </row>
    <row r="1146" spans="1:1" x14ac:dyDescent="0.3">
      <c r="A1146" t="s">
        <v>155</v>
      </c>
    </row>
    <row r="1147" spans="1:1" x14ac:dyDescent="0.3">
      <c r="A1147" t="s">
        <v>805</v>
      </c>
    </row>
    <row r="1148" spans="1:1" x14ac:dyDescent="0.3">
      <c r="A1148" t="s">
        <v>1095</v>
      </c>
    </row>
    <row r="1149" spans="1:1" x14ac:dyDescent="0.3">
      <c r="A1149" t="s">
        <v>174</v>
      </c>
    </row>
    <row r="1150" spans="1:1" x14ac:dyDescent="0.3">
      <c r="A1150" t="s">
        <v>1909</v>
      </c>
    </row>
    <row r="1151" spans="1:1" x14ac:dyDescent="0.3">
      <c r="A1151" t="s">
        <v>29</v>
      </c>
    </row>
    <row r="1152" spans="1:1" x14ac:dyDescent="0.3">
      <c r="A1152" t="s">
        <v>3759</v>
      </c>
    </row>
    <row r="1153" spans="1:1" x14ac:dyDescent="0.3">
      <c r="A1153" t="s">
        <v>3546</v>
      </c>
    </row>
    <row r="1154" spans="1:1" x14ac:dyDescent="0.3">
      <c r="A1154" t="s">
        <v>5457</v>
      </c>
    </row>
    <row r="1155" spans="1:1" x14ac:dyDescent="0.3">
      <c r="A1155" t="s">
        <v>5461</v>
      </c>
    </row>
    <row r="1156" spans="1:1" x14ac:dyDescent="0.3">
      <c r="A1156" t="s">
        <v>2211</v>
      </c>
    </row>
    <row r="1157" spans="1:1" x14ac:dyDescent="0.3">
      <c r="A1157" t="s">
        <v>4729</v>
      </c>
    </row>
    <row r="1158" spans="1:1" x14ac:dyDescent="0.3">
      <c r="A1158" t="s">
        <v>4194</v>
      </c>
    </row>
    <row r="1159" spans="1:1" x14ac:dyDescent="0.3">
      <c r="A1159" t="s">
        <v>5047</v>
      </c>
    </row>
    <row r="1160" spans="1:1" x14ac:dyDescent="0.3">
      <c r="A1160" t="s">
        <v>805</v>
      </c>
    </row>
    <row r="1161" spans="1:1" x14ac:dyDescent="0.3">
      <c r="A1161" t="s">
        <v>29</v>
      </c>
    </row>
    <row r="1162" spans="1:1" x14ac:dyDescent="0.3">
      <c r="A1162" t="s">
        <v>5525</v>
      </c>
    </row>
    <row r="1163" spans="1:1" x14ac:dyDescent="0.3">
      <c r="A1163" t="s">
        <v>328</v>
      </c>
    </row>
    <row r="1164" spans="1:1" x14ac:dyDescent="0.3">
      <c r="A1164" t="s">
        <v>29</v>
      </c>
    </row>
    <row r="1165" spans="1:1" x14ac:dyDescent="0.3">
      <c r="A1165" t="s">
        <v>5596</v>
      </c>
    </row>
    <row r="1166" spans="1:1" x14ac:dyDescent="0.3">
      <c r="A1166" t="s">
        <v>5610</v>
      </c>
    </row>
    <row r="1167" spans="1:1" x14ac:dyDescent="0.3">
      <c r="A1167" t="s">
        <v>29</v>
      </c>
    </row>
    <row r="1168" spans="1:1" hidden="1" x14ac:dyDescent="0.3">
      <c r="A1168" t="s">
        <v>5621</v>
      </c>
    </row>
    <row r="1169" spans="1:1" x14ac:dyDescent="0.3">
      <c r="A1169" t="s">
        <v>4797</v>
      </c>
    </row>
    <row r="1170" spans="1:1" x14ac:dyDescent="0.3">
      <c r="A1170" t="s">
        <v>1102</v>
      </c>
    </row>
    <row r="1171" spans="1:1" x14ac:dyDescent="0.3">
      <c r="A1171" t="s">
        <v>1308</v>
      </c>
    </row>
    <row r="1172" spans="1:1" x14ac:dyDescent="0.3">
      <c r="A1172" t="s">
        <v>5645</v>
      </c>
    </row>
    <row r="1173" spans="1:1" hidden="1" x14ac:dyDescent="0.3">
      <c r="A1173" t="s">
        <v>672</v>
      </c>
    </row>
    <row r="1174" spans="1:1" x14ac:dyDescent="0.3">
      <c r="A1174" t="s">
        <v>287</v>
      </c>
    </row>
    <row r="1175" spans="1:1" x14ac:dyDescent="0.3">
      <c r="A1175" t="s">
        <v>5664</v>
      </c>
    </row>
    <row r="1176" spans="1:1" x14ac:dyDescent="0.3">
      <c r="A1176" t="s">
        <v>1129</v>
      </c>
    </row>
    <row r="1177" spans="1:1" x14ac:dyDescent="0.3">
      <c r="A1177" t="s">
        <v>29</v>
      </c>
    </row>
    <row r="1178" spans="1:1" x14ac:dyDescent="0.3">
      <c r="A1178" t="s">
        <v>5700</v>
      </c>
    </row>
    <row r="1179" spans="1:1" x14ac:dyDescent="0.3">
      <c r="A1179" t="s">
        <v>1742</v>
      </c>
    </row>
    <row r="1180" spans="1:1" x14ac:dyDescent="0.3">
      <c r="A1180" t="s">
        <v>1129</v>
      </c>
    </row>
    <row r="1181" spans="1:1" x14ac:dyDescent="0.3">
      <c r="A1181" t="s">
        <v>594</v>
      </c>
    </row>
    <row r="1182" spans="1:1" x14ac:dyDescent="0.3">
      <c r="A1182" t="s">
        <v>5713</v>
      </c>
    </row>
    <row r="1183" spans="1:1" x14ac:dyDescent="0.3">
      <c r="A1183" t="s">
        <v>29</v>
      </c>
    </row>
    <row r="1184" spans="1:1" x14ac:dyDescent="0.3">
      <c r="A1184" t="s">
        <v>1281</v>
      </c>
    </row>
    <row r="1185" spans="1:1" x14ac:dyDescent="0.3">
      <c r="A1185" t="s">
        <v>174</v>
      </c>
    </row>
    <row r="1186" spans="1:1" x14ac:dyDescent="0.3">
      <c r="A1186" t="s">
        <v>1461</v>
      </c>
    </row>
    <row r="1187" spans="1:1" x14ac:dyDescent="0.3">
      <c r="A1187" t="s">
        <v>5797</v>
      </c>
    </row>
    <row r="1188" spans="1:1" x14ac:dyDescent="0.3">
      <c r="A1188" t="s">
        <v>5802</v>
      </c>
    </row>
    <row r="1189" spans="1:1" x14ac:dyDescent="0.3">
      <c r="A1189" t="s">
        <v>54</v>
      </c>
    </row>
    <row r="1190" spans="1:1" x14ac:dyDescent="0.3">
      <c r="A1190" t="s">
        <v>5816</v>
      </c>
    </row>
    <row r="1191" spans="1:1" hidden="1" x14ac:dyDescent="0.3">
      <c r="A1191" t="s">
        <v>5820</v>
      </c>
    </row>
    <row r="1192" spans="1:1" hidden="1" x14ac:dyDescent="0.3">
      <c r="A1192" t="s">
        <v>652</v>
      </c>
    </row>
    <row r="1193" spans="1:1" x14ac:dyDescent="0.3">
      <c r="A1193" t="s">
        <v>29</v>
      </c>
    </row>
    <row r="1194" spans="1:1" x14ac:dyDescent="0.3">
      <c r="A1194" t="s">
        <v>805</v>
      </c>
    </row>
    <row r="1195" spans="1:1" x14ac:dyDescent="0.3">
      <c r="A1195" t="s">
        <v>5891</v>
      </c>
    </row>
    <row r="1196" spans="1:1" x14ac:dyDescent="0.3">
      <c r="A1196" t="s">
        <v>1909</v>
      </c>
    </row>
    <row r="1197" spans="1:1" x14ac:dyDescent="0.3">
      <c r="A1197" t="s">
        <v>5900</v>
      </c>
    </row>
    <row r="1198" spans="1:1" x14ac:dyDescent="0.3">
      <c r="A1198" t="s">
        <v>29</v>
      </c>
    </row>
    <row r="1199" spans="1:1" x14ac:dyDescent="0.3">
      <c r="A1199" t="s">
        <v>5915</v>
      </c>
    </row>
    <row r="1200" spans="1:1" x14ac:dyDescent="0.3">
      <c r="A1200" t="s">
        <v>41</v>
      </c>
    </row>
    <row r="1201" spans="1:1" x14ac:dyDescent="0.3">
      <c r="A1201" t="s">
        <v>31</v>
      </c>
    </row>
    <row r="1202" spans="1:1" x14ac:dyDescent="0.3">
      <c r="A1202" t="s">
        <v>5927</v>
      </c>
    </row>
    <row r="1203" spans="1:1" x14ac:dyDescent="0.3">
      <c r="A1203" t="s">
        <v>2194</v>
      </c>
    </row>
    <row r="1204" spans="1:1" x14ac:dyDescent="0.3">
      <c r="A1204" t="s">
        <v>594</v>
      </c>
    </row>
    <row r="1205" spans="1:1" x14ac:dyDescent="0.3">
      <c r="A1205" t="s">
        <v>155</v>
      </c>
    </row>
    <row r="1206" spans="1:1" x14ac:dyDescent="0.3">
      <c r="A1206" t="s">
        <v>264</v>
      </c>
    </row>
    <row r="1207" spans="1:1" x14ac:dyDescent="0.3">
      <c r="A1207" t="s">
        <v>5948</v>
      </c>
    </row>
    <row r="1208" spans="1:1" x14ac:dyDescent="0.3">
      <c r="A1208" t="s">
        <v>3049</v>
      </c>
    </row>
    <row r="1209" spans="1:1" x14ac:dyDescent="0.3">
      <c r="A1209" t="s">
        <v>1909</v>
      </c>
    </row>
    <row r="1210" spans="1:1" x14ac:dyDescent="0.3">
      <c r="A1210" t="s">
        <v>29</v>
      </c>
    </row>
    <row r="1211" spans="1:1" x14ac:dyDescent="0.3">
      <c r="A1211" t="s">
        <v>4306</v>
      </c>
    </row>
    <row r="1212" spans="1:1" x14ac:dyDescent="0.3">
      <c r="A1212" t="s">
        <v>5979</v>
      </c>
    </row>
    <row r="1213" spans="1:1" x14ac:dyDescent="0.3">
      <c r="A1213" t="s">
        <v>29</v>
      </c>
    </row>
    <row r="1214" spans="1:1" x14ac:dyDescent="0.3">
      <c r="A1214" t="s">
        <v>6008</v>
      </c>
    </row>
    <row r="1215" spans="1:1" x14ac:dyDescent="0.3">
      <c r="A1215" t="s">
        <v>6019</v>
      </c>
    </row>
    <row r="1216" spans="1:1" x14ac:dyDescent="0.3">
      <c r="A1216" t="s">
        <v>6028</v>
      </c>
    </row>
    <row r="1217" spans="1:1" x14ac:dyDescent="0.3">
      <c r="A1217" t="s">
        <v>5047</v>
      </c>
    </row>
    <row r="1218" spans="1:1" x14ac:dyDescent="0.3">
      <c r="A1218" t="s">
        <v>1102</v>
      </c>
    </row>
    <row r="1219" spans="1:1" x14ac:dyDescent="0.3">
      <c r="A1219" t="s">
        <v>2450</v>
      </c>
    </row>
    <row r="1220" spans="1:1" x14ac:dyDescent="0.3">
      <c r="A1220" t="s">
        <v>174</v>
      </c>
    </row>
    <row r="1221" spans="1:1" x14ac:dyDescent="0.3">
      <c r="A1221" t="s">
        <v>6050</v>
      </c>
    </row>
    <row r="1222" spans="1:1" x14ac:dyDescent="0.3">
      <c r="A1222" t="s">
        <v>41</v>
      </c>
    </row>
    <row r="1223" spans="1:1" x14ac:dyDescent="0.3">
      <c r="A1223" t="s">
        <v>6072</v>
      </c>
    </row>
    <row r="1224" spans="1:1" x14ac:dyDescent="0.3">
      <c r="A1224" t="s">
        <v>29</v>
      </c>
    </row>
    <row r="1225" spans="1:1" x14ac:dyDescent="0.3">
      <c r="A1225" t="s">
        <v>1297</v>
      </c>
    </row>
    <row r="1226" spans="1:1" x14ac:dyDescent="0.3">
      <c r="A1226" t="s">
        <v>29</v>
      </c>
    </row>
    <row r="1227" spans="1:1" x14ac:dyDescent="0.3">
      <c r="A1227" t="s">
        <v>6099</v>
      </c>
    </row>
    <row r="1228" spans="1:1" x14ac:dyDescent="0.3">
      <c r="A1228" t="s">
        <v>6106</v>
      </c>
    </row>
    <row r="1229" spans="1:1" x14ac:dyDescent="0.3">
      <c r="A1229" t="s">
        <v>1294</v>
      </c>
    </row>
    <row r="1230" spans="1:1" x14ac:dyDescent="0.3">
      <c r="A1230" t="s">
        <v>29</v>
      </c>
    </row>
    <row r="1231" spans="1:1" x14ac:dyDescent="0.3">
      <c r="A1231" t="s">
        <v>6133</v>
      </c>
    </row>
    <row r="1232" spans="1:1" x14ac:dyDescent="0.3">
      <c r="A1232" t="s">
        <v>155</v>
      </c>
    </row>
    <row r="1233" spans="1:1" x14ac:dyDescent="0.3">
      <c r="A1233" t="s">
        <v>805</v>
      </c>
    </row>
    <row r="1234" spans="1:1" x14ac:dyDescent="0.3">
      <c r="A1234" t="s">
        <v>6147</v>
      </c>
    </row>
    <row r="1235" spans="1:1" x14ac:dyDescent="0.3">
      <c r="A1235" t="s">
        <v>6192</v>
      </c>
    </row>
    <row r="1236" spans="1:1" hidden="1" x14ac:dyDescent="0.3">
      <c r="A1236" t="s">
        <v>6195</v>
      </c>
    </row>
    <row r="1237" spans="1:1" x14ac:dyDescent="0.3">
      <c r="A1237" t="s">
        <v>805</v>
      </c>
    </row>
    <row r="1238" spans="1:1" x14ac:dyDescent="0.3">
      <c r="A1238" t="s">
        <v>1735</v>
      </c>
    </row>
    <row r="1239" spans="1:1" x14ac:dyDescent="0.3">
      <c r="A1239" t="s">
        <v>54</v>
      </c>
    </row>
    <row r="1240" spans="1:1" x14ac:dyDescent="0.3">
      <c r="A1240" t="s">
        <v>1323</v>
      </c>
    </row>
    <row r="1241" spans="1:1" x14ac:dyDescent="0.3">
      <c r="A1241" t="s">
        <v>1129</v>
      </c>
    </row>
    <row r="1242" spans="1:1" x14ac:dyDescent="0.3">
      <c r="A1242" t="s">
        <v>29</v>
      </c>
    </row>
    <row r="1243" spans="1:1" x14ac:dyDescent="0.3">
      <c r="A1243" t="s">
        <v>29</v>
      </c>
    </row>
    <row r="1244" spans="1:1" x14ac:dyDescent="0.3">
      <c r="A1244" t="s">
        <v>64</v>
      </c>
    </row>
    <row r="1245" spans="1:1" x14ac:dyDescent="0.3">
      <c r="A1245" t="s">
        <v>6268</v>
      </c>
    </row>
    <row r="1246" spans="1:1" x14ac:dyDescent="0.3">
      <c r="A1246" t="s">
        <v>29</v>
      </c>
    </row>
    <row r="1247" spans="1:1" hidden="1" x14ac:dyDescent="0.3">
      <c r="A1247" t="s">
        <v>6278</v>
      </c>
    </row>
    <row r="1248" spans="1:1" x14ac:dyDescent="0.3">
      <c r="A1248" t="s">
        <v>287</v>
      </c>
    </row>
    <row r="1249" spans="1:1" x14ac:dyDescent="0.3">
      <c r="A1249" t="s">
        <v>287</v>
      </c>
    </row>
    <row r="1250" spans="1:1" x14ac:dyDescent="0.3">
      <c r="A1250" t="s">
        <v>1461</v>
      </c>
    </row>
    <row r="1251" spans="1:1" x14ac:dyDescent="0.3">
      <c r="A1251" t="s">
        <v>29</v>
      </c>
    </row>
    <row r="1252" spans="1:1" x14ac:dyDescent="0.3">
      <c r="A1252" t="s">
        <v>6313</v>
      </c>
    </row>
    <row r="1253" spans="1:1" x14ac:dyDescent="0.3">
      <c r="A1253" t="s">
        <v>29</v>
      </c>
    </row>
    <row r="1254" spans="1:1" x14ac:dyDescent="0.3">
      <c r="A1254" t="s">
        <v>41</v>
      </c>
    </row>
    <row r="1255" spans="1:1" x14ac:dyDescent="0.3">
      <c r="A1255" t="s">
        <v>2942</v>
      </c>
    </row>
    <row r="1256" spans="1:1" x14ac:dyDescent="0.3">
      <c r="A1256" t="s">
        <v>29</v>
      </c>
    </row>
    <row r="1257" spans="1:1" x14ac:dyDescent="0.3">
      <c r="A1257" t="s">
        <v>3049</v>
      </c>
    </row>
    <row r="1258" spans="1:1" x14ac:dyDescent="0.3">
      <c r="A1258" t="s">
        <v>29</v>
      </c>
    </row>
    <row r="1259" spans="1:1" x14ac:dyDescent="0.3">
      <c r="A1259" t="s">
        <v>6348</v>
      </c>
    </row>
    <row r="1260" spans="1:1" x14ac:dyDescent="0.3">
      <c r="A1260" t="s">
        <v>6358</v>
      </c>
    </row>
    <row r="1261" spans="1:1" x14ac:dyDescent="0.3">
      <c r="A1261" t="s">
        <v>1479</v>
      </c>
    </row>
    <row r="1262" spans="1:1" x14ac:dyDescent="0.3">
      <c r="A1262" t="s">
        <v>805</v>
      </c>
    </row>
    <row r="1263" spans="1:1" x14ac:dyDescent="0.3">
      <c r="A1263" t="s">
        <v>805</v>
      </c>
    </row>
    <row r="1264" spans="1:1" x14ac:dyDescent="0.3">
      <c r="A1264" t="s">
        <v>805</v>
      </c>
    </row>
    <row r="1265" spans="1:1" x14ac:dyDescent="0.3">
      <c r="A1265" t="s">
        <v>2311</v>
      </c>
    </row>
    <row r="1266" spans="1:1" x14ac:dyDescent="0.3">
      <c r="A1266" t="s">
        <v>29</v>
      </c>
    </row>
    <row r="1267" spans="1:1" x14ac:dyDescent="0.3">
      <c r="A1267" t="s">
        <v>1095</v>
      </c>
    </row>
    <row r="1268" spans="1:1" x14ac:dyDescent="0.3">
      <c r="A1268" t="s">
        <v>6401</v>
      </c>
    </row>
    <row r="1269" spans="1:1" x14ac:dyDescent="0.3">
      <c r="A1269" t="s">
        <v>29</v>
      </c>
    </row>
    <row r="1270" spans="1:1" x14ac:dyDescent="0.3">
      <c r="A1270" t="s">
        <v>6409</v>
      </c>
    </row>
    <row r="1271" spans="1:1" x14ac:dyDescent="0.3">
      <c r="A1271" t="s">
        <v>41</v>
      </c>
    </row>
    <row r="1272" spans="1:1" x14ac:dyDescent="0.3">
      <c r="A1272" t="s">
        <v>6421</v>
      </c>
    </row>
    <row r="1273" spans="1:1" x14ac:dyDescent="0.3">
      <c r="A1273" t="s">
        <v>264</v>
      </c>
    </row>
    <row r="1274" spans="1:1" hidden="1" x14ac:dyDescent="0.3">
      <c r="A1274" t="s">
        <v>6429</v>
      </c>
    </row>
    <row r="1275" spans="1:1" x14ac:dyDescent="0.3">
      <c r="A1275" t="s">
        <v>433</v>
      </c>
    </row>
    <row r="1276" spans="1:1" x14ac:dyDescent="0.3">
      <c r="A1276" t="s">
        <v>3357</v>
      </c>
    </row>
    <row r="1277" spans="1:1" x14ac:dyDescent="0.3">
      <c r="A1277" t="s">
        <v>29</v>
      </c>
    </row>
    <row r="1278" spans="1:1" x14ac:dyDescent="0.3">
      <c r="A1278" t="s">
        <v>41</v>
      </c>
    </row>
    <row r="1279" spans="1:1" x14ac:dyDescent="0.3">
      <c r="A1279" t="s">
        <v>6463</v>
      </c>
    </row>
    <row r="1280" spans="1:1" x14ac:dyDescent="0.3">
      <c r="A1280" t="s">
        <v>6466</v>
      </c>
    </row>
    <row r="1281" spans="1:1" x14ac:dyDescent="0.3">
      <c r="A1281" t="s">
        <v>6475</v>
      </c>
    </row>
    <row r="1282" spans="1:1" x14ac:dyDescent="0.3">
      <c r="A1282" t="s">
        <v>29</v>
      </c>
    </row>
    <row r="1283" spans="1:1" x14ac:dyDescent="0.3">
      <c r="A1283" t="s">
        <v>6500</v>
      </c>
    </row>
    <row r="1284" spans="1:1" x14ac:dyDescent="0.3">
      <c r="A1284" t="s">
        <v>29</v>
      </c>
    </row>
    <row r="1285" spans="1:1" x14ac:dyDescent="0.3">
      <c r="A1285" t="s">
        <v>29</v>
      </c>
    </row>
    <row r="1286" spans="1:1" x14ac:dyDescent="0.3">
      <c r="A1286" t="s">
        <v>6513</v>
      </c>
    </row>
    <row r="1287" spans="1:1" hidden="1" x14ac:dyDescent="0.3">
      <c r="A1287" t="s">
        <v>6527</v>
      </c>
    </row>
    <row r="1288" spans="1:1" x14ac:dyDescent="0.3">
      <c r="A1288" t="s">
        <v>6537</v>
      </c>
    </row>
    <row r="1289" spans="1:1" x14ac:dyDescent="0.3">
      <c r="A1289" t="s">
        <v>6545</v>
      </c>
    </row>
    <row r="1290" spans="1:1" x14ac:dyDescent="0.3">
      <c r="A1290" t="s">
        <v>174</v>
      </c>
    </row>
    <row r="1291" spans="1:1" x14ac:dyDescent="0.3">
      <c r="A1291" t="s">
        <v>805</v>
      </c>
    </row>
    <row r="1292" spans="1:1" x14ac:dyDescent="0.3">
      <c r="A1292" t="s">
        <v>6569</v>
      </c>
    </row>
    <row r="1293" spans="1:1" x14ac:dyDescent="0.3">
      <c r="A1293" t="s">
        <v>29</v>
      </c>
    </row>
    <row r="1294" spans="1:1" x14ac:dyDescent="0.3">
      <c r="A1294" t="s">
        <v>3558</v>
      </c>
    </row>
    <row r="1295" spans="1:1" x14ac:dyDescent="0.3">
      <c r="A1295" t="s">
        <v>6626</v>
      </c>
    </row>
    <row r="1296" spans="1:1" x14ac:dyDescent="0.3">
      <c r="A1296" t="s">
        <v>3049</v>
      </c>
    </row>
    <row r="1297" spans="1:1" x14ac:dyDescent="0.3">
      <c r="A1297" t="s">
        <v>41</v>
      </c>
    </row>
    <row r="1298" spans="1:1" hidden="1" x14ac:dyDescent="0.3">
      <c r="A1298" t="s">
        <v>6636</v>
      </c>
    </row>
    <row r="1299" spans="1:1" x14ac:dyDescent="0.3">
      <c r="A1299" t="s">
        <v>805</v>
      </c>
    </row>
    <row r="1300" spans="1:1" x14ac:dyDescent="0.3">
      <c r="A1300" t="s">
        <v>6642</v>
      </c>
    </row>
    <row r="1301" spans="1:1" x14ac:dyDescent="0.3">
      <c r="A1301" t="s">
        <v>6645</v>
      </c>
    </row>
    <row r="1302" spans="1:1" x14ac:dyDescent="0.3">
      <c r="A1302" t="s">
        <v>1297</v>
      </c>
    </row>
    <row r="1303" spans="1:1" x14ac:dyDescent="0.3">
      <c r="A1303" t="s">
        <v>805</v>
      </c>
    </row>
    <row r="1304" spans="1:1" x14ac:dyDescent="0.3">
      <c r="A1304" t="s">
        <v>29</v>
      </c>
    </row>
    <row r="1305" spans="1:1" x14ac:dyDescent="0.3">
      <c r="A1305" t="s">
        <v>64</v>
      </c>
    </row>
    <row r="1306" spans="1:1" x14ac:dyDescent="0.3">
      <c r="A1306" t="s">
        <v>1129</v>
      </c>
    </row>
    <row r="1307" spans="1:1" x14ac:dyDescent="0.3">
      <c r="A1307" t="s">
        <v>29</v>
      </c>
    </row>
    <row r="1308" spans="1:1" x14ac:dyDescent="0.3">
      <c r="A1308" t="s">
        <v>6678</v>
      </c>
    </row>
    <row r="1309" spans="1:1" x14ac:dyDescent="0.3">
      <c r="A1309" t="s">
        <v>6681</v>
      </c>
    </row>
    <row r="1310" spans="1:1" x14ac:dyDescent="0.3">
      <c r="A1310" t="s">
        <v>433</v>
      </c>
    </row>
    <row r="1311" spans="1:1" x14ac:dyDescent="0.3">
      <c r="A1311" t="s">
        <v>805</v>
      </c>
    </row>
    <row r="1312" spans="1:1" x14ac:dyDescent="0.3">
      <c r="A1312" t="s">
        <v>6694</v>
      </c>
    </row>
    <row r="1313" spans="1:1" x14ac:dyDescent="0.3">
      <c r="A1313" t="s">
        <v>29</v>
      </c>
    </row>
    <row r="1314" spans="1:1" x14ac:dyDescent="0.3">
      <c r="A1314" t="s">
        <v>6727</v>
      </c>
    </row>
    <row r="1315" spans="1:1" x14ac:dyDescent="0.3">
      <c r="A1315" t="s">
        <v>6735</v>
      </c>
    </row>
    <row r="1316" spans="1:1" x14ac:dyDescent="0.3">
      <c r="A1316" t="s">
        <v>174</v>
      </c>
    </row>
    <row r="1317" spans="1:1" x14ac:dyDescent="0.3">
      <c r="A1317" t="s">
        <v>6742</v>
      </c>
    </row>
    <row r="1318" spans="1:1" x14ac:dyDescent="0.3">
      <c r="A1318" t="s">
        <v>6747</v>
      </c>
    </row>
    <row r="1319" spans="1:1" x14ac:dyDescent="0.3">
      <c r="A1319" t="s">
        <v>805</v>
      </c>
    </row>
    <row r="1320" spans="1:1" x14ac:dyDescent="0.3">
      <c r="A1320" t="s">
        <v>325</v>
      </c>
    </row>
    <row r="1321" spans="1:1" x14ac:dyDescent="0.3">
      <c r="A1321" t="s">
        <v>433</v>
      </c>
    </row>
    <row r="1322" spans="1:1" x14ac:dyDescent="0.3">
      <c r="A1322" t="s">
        <v>41</v>
      </c>
    </row>
    <row r="1323" spans="1:1" x14ac:dyDescent="0.3">
      <c r="A1323" t="s">
        <v>6780</v>
      </c>
    </row>
    <row r="1324" spans="1:1" x14ac:dyDescent="0.3">
      <c r="A1324" t="s">
        <v>29</v>
      </c>
    </row>
    <row r="1325" spans="1:1" x14ac:dyDescent="0.3">
      <c r="A1325" t="s">
        <v>6804</v>
      </c>
    </row>
    <row r="1326" spans="1:1" x14ac:dyDescent="0.3">
      <c r="A1326" t="s">
        <v>6807</v>
      </c>
    </row>
    <row r="1327" spans="1:1" x14ac:dyDescent="0.3">
      <c r="A1327" t="s">
        <v>6810</v>
      </c>
    </row>
    <row r="1328" spans="1:1" x14ac:dyDescent="0.3">
      <c r="A1328" t="s">
        <v>6813</v>
      </c>
    </row>
    <row r="1329" spans="1:1" x14ac:dyDescent="0.3">
      <c r="A1329" t="s">
        <v>4845</v>
      </c>
    </row>
    <row r="1330" spans="1:1" x14ac:dyDescent="0.3">
      <c r="A1330" t="s">
        <v>6832</v>
      </c>
    </row>
    <row r="1331" spans="1:1" x14ac:dyDescent="0.3">
      <c r="A1331" t="s">
        <v>2194</v>
      </c>
    </row>
    <row r="1332" spans="1:1" x14ac:dyDescent="0.3">
      <c r="A1332" t="s">
        <v>2333</v>
      </c>
    </row>
    <row r="1333" spans="1:1" x14ac:dyDescent="0.3">
      <c r="A1333" t="s">
        <v>6869</v>
      </c>
    </row>
    <row r="1334" spans="1:1" x14ac:dyDescent="0.3">
      <c r="A1334" t="s">
        <v>41</v>
      </c>
    </row>
    <row r="1335" spans="1:1" x14ac:dyDescent="0.3">
      <c r="A1335" t="s">
        <v>6876</v>
      </c>
    </row>
    <row r="1336" spans="1:1" x14ac:dyDescent="0.3">
      <c r="A1336" t="s">
        <v>41</v>
      </c>
    </row>
    <row r="1337" spans="1:1" x14ac:dyDescent="0.3">
      <c r="A1337" t="s">
        <v>805</v>
      </c>
    </row>
    <row r="1338" spans="1:1" x14ac:dyDescent="0.3">
      <c r="A1338" t="s">
        <v>41</v>
      </c>
    </row>
    <row r="1339" spans="1:1" x14ac:dyDescent="0.3">
      <c r="A1339" t="s">
        <v>6906</v>
      </c>
    </row>
    <row r="1340" spans="1:1" x14ac:dyDescent="0.3">
      <c r="A1340" t="s">
        <v>6918</v>
      </c>
    </row>
    <row r="1341" spans="1:1" x14ac:dyDescent="0.3">
      <c r="A1341" t="s">
        <v>1448</v>
      </c>
    </row>
    <row r="1342" spans="1:1" x14ac:dyDescent="0.3">
      <c r="A1342" t="s">
        <v>6938</v>
      </c>
    </row>
    <row r="1343" spans="1:1" x14ac:dyDescent="0.3">
      <c r="A1343" t="s">
        <v>1548</v>
      </c>
    </row>
    <row r="1344" spans="1:1" x14ac:dyDescent="0.3">
      <c r="A1344" t="s">
        <v>1095</v>
      </c>
    </row>
    <row r="1345" spans="1:1" x14ac:dyDescent="0.3">
      <c r="A1345" t="s">
        <v>6958</v>
      </c>
    </row>
    <row r="1346" spans="1:1" x14ac:dyDescent="0.3">
      <c r="A1346" t="s">
        <v>6965</v>
      </c>
    </row>
    <row r="1347" spans="1:1" x14ac:dyDescent="0.3">
      <c r="A1347" t="s">
        <v>4729</v>
      </c>
    </row>
    <row r="1348" spans="1:1" x14ac:dyDescent="0.3">
      <c r="A1348" t="s">
        <v>594</v>
      </c>
    </row>
    <row r="1349" spans="1:1" x14ac:dyDescent="0.3">
      <c r="A1349" t="s">
        <v>1297</v>
      </c>
    </row>
    <row r="1350" spans="1:1" x14ac:dyDescent="0.3">
      <c r="A1350" t="s">
        <v>264</v>
      </c>
    </row>
    <row r="1351" spans="1:1" x14ac:dyDescent="0.3">
      <c r="A1351" t="s">
        <v>1756</v>
      </c>
    </row>
    <row r="1352" spans="1:1" x14ac:dyDescent="0.3">
      <c r="A1352" t="s">
        <v>6998</v>
      </c>
    </row>
    <row r="1353" spans="1:1" x14ac:dyDescent="0.3">
      <c r="A1353" t="s">
        <v>7001</v>
      </c>
    </row>
    <row r="1354" spans="1:1" x14ac:dyDescent="0.3">
      <c r="A1354" t="s">
        <v>5075</v>
      </c>
    </row>
    <row r="1355" spans="1:1" x14ac:dyDescent="0.3">
      <c r="A1355" t="s">
        <v>7006</v>
      </c>
    </row>
    <row r="1356" spans="1:1" hidden="1" x14ac:dyDescent="0.3">
      <c r="A1356" t="s">
        <v>6527</v>
      </c>
    </row>
    <row r="1357" spans="1:1" x14ac:dyDescent="0.3">
      <c r="A1357" t="s">
        <v>7022</v>
      </c>
    </row>
    <row r="1358" spans="1:1" x14ac:dyDescent="0.3">
      <c r="A1358" t="s">
        <v>7025</v>
      </c>
    </row>
    <row r="1359" spans="1:1" x14ac:dyDescent="0.3">
      <c r="A1359" t="s">
        <v>29</v>
      </c>
    </row>
    <row r="1360" spans="1:1" x14ac:dyDescent="0.3">
      <c r="A1360" t="s">
        <v>7034</v>
      </c>
    </row>
    <row r="1361" spans="1:1" x14ac:dyDescent="0.3">
      <c r="A1361" t="s">
        <v>7045</v>
      </c>
    </row>
    <row r="1362" spans="1:1" x14ac:dyDescent="0.3">
      <c r="A1362" t="s">
        <v>7052</v>
      </c>
    </row>
    <row r="1363" spans="1:1" hidden="1" x14ac:dyDescent="0.3">
      <c r="A1363" t="s">
        <v>7062</v>
      </c>
    </row>
    <row r="1364" spans="1:1" x14ac:dyDescent="0.3">
      <c r="A1364" t="s">
        <v>64</v>
      </c>
    </row>
    <row r="1365" spans="1:1" x14ac:dyDescent="0.3">
      <c r="A1365" t="s">
        <v>41</v>
      </c>
    </row>
    <row r="1366" spans="1:1" x14ac:dyDescent="0.3">
      <c r="A1366" t="s">
        <v>29</v>
      </c>
    </row>
    <row r="1367" spans="1:1" x14ac:dyDescent="0.3">
      <c r="A1367" t="s">
        <v>4797</v>
      </c>
    </row>
    <row r="1368" spans="1:1" x14ac:dyDescent="0.3">
      <c r="A1368" t="s">
        <v>7101</v>
      </c>
    </row>
    <row r="1369" spans="1:1" x14ac:dyDescent="0.3">
      <c r="A1369" t="s">
        <v>29</v>
      </c>
    </row>
    <row r="1370" spans="1:1" x14ac:dyDescent="0.3">
      <c r="A1370" t="s">
        <v>6028</v>
      </c>
    </row>
    <row r="1371" spans="1:1" x14ac:dyDescent="0.3">
      <c r="A1371" t="s">
        <v>4081</v>
      </c>
    </row>
    <row r="1372" spans="1:1" x14ac:dyDescent="0.3">
      <c r="A1372" t="s">
        <v>64</v>
      </c>
    </row>
    <row r="1373" spans="1:1" x14ac:dyDescent="0.3">
      <c r="A1373" t="s">
        <v>7139</v>
      </c>
    </row>
    <row r="1374" spans="1:1" x14ac:dyDescent="0.3">
      <c r="A1374" t="s">
        <v>3546</v>
      </c>
    </row>
    <row r="1375" spans="1:1" x14ac:dyDescent="0.3">
      <c r="A1375" t="s">
        <v>7159</v>
      </c>
    </row>
    <row r="1376" spans="1:1" x14ac:dyDescent="0.3">
      <c r="A1376" t="s">
        <v>4259</v>
      </c>
    </row>
    <row r="1377" spans="1:1" x14ac:dyDescent="0.3">
      <c r="A1377" t="s">
        <v>7168</v>
      </c>
    </row>
    <row r="1378" spans="1:1" x14ac:dyDescent="0.3">
      <c r="A1378" t="s">
        <v>7171</v>
      </c>
    </row>
    <row r="1379" spans="1:1" x14ac:dyDescent="0.3">
      <c r="A1379" t="s">
        <v>2367</v>
      </c>
    </row>
    <row r="1380" spans="1:1" x14ac:dyDescent="0.3">
      <c r="A1380" t="s">
        <v>29</v>
      </c>
    </row>
    <row r="1381" spans="1:1" x14ac:dyDescent="0.3">
      <c r="A1381" t="s">
        <v>2194</v>
      </c>
    </row>
    <row r="1382" spans="1:1" x14ac:dyDescent="0.3">
      <c r="A1382" t="s">
        <v>1812</v>
      </c>
    </row>
    <row r="1383" spans="1:1" x14ac:dyDescent="0.3">
      <c r="A1383" t="s">
        <v>1909</v>
      </c>
    </row>
    <row r="1384" spans="1:1" x14ac:dyDescent="0.3">
      <c r="A1384" t="s">
        <v>1095</v>
      </c>
    </row>
    <row r="1385" spans="1:1" x14ac:dyDescent="0.3">
      <c r="A1385" t="s">
        <v>1308</v>
      </c>
    </row>
    <row r="1386" spans="1:1" x14ac:dyDescent="0.3">
      <c r="A1386" t="s">
        <v>4259</v>
      </c>
    </row>
    <row r="1387" spans="1:1" x14ac:dyDescent="0.3">
      <c r="A1387" t="s">
        <v>2868</v>
      </c>
    </row>
    <row r="1388" spans="1:1" x14ac:dyDescent="0.3">
      <c r="A1388" t="s">
        <v>4524</v>
      </c>
    </row>
    <row r="1389" spans="1:1" x14ac:dyDescent="0.3">
      <c r="A1389" t="s">
        <v>7230</v>
      </c>
    </row>
  </sheetData>
  <autoFilter ref="A1:A1389">
    <filterColumn colId="0">
      <customFilters>
        <customFilter operator="notEqual" val="*balance*"/>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Bloomberg_pros_with_rating_with</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Dattatrey, Surendra</dc:creator>
  <cp:lastModifiedBy>Dattatrey, Surendra</cp:lastModifiedBy>
  <dcterms:created xsi:type="dcterms:W3CDTF">2019-12-03T06:52:18Z</dcterms:created>
  <dcterms:modified xsi:type="dcterms:W3CDTF">2019-12-03T06:52:19Z</dcterms:modified>
</cp:coreProperties>
</file>