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work\挂机类\配置表\table\总表\"/>
    </mc:Choice>
  </mc:AlternateContent>
  <bookViews>
    <workbookView xWindow="0" yWindow="0" windowWidth="28770" windowHeight="17550" tabRatio="500" activeTab="1"/>
  </bookViews>
  <sheets>
    <sheet name="工作表1" sheetId="1" r:id="rId1"/>
    <sheet name="Sheet1" sheetId="2" r:id="rId2"/>
    <sheet name="Sheet2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F9" i="2"/>
  <c r="F10" i="2" s="1"/>
  <c r="F11" i="2" s="1"/>
  <c r="F12" i="2" s="1"/>
  <c r="F13" i="2" s="1"/>
  <c r="F14" i="2" s="1"/>
  <c r="F15" i="2" s="1"/>
  <c r="F16" i="2" s="1"/>
  <c r="F17" i="2" s="1"/>
  <c r="F18" i="2" s="1"/>
  <c r="F8" i="2"/>
  <c r="F6" i="2"/>
  <c r="F7" i="2" s="1"/>
  <c r="AD7" i="2" l="1"/>
  <c r="AD5" i="2"/>
  <c r="AD29" i="2" l="1"/>
  <c r="AD28" i="2"/>
  <c r="AD27" i="2"/>
  <c r="AD26" i="2"/>
  <c r="AD25" i="2"/>
  <c r="AD24" i="2"/>
  <c r="AD23" i="2"/>
  <c r="AD22" i="2"/>
  <c r="AD21" i="2"/>
  <c r="AD20" i="2"/>
  <c r="AD133" i="2"/>
  <c r="AD131" i="2"/>
  <c r="AD130" i="2"/>
  <c r="AD129" i="2"/>
  <c r="AD127" i="2"/>
  <c r="AD126" i="2"/>
  <c r="AD125" i="2"/>
  <c r="AD122" i="2"/>
  <c r="AD123" i="2"/>
  <c r="AD120" i="2"/>
  <c r="AD119" i="2"/>
  <c r="AD118" i="2"/>
  <c r="AD117" i="2"/>
  <c r="AD115" i="2"/>
  <c r="AD132" i="2"/>
  <c r="AD128" i="2"/>
  <c r="AD124" i="2"/>
  <c r="AD121" i="2"/>
  <c r="AD116" i="2"/>
  <c r="AD109" i="2"/>
  <c r="AD106" i="2"/>
  <c r="AD98" i="2"/>
  <c r="AD96" i="2"/>
  <c r="AD92" i="2"/>
  <c r="AD88" i="2"/>
  <c r="AD85" i="2"/>
  <c r="AD74" i="2"/>
  <c r="AD67" i="2"/>
  <c r="AD60" i="2"/>
  <c r="AD57" i="2"/>
  <c r="AD54" i="2"/>
  <c r="AD46" i="2"/>
  <c r="AD35" i="2"/>
  <c r="AD33" i="2"/>
  <c r="AD19" i="2"/>
  <c r="AD15" i="2"/>
  <c r="AD9" i="2"/>
  <c r="AD3" i="2"/>
  <c r="AD4" i="2"/>
  <c r="AD6" i="2"/>
  <c r="AD8" i="2"/>
  <c r="AD10" i="2"/>
  <c r="AD11" i="2"/>
  <c r="AD12" i="2"/>
  <c r="AD13" i="2"/>
  <c r="AD14" i="2"/>
  <c r="AD16" i="2"/>
  <c r="AD17" i="2"/>
  <c r="AD18" i="2"/>
  <c r="AD30" i="2"/>
  <c r="AD31" i="2"/>
  <c r="AD32" i="2"/>
  <c r="AD34" i="2"/>
  <c r="AD36" i="2"/>
  <c r="AD37" i="2"/>
  <c r="AD38" i="2"/>
  <c r="AD39" i="2"/>
  <c r="AD40" i="2"/>
  <c r="AD41" i="2"/>
  <c r="AD42" i="2"/>
  <c r="AD43" i="2"/>
  <c r="AD44" i="2"/>
  <c r="AD45" i="2"/>
  <c r="AD47" i="2"/>
  <c r="AD48" i="2"/>
  <c r="AD49" i="2"/>
  <c r="AD50" i="2"/>
  <c r="AD51" i="2"/>
  <c r="AD52" i="2"/>
  <c r="AD53" i="2"/>
  <c r="AD55" i="2"/>
  <c r="AD56" i="2"/>
  <c r="AD58" i="2"/>
  <c r="AD59" i="2"/>
  <c r="AD61" i="2"/>
  <c r="AD62" i="2"/>
  <c r="AD63" i="2"/>
  <c r="AD64" i="2"/>
  <c r="AD65" i="2"/>
  <c r="AD66" i="2"/>
  <c r="AD68" i="2"/>
  <c r="AD69" i="2"/>
  <c r="AD70" i="2"/>
  <c r="AD71" i="2"/>
  <c r="AD72" i="2"/>
  <c r="AD73" i="2"/>
  <c r="AD75" i="2"/>
  <c r="AD76" i="2"/>
  <c r="AD77" i="2"/>
  <c r="AD78" i="2"/>
  <c r="AD79" i="2"/>
  <c r="AD80" i="2"/>
  <c r="AD81" i="2"/>
  <c r="AD82" i="2"/>
  <c r="AD83" i="2"/>
  <c r="AD84" i="2"/>
  <c r="AD86" i="2"/>
  <c r="AD87" i="2"/>
  <c r="AD89" i="2"/>
  <c r="AD90" i="2"/>
  <c r="AD91" i="2"/>
  <c r="AD93" i="2"/>
  <c r="AD94" i="2"/>
  <c r="AD95" i="2"/>
  <c r="AD97" i="2"/>
  <c r="AD99" i="2"/>
  <c r="AD100" i="2"/>
  <c r="AD101" i="2"/>
  <c r="AD102" i="2"/>
  <c r="AD103" i="2"/>
  <c r="AD104" i="2"/>
  <c r="AD105" i="2"/>
  <c r="AD107" i="2"/>
  <c r="AD108" i="2"/>
  <c r="AD110" i="2"/>
  <c r="AD111" i="2"/>
  <c r="AD112" i="2"/>
  <c r="AD113" i="2"/>
  <c r="AD114" i="2"/>
  <c r="F4" i="2" l="1"/>
  <c r="F5" i="2" l="1"/>
  <c r="G4" i="2"/>
  <c r="J5" i="2"/>
  <c r="J6" i="2"/>
  <c r="J7" i="2"/>
  <c r="J8" i="2"/>
  <c r="J9" i="2"/>
  <c r="J10" i="2"/>
  <c r="J11" i="2"/>
  <c r="J13" i="2"/>
  <c r="J14" i="2"/>
  <c r="J15" i="2"/>
  <c r="J16" i="2"/>
  <c r="J17" i="2"/>
  <c r="J19" i="2"/>
  <c r="J20" i="2"/>
  <c r="J22" i="2"/>
  <c r="J23" i="2"/>
  <c r="J24" i="2"/>
  <c r="J25" i="2"/>
  <c r="J26" i="2"/>
  <c r="J27" i="2"/>
  <c r="J28" i="2"/>
  <c r="J30" i="2"/>
  <c r="J31" i="2"/>
  <c r="J32" i="2"/>
  <c r="J33" i="2"/>
  <c r="J34" i="2"/>
  <c r="J35" i="2"/>
  <c r="J36" i="2"/>
  <c r="J37" i="2"/>
  <c r="J39" i="2"/>
  <c r="J40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70" i="2"/>
  <c r="J71" i="2"/>
  <c r="J72" i="2"/>
  <c r="J73" i="2"/>
  <c r="J74" i="2"/>
  <c r="J75" i="2"/>
  <c r="J76" i="2"/>
  <c r="J77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6" i="2"/>
  <c r="J107" i="2"/>
  <c r="J108" i="2"/>
  <c r="J109" i="2"/>
  <c r="J110" i="2"/>
  <c r="J111" i="2"/>
  <c r="J112" i="2"/>
  <c r="J113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4" i="2"/>
  <c r="J3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G5" i="2" l="1"/>
  <c r="J18" i="2"/>
  <c r="G6" i="2"/>
  <c r="J114" i="2"/>
  <c r="J105" i="2"/>
  <c r="J38" i="2"/>
  <c r="K4" i="2"/>
  <c r="M4" i="2" s="1"/>
  <c r="J78" i="2"/>
  <c r="J69" i="2"/>
  <c r="J41" i="2"/>
  <c r="J29" i="2"/>
  <c r="J21" i="2"/>
  <c r="J12" i="2"/>
  <c r="K3" i="2"/>
  <c r="M3" i="2" s="1"/>
  <c r="K5" i="2"/>
  <c r="M5" i="2" s="1"/>
  <c r="O31" i="1"/>
  <c r="O32" i="1"/>
  <c r="O33" i="1"/>
  <c r="O34" i="1"/>
  <c r="O46" i="1"/>
  <c r="O47" i="1"/>
  <c r="O48" i="1"/>
  <c r="O49" i="1"/>
  <c r="O50" i="1"/>
  <c r="O51" i="1"/>
  <c r="O52" i="1"/>
  <c r="O53" i="1"/>
  <c r="O21" i="1"/>
  <c r="G7" i="2" l="1"/>
  <c r="K6" i="2"/>
  <c r="M6" i="2" s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" i="3"/>
  <c r="O22" i="1"/>
  <c r="O35" i="1"/>
  <c r="O54" i="1"/>
  <c r="C2" i="1"/>
  <c r="C3" i="1" s="1"/>
  <c r="D2" i="1"/>
  <c r="G8" i="2" l="1"/>
  <c r="K7" i="2"/>
  <c r="M7" i="2" s="1"/>
  <c r="C4" i="1"/>
  <c r="D3" i="1"/>
  <c r="G9" i="2" l="1"/>
  <c r="K8" i="2"/>
  <c r="M8" i="2" s="1"/>
  <c r="D4" i="1"/>
  <c r="C5" i="1"/>
  <c r="G10" i="2" l="1"/>
  <c r="K9" i="2"/>
  <c r="M9" i="2" s="1"/>
  <c r="C6" i="1"/>
  <c r="D5" i="1"/>
  <c r="G11" i="2" l="1"/>
  <c r="K10" i="2"/>
  <c r="M10" i="2" s="1"/>
  <c r="D6" i="1"/>
  <c r="C7" i="1"/>
  <c r="G12" i="2" l="1"/>
  <c r="K11" i="2"/>
  <c r="M11" i="2" s="1"/>
  <c r="C8" i="1"/>
  <c r="D7" i="1"/>
  <c r="G13" i="2" l="1"/>
  <c r="F40" i="2"/>
  <c r="K12" i="2"/>
  <c r="M12" i="2" s="1"/>
  <c r="D8" i="1"/>
  <c r="C9" i="1"/>
  <c r="F41" i="2" l="1"/>
  <c r="K13" i="2"/>
  <c r="M13" i="2" s="1"/>
  <c r="C10" i="1"/>
  <c r="D9" i="1"/>
  <c r="G14" i="2" l="1"/>
  <c r="G15" i="2" s="1"/>
  <c r="F42" i="2"/>
  <c r="D10" i="1"/>
  <c r="C11" i="1"/>
  <c r="K14" i="2" l="1"/>
  <c r="M14" i="2" s="1"/>
  <c r="G16" i="2"/>
  <c r="F43" i="2"/>
  <c r="C12" i="1"/>
  <c r="D11" i="1"/>
  <c r="F44" i="2" l="1"/>
  <c r="D12" i="1"/>
  <c r="C13" i="1"/>
  <c r="G17" i="2" l="1"/>
  <c r="G18" i="2" s="1"/>
  <c r="F45" i="2"/>
  <c r="C14" i="1"/>
  <c r="D13" i="1"/>
  <c r="F19" i="2" l="1"/>
  <c r="F46" i="2"/>
  <c r="D14" i="1"/>
  <c r="C15" i="1"/>
  <c r="F20" i="2" l="1"/>
  <c r="G19" i="2"/>
  <c r="G20" i="2" s="1"/>
  <c r="F47" i="2"/>
  <c r="C16" i="1"/>
  <c r="D15" i="1"/>
  <c r="F21" i="2" l="1"/>
  <c r="F48" i="2"/>
  <c r="D16" i="1"/>
  <c r="C17" i="1"/>
  <c r="F22" i="2" l="1"/>
  <c r="G21" i="2"/>
  <c r="F49" i="2"/>
  <c r="C18" i="1"/>
  <c r="D17" i="1"/>
  <c r="G22" i="2" l="1"/>
  <c r="F23" i="2"/>
  <c r="F50" i="2"/>
  <c r="D18" i="1"/>
  <c r="C19" i="1"/>
  <c r="F24" i="2" l="1"/>
  <c r="G23" i="2"/>
  <c r="G24" i="2" s="1"/>
  <c r="F51" i="2"/>
  <c r="C20" i="1"/>
  <c r="D19" i="1"/>
  <c r="F25" i="2" l="1"/>
  <c r="F52" i="2"/>
  <c r="D20" i="1"/>
  <c r="C21" i="1"/>
  <c r="F26" i="2" l="1"/>
  <c r="G25" i="2"/>
  <c r="G26" i="2" s="1"/>
  <c r="F53" i="2"/>
  <c r="C22" i="1"/>
  <c r="D21" i="1"/>
  <c r="F27" i="2" l="1"/>
  <c r="F54" i="2"/>
  <c r="D22" i="1"/>
  <c r="C23" i="1"/>
  <c r="F28" i="2" l="1"/>
  <c r="F55" i="2"/>
  <c r="C24" i="1"/>
  <c r="D23" i="1"/>
  <c r="F29" i="2" l="1"/>
  <c r="F56" i="2"/>
  <c r="D24" i="1"/>
  <c r="C25" i="1"/>
  <c r="F30" i="2" l="1"/>
  <c r="F57" i="2"/>
  <c r="C26" i="1"/>
  <c r="D25" i="1"/>
  <c r="F31" i="2" l="1"/>
  <c r="F58" i="2"/>
  <c r="D26" i="1"/>
  <c r="C27" i="1"/>
  <c r="F32" i="2" l="1"/>
  <c r="F59" i="2"/>
  <c r="C28" i="1"/>
  <c r="D27" i="1"/>
  <c r="F33" i="2" l="1"/>
  <c r="F60" i="2"/>
  <c r="D28" i="1"/>
  <c r="C29" i="1"/>
  <c r="F34" i="2" l="1"/>
  <c r="F61" i="2"/>
  <c r="C30" i="1"/>
  <c r="D29" i="1"/>
  <c r="F35" i="2" l="1"/>
  <c r="F62" i="2"/>
  <c r="D30" i="1"/>
  <c r="C31" i="1"/>
  <c r="F36" i="2" l="1"/>
  <c r="F63" i="2"/>
  <c r="C32" i="1"/>
  <c r="D31" i="1"/>
  <c r="F37" i="2" l="1"/>
  <c r="F64" i="2"/>
  <c r="D32" i="1"/>
  <c r="C33" i="1"/>
  <c r="F38" i="2" l="1"/>
  <c r="F65" i="2"/>
  <c r="C34" i="1"/>
  <c r="D33" i="1"/>
  <c r="F66" i="2" l="1"/>
  <c r="D34" i="1"/>
  <c r="C35" i="1"/>
  <c r="F67" i="2" l="1"/>
  <c r="C36" i="1"/>
  <c r="D35" i="1"/>
  <c r="F68" i="2" l="1"/>
  <c r="D36" i="1"/>
  <c r="C37" i="1"/>
  <c r="F69" i="2" l="1"/>
  <c r="C38" i="1"/>
  <c r="D37" i="1"/>
  <c r="F70" i="2" l="1"/>
  <c r="D38" i="1"/>
  <c r="C39" i="1"/>
  <c r="F71" i="2" l="1"/>
  <c r="C40" i="1"/>
  <c r="D39" i="1"/>
  <c r="F72" i="2" l="1"/>
  <c r="D40" i="1"/>
  <c r="C41" i="1"/>
  <c r="F73" i="2" l="1"/>
  <c r="C42" i="1"/>
  <c r="D41" i="1"/>
  <c r="F74" i="2" l="1"/>
  <c r="D42" i="1"/>
  <c r="C43" i="1"/>
  <c r="F75" i="2" l="1"/>
  <c r="C44" i="1"/>
  <c r="D43" i="1"/>
  <c r="F76" i="2" l="1"/>
  <c r="D44" i="1"/>
  <c r="C45" i="1"/>
  <c r="F77" i="2" l="1"/>
  <c r="C46" i="1"/>
  <c r="D45" i="1"/>
  <c r="F78" i="2" l="1"/>
  <c r="D46" i="1"/>
  <c r="C47" i="1"/>
  <c r="F79" i="2" l="1"/>
  <c r="C48" i="1"/>
  <c r="D47" i="1"/>
  <c r="F80" i="2" l="1"/>
  <c r="D48" i="1"/>
  <c r="C49" i="1"/>
  <c r="F81" i="2" l="1"/>
  <c r="C50" i="1"/>
  <c r="D49" i="1"/>
  <c r="F82" i="2" l="1"/>
  <c r="D50" i="1"/>
  <c r="C51" i="1"/>
  <c r="F83" i="2" l="1"/>
  <c r="C52" i="1"/>
  <c r="D51" i="1"/>
  <c r="F84" i="2" l="1"/>
  <c r="D52" i="1"/>
  <c r="C53" i="1"/>
  <c r="F85" i="2" l="1"/>
  <c r="C54" i="1"/>
  <c r="D53" i="1"/>
  <c r="F86" i="2" l="1"/>
  <c r="D54" i="1"/>
  <c r="C55" i="1"/>
  <c r="F87" i="2" l="1"/>
  <c r="C56" i="1"/>
  <c r="D55" i="1"/>
  <c r="F88" i="2" l="1"/>
  <c r="D56" i="1"/>
  <c r="C57" i="1"/>
  <c r="F89" i="2" l="1"/>
  <c r="C58" i="1"/>
  <c r="D57" i="1"/>
  <c r="F90" i="2" l="1"/>
  <c r="D58" i="1"/>
  <c r="C59" i="1"/>
  <c r="F91" i="2" l="1"/>
  <c r="C60" i="1"/>
  <c r="D59" i="1"/>
  <c r="F92" i="2" l="1"/>
  <c r="D60" i="1"/>
  <c r="C61" i="1"/>
  <c r="F93" i="2" l="1"/>
  <c r="C62" i="1"/>
  <c r="D61" i="1"/>
  <c r="F94" i="2" l="1"/>
  <c r="D62" i="1"/>
  <c r="C63" i="1"/>
  <c r="F95" i="2" l="1"/>
  <c r="C64" i="1"/>
  <c r="D63" i="1"/>
  <c r="F96" i="2" l="1"/>
  <c r="D64" i="1"/>
  <c r="C65" i="1"/>
  <c r="F97" i="2" l="1"/>
  <c r="C66" i="1"/>
  <c r="D65" i="1"/>
  <c r="F98" i="2" l="1"/>
  <c r="D66" i="1"/>
  <c r="C67" i="1"/>
  <c r="F99" i="2" l="1"/>
  <c r="C68" i="1"/>
  <c r="D67" i="1"/>
  <c r="F100" i="2" l="1"/>
  <c r="D68" i="1"/>
  <c r="C69" i="1"/>
  <c r="F101" i="2" l="1"/>
  <c r="C70" i="1"/>
  <c r="D69" i="1"/>
  <c r="F102" i="2" l="1"/>
  <c r="D70" i="1"/>
  <c r="C71" i="1"/>
  <c r="F103" i="2" l="1"/>
  <c r="C72" i="1"/>
  <c r="D71" i="1"/>
  <c r="F104" i="2" l="1"/>
  <c r="D72" i="1"/>
  <c r="C73" i="1"/>
  <c r="F105" i="2" l="1"/>
  <c r="C74" i="1"/>
  <c r="D73" i="1"/>
  <c r="D74" i="1" l="1"/>
  <c r="C75" i="1"/>
  <c r="C76" i="1" l="1"/>
  <c r="D75" i="1"/>
  <c r="D76" i="1" l="1"/>
  <c r="C77" i="1"/>
  <c r="C78" i="1" l="1"/>
  <c r="D77" i="1"/>
  <c r="D78" i="1" l="1"/>
  <c r="C79" i="1"/>
  <c r="C80" i="1" l="1"/>
  <c r="D79" i="1"/>
  <c r="D80" i="1" l="1"/>
  <c r="C81" i="1"/>
  <c r="C82" i="1" l="1"/>
  <c r="D81" i="1"/>
  <c r="D82" i="1" l="1"/>
  <c r="C83" i="1"/>
  <c r="C84" i="1" l="1"/>
  <c r="D83" i="1"/>
  <c r="D84" i="1" l="1"/>
  <c r="C85" i="1"/>
  <c r="C86" i="1" l="1"/>
  <c r="D85" i="1"/>
  <c r="D86" i="1" l="1"/>
  <c r="C87" i="1"/>
  <c r="C88" i="1" l="1"/>
  <c r="D87" i="1"/>
  <c r="D88" i="1" l="1"/>
  <c r="C89" i="1"/>
  <c r="C90" i="1" l="1"/>
  <c r="D89" i="1"/>
  <c r="D90" i="1" l="1"/>
  <c r="C91" i="1"/>
  <c r="C92" i="1" l="1"/>
  <c r="D91" i="1"/>
  <c r="D92" i="1" l="1"/>
  <c r="C93" i="1"/>
  <c r="C94" i="1" l="1"/>
  <c r="D93" i="1"/>
  <c r="D94" i="1" l="1"/>
  <c r="C95" i="1"/>
  <c r="C96" i="1" l="1"/>
  <c r="D95" i="1"/>
  <c r="D96" i="1" l="1"/>
  <c r="C97" i="1"/>
  <c r="C98" i="1" l="1"/>
  <c r="D97" i="1"/>
  <c r="D98" i="1" l="1"/>
  <c r="C99" i="1"/>
  <c r="C100" i="1" l="1"/>
  <c r="D99" i="1"/>
  <c r="D100" i="1" l="1"/>
  <c r="C101" i="1"/>
  <c r="C102" i="1" l="1"/>
  <c r="D101" i="1"/>
  <c r="D102" i="1" l="1"/>
  <c r="C103" i="1"/>
  <c r="C104" i="1" l="1"/>
  <c r="D103" i="1"/>
  <c r="D104" i="1" l="1"/>
  <c r="C105" i="1"/>
  <c r="C106" i="1" l="1"/>
  <c r="D105" i="1"/>
  <c r="D106" i="1" l="1"/>
  <c r="C107" i="1"/>
  <c r="C108" i="1" l="1"/>
  <c r="D107" i="1"/>
  <c r="D108" i="1" l="1"/>
  <c r="C109" i="1"/>
  <c r="C110" i="1" l="1"/>
  <c r="D109" i="1"/>
  <c r="D110" i="1" l="1"/>
  <c r="C111" i="1"/>
  <c r="C112" i="1" l="1"/>
  <c r="D111" i="1"/>
  <c r="D112" i="1" l="1"/>
  <c r="C113" i="1"/>
  <c r="C114" i="1" l="1"/>
  <c r="D113" i="1"/>
  <c r="D114" i="1" l="1"/>
  <c r="C115" i="1"/>
  <c r="C116" i="1" l="1"/>
  <c r="D115" i="1"/>
  <c r="D116" i="1" l="1"/>
  <c r="C117" i="1"/>
  <c r="C118" i="1" l="1"/>
  <c r="D117" i="1"/>
  <c r="D118" i="1" l="1"/>
  <c r="C119" i="1"/>
  <c r="C120" i="1" l="1"/>
  <c r="D119" i="1"/>
  <c r="D120" i="1" l="1"/>
  <c r="C121" i="1"/>
  <c r="C122" i="1" l="1"/>
  <c r="D121" i="1"/>
  <c r="D122" i="1" l="1"/>
  <c r="C123" i="1"/>
  <c r="C124" i="1" l="1"/>
  <c r="D123" i="1"/>
  <c r="D124" i="1" l="1"/>
  <c r="C125" i="1"/>
  <c r="C126" i="1" l="1"/>
  <c r="D125" i="1"/>
  <c r="D126" i="1" l="1"/>
  <c r="C127" i="1"/>
  <c r="C128" i="1" l="1"/>
  <c r="D127" i="1"/>
  <c r="D128" i="1" l="1"/>
  <c r="C129" i="1"/>
  <c r="C130" i="1" l="1"/>
  <c r="D129" i="1"/>
  <c r="D130" i="1" l="1"/>
  <c r="C131" i="1"/>
  <c r="C132" i="1" l="1"/>
  <c r="D131" i="1"/>
  <c r="D132" i="1" l="1"/>
  <c r="C133" i="1"/>
  <c r="C134" i="1" l="1"/>
  <c r="D133" i="1"/>
  <c r="D134" i="1" l="1"/>
  <c r="C135" i="1"/>
  <c r="C136" i="1" l="1"/>
  <c r="D135" i="1"/>
  <c r="D136" i="1" l="1"/>
  <c r="C137" i="1"/>
  <c r="C138" i="1" l="1"/>
  <c r="D137" i="1"/>
  <c r="D138" i="1" l="1"/>
  <c r="C139" i="1"/>
  <c r="C140" i="1" l="1"/>
  <c r="D139" i="1"/>
  <c r="D140" i="1" l="1"/>
  <c r="C141" i="1"/>
  <c r="C142" i="1" l="1"/>
  <c r="D141" i="1"/>
  <c r="D142" i="1" l="1"/>
  <c r="C143" i="1"/>
  <c r="C144" i="1" l="1"/>
  <c r="D143" i="1"/>
  <c r="D144" i="1" l="1"/>
  <c r="C145" i="1"/>
  <c r="C146" i="1" l="1"/>
  <c r="D145" i="1"/>
  <c r="D146" i="1" l="1"/>
  <c r="C147" i="1"/>
  <c r="C148" i="1" l="1"/>
  <c r="D147" i="1"/>
  <c r="D148" i="1" l="1"/>
  <c r="C149" i="1"/>
  <c r="C150" i="1" l="1"/>
  <c r="D149" i="1"/>
  <c r="D150" i="1" l="1"/>
  <c r="C151" i="1"/>
  <c r="C152" i="1" l="1"/>
  <c r="D151" i="1"/>
  <c r="D152" i="1" l="1"/>
  <c r="C153" i="1"/>
  <c r="C154" i="1" l="1"/>
  <c r="D153" i="1"/>
  <c r="D154" i="1" l="1"/>
  <c r="C155" i="1"/>
  <c r="C156" i="1" l="1"/>
  <c r="D155" i="1"/>
  <c r="D156" i="1" l="1"/>
  <c r="C157" i="1"/>
  <c r="C158" i="1" l="1"/>
  <c r="D157" i="1"/>
  <c r="D158" i="1" l="1"/>
  <c r="C159" i="1"/>
  <c r="C160" i="1" l="1"/>
  <c r="D159" i="1"/>
  <c r="D160" i="1" l="1"/>
  <c r="C161" i="1"/>
  <c r="C162" i="1" l="1"/>
  <c r="D161" i="1"/>
  <c r="D162" i="1" l="1"/>
  <c r="C163" i="1"/>
  <c r="C164" i="1" l="1"/>
  <c r="D163" i="1"/>
  <c r="D164" i="1" l="1"/>
  <c r="C165" i="1"/>
  <c r="C166" i="1" l="1"/>
  <c r="D165" i="1"/>
  <c r="D166" i="1" l="1"/>
  <c r="C167" i="1"/>
  <c r="C168" i="1" l="1"/>
  <c r="D167" i="1"/>
  <c r="D168" i="1" l="1"/>
  <c r="C169" i="1"/>
  <c r="C170" i="1" l="1"/>
  <c r="D169" i="1"/>
  <c r="D170" i="1" l="1"/>
  <c r="C171" i="1"/>
  <c r="C172" i="1" l="1"/>
  <c r="D171" i="1"/>
  <c r="D172" i="1" l="1"/>
  <c r="C173" i="1"/>
  <c r="C174" i="1" l="1"/>
  <c r="D173" i="1"/>
  <c r="C175" i="1" l="1"/>
  <c r="D174" i="1"/>
  <c r="C176" i="1" l="1"/>
  <c r="D175" i="1"/>
  <c r="C177" i="1" l="1"/>
  <c r="D176" i="1"/>
  <c r="C178" i="1" l="1"/>
  <c r="D177" i="1"/>
  <c r="C179" i="1" l="1"/>
  <c r="D178" i="1"/>
  <c r="C180" i="1" l="1"/>
  <c r="D179" i="1"/>
  <c r="C181" i="1" l="1"/>
  <c r="D180" i="1"/>
  <c r="C182" i="1" l="1"/>
  <c r="D181" i="1"/>
  <c r="C183" i="1" l="1"/>
  <c r="D182" i="1"/>
  <c r="C184" i="1" l="1"/>
  <c r="D183" i="1"/>
  <c r="C185" i="1" l="1"/>
  <c r="D184" i="1"/>
  <c r="C186" i="1" l="1"/>
  <c r="D185" i="1"/>
  <c r="C187" i="1" l="1"/>
  <c r="D186" i="1"/>
  <c r="C188" i="1" l="1"/>
  <c r="D187" i="1"/>
  <c r="C189" i="1" l="1"/>
  <c r="D188" i="1"/>
  <c r="C190" i="1" l="1"/>
  <c r="D189" i="1"/>
  <c r="C191" i="1" l="1"/>
  <c r="D190" i="1"/>
  <c r="C192" i="1" l="1"/>
  <c r="D191" i="1"/>
  <c r="C193" i="1" l="1"/>
  <c r="D192" i="1"/>
  <c r="C194" i="1" l="1"/>
  <c r="D193" i="1"/>
  <c r="C195" i="1" l="1"/>
  <c r="D194" i="1"/>
  <c r="C196" i="1" l="1"/>
  <c r="D195" i="1"/>
  <c r="C197" i="1" l="1"/>
  <c r="D196" i="1"/>
  <c r="C198" i="1" l="1"/>
  <c r="D197" i="1"/>
  <c r="C199" i="1" l="1"/>
  <c r="D198" i="1"/>
  <c r="C200" i="1" l="1"/>
  <c r="D199" i="1"/>
  <c r="D200" i="1" l="1"/>
  <c r="C201" i="1"/>
  <c r="C202" i="1" l="1"/>
  <c r="D201" i="1"/>
  <c r="C203" i="1" l="1"/>
  <c r="D202" i="1"/>
  <c r="C204" i="1" l="1"/>
  <c r="D203" i="1"/>
  <c r="C205" i="1" l="1"/>
  <c r="D204" i="1"/>
  <c r="C206" i="1" l="1"/>
  <c r="D205" i="1"/>
  <c r="C207" i="1" l="1"/>
  <c r="D206" i="1"/>
  <c r="C208" i="1" l="1"/>
  <c r="D207" i="1"/>
  <c r="C209" i="1" l="1"/>
  <c r="D208" i="1"/>
  <c r="C210" i="1" l="1"/>
  <c r="D209" i="1"/>
  <c r="C211" i="1" l="1"/>
  <c r="D210" i="1"/>
  <c r="C212" i="1" l="1"/>
  <c r="D211" i="1"/>
  <c r="C213" i="1" l="1"/>
  <c r="D212" i="1"/>
  <c r="C214" i="1" l="1"/>
  <c r="D213" i="1"/>
  <c r="C215" i="1" l="1"/>
  <c r="D214" i="1"/>
  <c r="C216" i="1" l="1"/>
  <c r="D215" i="1"/>
  <c r="C217" i="1" l="1"/>
  <c r="D216" i="1"/>
  <c r="C218" i="1" l="1"/>
  <c r="D217" i="1"/>
  <c r="C219" i="1" l="1"/>
  <c r="D218" i="1"/>
  <c r="C220" i="1" l="1"/>
  <c r="D219" i="1"/>
  <c r="D220" i="1" l="1"/>
  <c r="C221" i="1"/>
  <c r="C222" i="1" l="1"/>
  <c r="D221" i="1"/>
  <c r="C223" i="1" l="1"/>
  <c r="D222" i="1"/>
  <c r="C224" i="1" l="1"/>
  <c r="D223" i="1"/>
  <c r="C225" i="1" l="1"/>
  <c r="D224" i="1"/>
  <c r="C226" i="1" l="1"/>
  <c r="D225" i="1"/>
  <c r="C227" i="1" l="1"/>
  <c r="D226" i="1"/>
  <c r="C228" i="1" l="1"/>
  <c r="D227" i="1"/>
  <c r="C229" i="1" l="1"/>
  <c r="D228" i="1"/>
  <c r="C230" i="1" l="1"/>
  <c r="D229" i="1"/>
  <c r="C231" i="1" l="1"/>
  <c r="D230" i="1"/>
  <c r="C232" i="1" l="1"/>
  <c r="D231" i="1"/>
  <c r="D232" i="1" l="1"/>
  <c r="C233" i="1"/>
  <c r="C234" i="1" l="1"/>
  <c r="D233" i="1"/>
  <c r="C235" i="1" l="1"/>
  <c r="D234" i="1"/>
  <c r="C236" i="1" l="1"/>
  <c r="D235" i="1"/>
  <c r="C237" i="1" l="1"/>
  <c r="D236" i="1"/>
  <c r="C238" i="1" l="1"/>
  <c r="D237" i="1"/>
  <c r="D238" i="1" l="1"/>
  <c r="C239" i="1"/>
  <c r="C240" i="1" l="1"/>
  <c r="D239" i="1"/>
  <c r="C241" i="1" l="1"/>
  <c r="D240" i="1"/>
  <c r="C242" i="1" l="1"/>
  <c r="D241" i="1"/>
  <c r="C243" i="1" l="1"/>
  <c r="D242" i="1"/>
  <c r="C244" i="1" l="1"/>
  <c r="D243" i="1"/>
  <c r="D244" i="1" l="1"/>
  <c r="C245" i="1"/>
  <c r="C246" i="1" l="1"/>
  <c r="D245" i="1"/>
  <c r="C247" i="1" l="1"/>
  <c r="D246" i="1"/>
  <c r="C248" i="1" l="1"/>
  <c r="D247" i="1"/>
  <c r="C249" i="1" l="1"/>
  <c r="D248" i="1"/>
  <c r="C250" i="1" l="1"/>
  <c r="D249" i="1"/>
  <c r="D250" i="1" l="1"/>
  <c r="C251" i="1"/>
  <c r="C252" i="1" l="1"/>
  <c r="D251" i="1"/>
  <c r="C253" i="1" l="1"/>
  <c r="D252" i="1"/>
  <c r="C254" i="1" l="1"/>
  <c r="D253" i="1"/>
  <c r="C255" i="1" l="1"/>
  <c r="D254" i="1"/>
  <c r="C256" i="1" l="1"/>
  <c r="D255" i="1"/>
  <c r="D256" i="1" l="1"/>
  <c r="C257" i="1"/>
  <c r="C258" i="1" l="1"/>
  <c r="D257" i="1"/>
  <c r="D258" i="1" l="1"/>
  <c r="C259" i="1"/>
  <c r="C260" i="1" l="1"/>
  <c r="D259" i="1"/>
  <c r="C261" i="1" l="1"/>
  <c r="D261" i="1" s="1"/>
  <c r="D260" i="1"/>
  <c r="K16" i="2" l="1"/>
  <c r="M16" i="2" s="1"/>
  <c r="K15" i="2"/>
  <c r="M15" i="2" s="1"/>
  <c r="K17" i="2"/>
  <c r="M17" i="2" s="1"/>
  <c r="K19" i="2" l="1"/>
  <c r="M19" i="2" s="1"/>
  <c r="K18" i="2"/>
  <c r="M18" i="2" s="1"/>
  <c r="K20" i="2" l="1"/>
  <c r="M20" i="2" s="1"/>
  <c r="K21" i="2"/>
  <c r="M21" i="2" s="1"/>
  <c r="O21" i="2" s="1"/>
  <c r="K22" i="2" l="1"/>
  <c r="M22" i="2" s="1"/>
  <c r="G27" i="2" l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K23" i="2"/>
  <c r="M23" i="2" s="1"/>
  <c r="K24" i="2" l="1"/>
  <c r="M24" i="2" s="1"/>
  <c r="K25" i="2" l="1"/>
  <c r="M25" i="2" s="1"/>
  <c r="K26" i="2" l="1"/>
  <c r="M26" i="2" s="1"/>
  <c r="K27" i="2" l="1"/>
  <c r="M27" i="2" s="1"/>
  <c r="K28" i="2" l="1"/>
  <c r="M28" i="2" s="1"/>
  <c r="K29" i="2" l="1"/>
  <c r="M29" i="2" s="1"/>
  <c r="K30" i="2" l="1"/>
  <c r="M30" i="2" s="1"/>
  <c r="K31" i="2" l="1"/>
  <c r="M31" i="2" s="1"/>
  <c r="K32" i="2" l="1"/>
  <c r="M32" i="2" s="1"/>
  <c r="K33" i="2" l="1"/>
  <c r="M33" i="2" s="1"/>
  <c r="K34" i="2" l="1"/>
  <c r="M34" i="2" s="1"/>
  <c r="K35" i="2" l="1"/>
  <c r="M35" i="2" s="1"/>
  <c r="K36" i="2" l="1"/>
  <c r="M36" i="2" s="1"/>
  <c r="K37" i="2" l="1"/>
  <c r="M37" i="2" s="1"/>
  <c r="K38" i="2" l="1"/>
  <c r="M38" i="2" s="1"/>
  <c r="N38" i="2" s="1"/>
  <c r="K39" i="2" l="1"/>
  <c r="M39" i="2" s="1"/>
  <c r="K40" i="2" l="1"/>
  <c r="M40" i="2" s="1"/>
  <c r="K41" i="2" l="1"/>
  <c r="M41" i="2" l="1"/>
  <c r="O41" i="2" s="1"/>
  <c r="K42" i="2"/>
  <c r="M42" i="2" l="1"/>
  <c r="O42" i="2" s="1"/>
  <c r="K43" i="2"/>
  <c r="M43" i="2" l="1"/>
  <c r="O43" i="2" s="1"/>
  <c r="K44" i="2"/>
  <c r="M44" i="2" l="1"/>
  <c r="O44" i="2" s="1"/>
  <c r="K45" i="2"/>
  <c r="M45" i="2" l="1"/>
  <c r="O45" i="2" s="1"/>
  <c r="K46" i="2"/>
  <c r="M46" i="2" l="1"/>
  <c r="O46" i="2" s="1"/>
  <c r="K47" i="2"/>
  <c r="M47" i="2" l="1"/>
  <c r="O47" i="2" s="1"/>
  <c r="K48" i="2"/>
  <c r="M48" i="2" l="1"/>
  <c r="O48" i="2" s="1"/>
  <c r="K49" i="2"/>
  <c r="M49" i="2" l="1"/>
  <c r="O49" i="2" s="1"/>
  <c r="K50" i="2"/>
  <c r="M50" i="2" l="1"/>
  <c r="O50" i="2" s="1"/>
  <c r="K51" i="2"/>
  <c r="M51" i="2" l="1"/>
  <c r="O51" i="2" s="1"/>
  <c r="K52" i="2"/>
  <c r="M52" i="2" l="1"/>
  <c r="O52" i="2" s="1"/>
  <c r="K53" i="2"/>
  <c r="M53" i="2" l="1"/>
  <c r="O53" i="2" s="1"/>
  <c r="K54" i="2"/>
  <c r="M54" i="2" l="1"/>
  <c r="O54" i="2" s="1"/>
  <c r="K55" i="2"/>
  <c r="M55" i="2" l="1"/>
  <c r="O55" i="2" s="1"/>
  <c r="K56" i="2"/>
  <c r="M56" i="2" l="1"/>
  <c r="O56" i="2" s="1"/>
  <c r="K57" i="2"/>
  <c r="M57" i="2" l="1"/>
  <c r="O57" i="2" s="1"/>
  <c r="K58" i="2"/>
  <c r="M58" i="2" l="1"/>
  <c r="O58" i="2" s="1"/>
  <c r="K59" i="2"/>
  <c r="M59" i="2" l="1"/>
  <c r="O59" i="2" s="1"/>
  <c r="K60" i="2"/>
  <c r="M60" i="2" l="1"/>
  <c r="O60" i="2" s="1"/>
  <c r="K61" i="2"/>
  <c r="M61" i="2" l="1"/>
  <c r="O61" i="2" s="1"/>
  <c r="K62" i="2"/>
  <c r="M62" i="2" l="1"/>
  <c r="O62" i="2" s="1"/>
  <c r="K63" i="2"/>
  <c r="M63" i="2" l="1"/>
  <c r="O63" i="2" s="1"/>
  <c r="K64" i="2"/>
  <c r="M64" i="2" l="1"/>
  <c r="O64" i="2" s="1"/>
  <c r="K65" i="2"/>
  <c r="M65" i="2" l="1"/>
  <c r="O65" i="2" s="1"/>
  <c r="K66" i="2"/>
  <c r="M66" i="2" l="1"/>
  <c r="O66" i="2" s="1"/>
  <c r="K67" i="2"/>
  <c r="M67" i="2" l="1"/>
  <c r="O67" i="2" s="1"/>
  <c r="K68" i="2"/>
  <c r="M68" i="2" l="1"/>
  <c r="O68" i="2" s="1"/>
  <c r="K69" i="2"/>
  <c r="M69" i="2" l="1"/>
  <c r="O69" i="2" s="1"/>
  <c r="K70" i="2"/>
  <c r="M70" i="2" l="1"/>
  <c r="O70" i="2" s="1"/>
  <c r="K71" i="2"/>
  <c r="M71" i="2" l="1"/>
  <c r="O71" i="2" s="1"/>
  <c r="K72" i="2"/>
  <c r="M72" i="2" l="1"/>
  <c r="O72" i="2" s="1"/>
  <c r="K73" i="2"/>
  <c r="M73" i="2" l="1"/>
  <c r="O73" i="2" s="1"/>
  <c r="K74" i="2"/>
  <c r="M74" i="2" l="1"/>
  <c r="O74" i="2" s="1"/>
  <c r="K75" i="2"/>
  <c r="M75" i="2" l="1"/>
  <c r="O75" i="2" s="1"/>
  <c r="K76" i="2"/>
  <c r="M76" i="2" l="1"/>
  <c r="O76" i="2" s="1"/>
  <c r="K77" i="2"/>
  <c r="M77" i="2" l="1"/>
  <c r="O77" i="2" s="1"/>
  <c r="K78" i="2"/>
  <c r="M78" i="2" l="1"/>
  <c r="O78" i="2" s="1"/>
  <c r="K79" i="2"/>
  <c r="M79" i="2" s="1"/>
  <c r="K80" i="2" l="1"/>
  <c r="M80" i="2" s="1"/>
  <c r="K81" i="2" l="1"/>
  <c r="M81" i="2" s="1"/>
  <c r="K82" i="2" l="1"/>
  <c r="M82" i="2" s="1"/>
  <c r="K83" i="2" l="1"/>
  <c r="M83" i="2" s="1"/>
  <c r="K84" i="2" l="1"/>
  <c r="M84" i="2" s="1"/>
  <c r="K85" i="2" l="1"/>
  <c r="M85" i="2" s="1"/>
  <c r="K86" i="2" l="1"/>
  <c r="M86" i="2" s="1"/>
  <c r="K87" i="2" l="1"/>
  <c r="M87" i="2" s="1"/>
  <c r="K88" i="2" l="1"/>
  <c r="M88" i="2" s="1"/>
  <c r="K89" i="2" l="1"/>
  <c r="M89" i="2" s="1"/>
  <c r="K90" i="2" l="1"/>
  <c r="M90" i="2" s="1"/>
  <c r="K91" i="2" l="1"/>
  <c r="M91" i="2" s="1"/>
  <c r="K92" i="2" l="1"/>
  <c r="M92" i="2" s="1"/>
  <c r="K93" i="2" l="1"/>
  <c r="M93" i="2" s="1"/>
  <c r="K94" i="2" l="1"/>
  <c r="M94" i="2" s="1"/>
  <c r="K95" i="2" l="1"/>
  <c r="M95" i="2" s="1"/>
  <c r="K96" i="2" l="1"/>
  <c r="M96" i="2" s="1"/>
  <c r="K97" i="2" l="1"/>
  <c r="M97" i="2" s="1"/>
  <c r="K98" i="2" l="1"/>
  <c r="M98" i="2" s="1"/>
  <c r="K99" i="2" l="1"/>
  <c r="M99" i="2" s="1"/>
  <c r="K100" i="2" l="1"/>
  <c r="M100" i="2" s="1"/>
  <c r="K101" i="2" l="1"/>
  <c r="M101" i="2" s="1"/>
  <c r="K102" i="2" l="1"/>
  <c r="M102" i="2" s="1"/>
  <c r="K103" i="2" l="1"/>
  <c r="M103" i="2" s="1"/>
  <c r="K104" i="2" l="1"/>
  <c r="M104" i="2" s="1"/>
  <c r="K105" i="2" l="1"/>
  <c r="M105" i="2" s="1"/>
  <c r="N105" i="2" s="1"/>
  <c r="K106" i="2" l="1"/>
  <c r="M106" i="2" s="1"/>
  <c r="K107" i="2" l="1"/>
  <c r="M107" i="2" s="1"/>
  <c r="K108" i="2" l="1"/>
  <c r="M108" i="2" s="1"/>
  <c r="K109" i="2" l="1"/>
  <c r="M109" i="2" s="1"/>
  <c r="K110" i="2" l="1"/>
  <c r="M110" i="2" s="1"/>
  <c r="K111" i="2" l="1"/>
  <c r="M111" i="2" s="1"/>
  <c r="K112" i="2" l="1"/>
  <c r="M112" i="2" s="1"/>
  <c r="K113" i="2" l="1"/>
  <c r="M113" i="2" s="1"/>
  <c r="K114" i="2" l="1"/>
  <c r="M114" i="2" s="1"/>
  <c r="N114" i="2" s="1"/>
  <c r="K115" i="2" l="1"/>
  <c r="M115" i="2" s="1"/>
  <c r="K116" i="2" l="1"/>
  <c r="K117" i="2" l="1"/>
  <c r="K118" i="2" l="1"/>
  <c r="K119" i="2" l="1"/>
  <c r="K120" i="2" l="1"/>
  <c r="K121" i="2" l="1"/>
  <c r="K122" i="2" l="1"/>
  <c r="K123" i="2" l="1"/>
  <c r="K124" i="2" l="1"/>
  <c r="K125" i="2" l="1"/>
  <c r="K126" i="2" l="1"/>
  <c r="K127" i="2" l="1"/>
  <c r="K128" i="2" l="1"/>
  <c r="K129" i="2" l="1"/>
  <c r="K130" i="2" l="1"/>
  <c r="K131" i="2" l="1"/>
  <c r="K132" i="2" l="1"/>
  <c r="K133" i="2" l="1"/>
  <c r="K134" i="2" l="1"/>
  <c r="K135" i="2" l="1"/>
  <c r="K136" i="2" l="1"/>
  <c r="K137" i="2" l="1"/>
  <c r="K138" i="2" l="1"/>
  <c r="K139" i="2" l="1"/>
  <c r="K140" i="2" l="1"/>
  <c r="K141" i="2" l="1"/>
  <c r="K142" i="2" l="1"/>
  <c r="K143" i="2" l="1"/>
  <c r="K144" i="2" l="1"/>
  <c r="K145" i="2" l="1"/>
  <c r="K146" i="2" l="1"/>
  <c r="K147" i="2" l="1"/>
  <c r="K148" i="2" l="1"/>
  <c r="K149" i="2" l="1"/>
  <c r="K150" i="2" l="1"/>
  <c r="K151" i="2" l="1"/>
  <c r="K152" i="2" l="1"/>
  <c r="K153" i="2" l="1"/>
  <c r="K154" i="2" l="1"/>
  <c r="K155" i="2" l="1"/>
  <c r="K156" i="2" l="1"/>
  <c r="K157" i="2" l="1"/>
  <c r="K158" i="2" l="1"/>
  <c r="K159" i="2" l="1"/>
  <c r="K160" i="2" l="1"/>
  <c r="K161" i="2" l="1"/>
  <c r="K162" i="2" l="1"/>
  <c r="K163" i="2" l="1"/>
  <c r="K164" i="2" l="1"/>
  <c r="K165" i="2" l="1"/>
  <c r="K166" i="2" l="1"/>
  <c r="K167" i="2" l="1"/>
  <c r="K168" i="2" l="1"/>
  <c r="K169" i="2" l="1"/>
  <c r="K170" i="2" l="1"/>
  <c r="K171" i="2" l="1"/>
  <c r="K172" i="2" l="1"/>
  <c r="K173" i="2" l="1"/>
  <c r="K174" i="2" l="1"/>
  <c r="K175" i="2" l="1"/>
  <c r="K176" i="2" l="1"/>
  <c r="K177" i="2" l="1"/>
  <c r="K178" i="2" l="1"/>
  <c r="K179" i="2" l="1"/>
  <c r="K180" i="2" l="1"/>
  <c r="K181" i="2" l="1"/>
  <c r="K182" i="2" l="1"/>
  <c r="K183" i="2" l="1"/>
  <c r="K184" i="2" l="1"/>
  <c r="K185" i="2" l="1"/>
  <c r="K186" i="2" l="1"/>
  <c r="K187" i="2" l="1"/>
  <c r="K188" i="2" l="1"/>
  <c r="K189" i="2" l="1"/>
  <c r="K190" i="2" l="1"/>
  <c r="K191" i="2" l="1"/>
  <c r="K192" i="2" l="1"/>
  <c r="K193" i="2" l="1"/>
  <c r="K194" i="2" l="1"/>
  <c r="K195" i="2" l="1"/>
  <c r="K196" i="2" l="1"/>
  <c r="K197" i="2" l="1"/>
  <c r="K198" i="2" l="1"/>
  <c r="K199" i="2" l="1"/>
  <c r="K200" i="2" l="1"/>
  <c r="K201" i="2" l="1"/>
  <c r="K202" i="2" l="1"/>
  <c r="K203" i="2" l="1"/>
  <c r="K204" i="2" l="1"/>
  <c r="K205" i="2" l="1"/>
  <c r="K206" i="2" l="1"/>
  <c r="K207" i="2" l="1"/>
  <c r="K208" i="2" l="1"/>
  <c r="K209" i="2" l="1"/>
  <c r="K210" i="2" l="1"/>
  <c r="K211" i="2" l="1"/>
  <c r="K212" i="2" l="1"/>
  <c r="K213" i="2" l="1"/>
  <c r="K214" i="2" l="1"/>
  <c r="K215" i="2" l="1"/>
  <c r="K216" i="2" l="1"/>
  <c r="K217" i="2" l="1"/>
  <c r="K218" i="2" l="1"/>
  <c r="K219" i="2" l="1"/>
  <c r="K220" i="2" l="1"/>
  <c r="K221" i="2" l="1"/>
  <c r="K222" i="2" l="1"/>
  <c r="K223" i="2" l="1"/>
  <c r="K224" i="2" l="1"/>
  <c r="K225" i="2" l="1"/>
  <c r="K226" i="2" l="1"/>
  <c r="K227" i="2" l="1"/>
  <c r="K228" i="2" l="1"/>
  <c r="K229" i="2" l="1"/>
  <c r="K230" i="2" l="1"/>
  <c r="K231" i="2" l="1"/>
  <c r="K232" i="2" l="1"/>
  <c r="K233" i="2" l="1"/>
  <c r="K234" i="2" l="1"/>
  <c r="K235" i="2" l="1"/>
  <c r="K236" i="2" l="1"/>
  <c r="K237" i="2" l="1"/>
  <c r="K238" i="2" l="1"/>
  <c r="K239" i="2" l="1"/>
  <c r="K240" i="2" l="1"/>
  <c r="K241" i="2" l="1"/>
  <c r="K242" i="2" l="1"/>
  <c r="K243" i="2" l="1"/>
  <c r="K244" i="2" l="1"/>
  <c r="K245" i="2" l="1"/>
  <c r="K246" i="2" l="1"/>
  <c r="K247" i="2" l="1"/>
  <c r="K248" i="2" l="1"/>
  <c r="K249" i="2" l="1"/>
  <c r="K250" i="2" l="1"/>
  <c r="K251" i="2" l="1"/>
  <c r="K252" i="2" l="1"/>
  <c r="K253" i="2" l="1"/>
  <c r="K254" i="2" l="1"/>
  <c r="K255" i="2" l="1"/>
  <c r="K256" i="2" l="1"/>
  <c r="K257" i="2" l="1"/>
  <c r="K258" i="2" l="1"/>
  <c r="K259" i="2" l="1"/>
  <c r="K260" i="2" l="1"/>
  <c r="K261" i="2" l="1"/>
  <c r="K262" i="2" l="1"/>
  <c r="K263" i="2" l="1"/>
  <c r="K264" i="2" l="1"/>
  <c r="K265" i="2" l="1"/>
  <c r="K266" i="2" l="1"/>
  <c r="K267" i="2" l="1"/>
  <c r="K268" i="2" l="1"/>
  <c r="K269" i="2" l="1"/>
  <c r="K270" i="2" l="1"/>
  <c r="K271" i="2" l="1"/>
  <c r="K272" i="2" l="1"/>
  <c r="K273" i="2" l="1"/>
  <c r="K274" i="2" l="1"/>
  <c r="K275" i="2" l="1"/>
  <c r="K276" i="2" l="1"/>
  <c r="K277" i="2" l="1"/>
  <c r="K278" i="2" l="1"/>
  <c r="K279" i="2" l="1"/>
  <c r="K280" i="2" l="1"/>
  <c r="K281" i="2" l="1"/>
  <c r="K282" i="2" l="1"/>
  <c r="K283" i="2" l="1"/>
  <c r="K284" i="2" l="1"/>
  <c r="K285" i="2" l="1"/>
  <c r="K286" i="2" l="1"/>
  <c r="K287" i="2" l="1"/>
  <c r="K288" i="2" l="1"/>
  <c r="K289" i="2" l="1"/>
  <c r="K290" i="2" l="1"/>
  <c r="K291" i="2" l="1"/>
  <c r="K292" i="2" l="1"/>
  <c r="K293" i="2" l="1"/>
  <c r="K294" i="2" l="1"/>
  <c r="K295" i="2" l="1"/>
  <c r="K296" i="2" l="1"/>
  <c r="K297" i="2" l="1"/>
  <c r="K298" i="2" l="1"/>
  <c r="K299" i="2" l="1"/>
  <c r="K300" i="2" l="1"/>
  <c r="K302" i="2" l="1"/>
  <c r="K301" i="2"/>
</calcChain>
</file>

<file path=xl/comments1.xml><?xml version="1.0" encoding="utf-8"?>
<comments xmlns="http://schemas.openxmlformats.org/spreadsheetml/2006/main">
  <authors>
    <author>asus</author>
  </authors>
  <commentLis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强化消耗金币 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VIP等级获得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宝藏副本产出，全部数量，只要通关每天都可以获得 198关    +    16天一个循环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全民进阶活动  +    每10关赠送5张卡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16天一个循环  +      
首充团购 7天 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全民进阶活动 第1天+ 全民进阶活动 第2天  +  图鉴排行榜4-20名 +    精炼试炼全部通关后每天可以获得 120关</t>
        </r>
      </text>
    </comment>
    <comment ref="Q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16天一次循环  +        
首充团购 7天 </t>
        </r>
      </text>
    </comment>
    <comment ref="T2" authorId="0" shapeId="0">
      <text>
        <r>
          <rPr>
            <b/>
            <sz val="9"/>
            <color indexed="81"/>
            <rFont val="宋体"/>
            <family val="3"/>
            <charset val="134"/>
          </rPr>
          <t>百变怪排行活动 第3天活动   +   VIP等级赠送  + 第3天全民进阶</t>
        </r>
      </text>
    </comment>
    <comment ref="AL2" authorId="0" shapeId="0">
      <text>
        <r>
          <rPr>
            <b/>
            <sz val="9"/>
            <color indexed="81"/>
            <rFont val="宋体"/>
            <family val="3"/>
            <charset val="134"/>
          </rPr>
          <t>百变怪排行活动 第3天活动   +   VIP等级赠送  + 第5天全民进阶</t>
        </r>
      </text>
    </comment>
    <comment ref="I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等级礼包 </t>
        </r>
      </text>
    </comment>
    <comment ref="J11" authorId="0" shapeId="0">
      <text>
        <r>
          <rPr>
            <b/>
            <sz val="9"/>
            <color indexed="81"/>
            <rFont val="宋体"/>
            <family val="3"/>
            <charset val="134"/>
          </rPr>
          <t>7天 团购充值</t>
        </r>
      </text>
    </commen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>等级礼包</t>
        </r>
      </text>
    </comment>
    <comment ref="I21" authorId="0" shapeId="0">
      <text>
        <r>
          <rPr>
            <b/>
            <sz val="9"/>
            <color indexed="81"/>
            <rFont val="宋体"/>
            <family val="3"/>
            <charset val="134"/>
          </rPr>
          <t>等级礼包</t>
        </r>
      </text>
    </comment>
    <comment ref="M21" authorId="0" shapeId="0">
      <text>
        <r>
          <rPr>
            <b/>
            <sz val="9"/>
            <color indexed="81"/>
            <rFont val="宋体"/>
            <family val="3"/>
            <charset val="134"/>
          </rPr>
          <t>等级礼包</t>
        </r>
      </text>
    </comment>
    <comment ref="AC29" authorId="0" shapeId="0">
      <text>
        <r>
          <rPr>
            <b/>
            <sz val="9"/>
            <color indexed="81"/>
            <rFont val="宋体"/>
            <family val="3"/>
            <charset val="134"/>
          </rPr>
          <t>根据分解装备获得，数量无法预估</t>
        </r>
      </text>
    </comment>
    <comment ref="AF29" authorId="0" shapeId="0">
      <text>
        <r>
          <rPr>
            <b/>
            <sz val="9"/>
            <color indexed="81"/>
            <rFont val="宋体"/>
            <family val="3"/>
            <charset val="134"/>
          </rPr>
          <t>根据分解装备获得，数量无法预估</t>
        </r>
      </text>
    </comment>
    <comment ref="AC30" authorId="0" shapeId="0">
      <text>
        <r>
          <rPr>
            <b/>
            <sz val="9"/>
            <color indexed="81"/>
            <rFont val="宋体"/>
            <family val="3"/>
            <charset val="134"/>
          </rPr>
          <t>70级和110级等级礼包</t>
        </r>
      </text>
    </comment>
    <comment ref="AF30" authorId="0" shapeId="0">
      <text>
        <r>
          <rPr>
            <b/>
            <sz val="9"/>
            <color indexed="81"/>
            <rFont val="宋体"/>
            <family val="3"/>
            <charset val="134"/>
          </rPr>
          <t>80级和120级等级礼包</t>
        </r>
      </text>
    </comment>
    <comment ref="AI30" authorId="0" shapeId="0">
      <text>
        <r>
          <rPr>
            <b/>
            <sz val="9"/>
            <color indexed="81"/>
            <rFont val="宋体"/>
            <family val="3"/>
            <charset val="134"/>
          </rPr>
          <t>120级等级礼包
前3天排行榜4-20名</t>
        </r>
      </text>
    </comment>
    <comment ref="I31" authorId="0" shapeId="0">
      <text>
        <r>
          <rPr>
            <b/>
            <sz val="9"/>
            <color indexed="81"/>
            <rFont val="宋体"/>
            <family val="3"/>
            <charset val="134"/>
          </rPr>
          <t>等级礼包</t>
        </r>
      </text>
    </comment>
    <comment ref="J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每天  材料副本
</t>
        </r>
      </text>
    </comment>
    <comment ref="M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每天  材料副本
</t>
        </r>
      </text>
    </comment>
    <comment ref="P31" authorId="0" shapeId="0">
      <text>
        <r>
          <rPr>
            <b/>
            <sz val="9"/>
            <color indexed="81"/>
            <rFont val="宋体"/>
            <family val="3"/>
            <charset val="134"/>
          </rPr>
          <t>等级礼包</t>
        </r>
      </text>
    </comment>
    <comment ref="Q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每天  材料副本  每种10个
</t>
        </r>
      </text>
    </comment>
    <comment ref="U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每天  材料副本
</t>
        </r>
      </text>
    </comment>
    <comment ref="I41" authorId="0" shapeId="0">
      <text>
        <r>
          <rPr>
            <b/>
            <sz val="9"/>
            <color indexed="81"/>
            <rFont val="宋体"/>
            <family val="3"/>
            <charset val="134"/>
          </rPr>
          <t>等级礼包</t>
        </r>
      </text>
    </comment>
    <comment ref="P41" authorId="0" shapeId="0">
      <text>
        <r>
          <rPr>
            <b/>
            <sz val="9"/>
            <color indexed="81"/>
            <rFont val="宋体"/>
            <family val="3"/>
            <charset val="134"/>
          </rPr>
          <t>等级礼包</t>
        </r>
      </text>
    </comment>
    <comment ref="AM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每天  材料副本
</t>
        </r>
      </text>
    </comment>
    <comment ref="I51" authorId="0" shapeId="0">
      <text>
        <r>
          <rPr>
            <b/>
            <sz val="9"/>
            <color indexed="81"/>
            <rFont val="宋体"/>
            <family val="3"/>
            <charset val="134"/>
          </rPr>
          <t>等级礼包</t>
        </r>
      </text>
    </comment>
    <comment ref="T51" authorId="0" shapeId="0">
      <text>
        <r>
          <rPr>
            <b/>
            <sz val="9"/>
            <color indexed="81"/>
            <rFont val="宋体"/>
            <family val="3"/>
            <charset val="134"/>
          </rPr>
          <t>等级礼包</t>
        </r>
      </text>
    </comment>
    <comment ref="AP52" authorId="0" shapeId="0">
      <text>
        <r>
          <rPr>
            <b/>
            <sz val="9"/>
            <color indexed="81"/>
            <rFont val="宋体"/>
            <family val="3"/>
            <charset val="134"/>
          </rPr>
          <t>材料副本获得</t>
        </r>
      </text>
    </comment>
    <comment ref="M5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图鉴收集活动第1天 + 图鉴收集活动第2天  </t>
        </r>
      </text>
    </comment>
    <comment ref="P5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图鉴收集活动第1天 + 图鉴收集活动第2天  
</t>
        </r>
      </text>
    </comment>
    <comment ref="I61" authorId="0" shapeId="0">
      <text>
        <r>
          <rPr>
            <b/>
            <sz val="9"/>
            <color indexed="81"/>
            <rFont val="宋体"/>
            <family val="3"/>
            <charset val="134"/>
          </rPr>
          <t>等级礼包</t>
        </r>
      </text>
    </comment>
    <comment ref="T61" authorId="0" shapeId="0">
      <text>
        <r>
          <rPr>
            <b/>
            <sz val="9"/>
            <color indexed="81"/>
            <rFont val="宋体"/>
            <family val="3"/>
            <charset val="134"/>
          </rPr>
          <t>等级礼包</t>
        </r>
      </text>
    </comment>
    <comment ref="AS65" authorId="0" shapeId="0">
      <text>
        <r>
          <rPr>
            <b/>
            <sz val="9"/>
            <color indexed="81"/>
            <rFont val="宋体"/>
            <family val="3"/>
            <charset val="134"/>
          </rPr>
          <t>材料副本获得</t>
        </r>
      </text>
    </comment>
    <comment ref="I71" authorId="0" shapeId="0">
      <text>
        <r>
          <rPr>
            <b/>
            <sz val="9"/>
            <color indexed="81"/>
            <rFont val="宋体"/>
            <family val="3"/>
            <charset val="134"/>
          </rPr>
          <t>等级礼包</t>
        </r>
      </text>
    </comment>
    <comment ref="T71" authorId="0" shapeId="0">
      <text>
        <r>
          <rPr>
            <b/>
            <sz val="9"/>
            <color indexed="81"/>
            <rFont val="宋体"/>
            <family val="3"/>
            <charset val="134"/>
          </rPr>
          <t>等级礼包</t>
        </r>
      </text>
    </comment>
    <comment ref="I81" authorId="0" shapeId="0">
      <text>
        <r>
          <rPr>
            <b/>
            <sz val="9"/>
            <color indexed="81"/>
            <rFont val="宋体"/>
            <family val="3"/>
            <charset val="134"/>
          </rPr>
          <t>等级礼包</t>
        </r>
      </text>
    </comment>
    <comment ref="I91" authorId="0" shapeId="0">
      <text>
        <r>
          <rPr>
            <b/>
            <sz val="9"/>
            <color indexed="81"/>
            <rFont val="宋体"/>
            <family val="3"/>
            <charset val="134"/>
          </rPr>
          <t>等级礼包</t>
        </r>
      </text>
    </comment>
    <comment ref="I101" authorId="0" shapeId="0">
      <text>
        <r>
          <rPr>
            <b/>
            <sz val="9"/>
            <color indexed="81"/>
            <rFont val="宋体"/>
            <family val="3"/>
            <charset val="134"/>
          </rPr>
          <t>等级礼包</t>
        </r>
      </text>
    </comment>
    <comment ref="I111" authorId="0" shapeId="0">
      <text>
        <r>
          <rPr>
            <b/>
            <sz val="9"/>
            <color indexed="81"/>
            <rFont val="宋体"/>
            <family val="3"/>
            <charset val="134"/>
          </rPr>
          <t>等级礼包</t>
        </r>
      </text>
    </comment>
    <comment ref="I121" authorId="0" shapeId="0">
      <text>
        <r>
          <rPr>
            <b/>
            <sz val="9"/>
            <color indexed="81"/>
            <rFont val="宋体"/>
            <family val="3"/>
            <charset val="134"/>
          </rPr>
          <t>等级礼包</t>
        </r>
      </text>
    </comment>
    <comment ref="AW121" authorId="0" shapeId="0">
      <text>
        <r>
          <rPr>
            <b/>
            <sz val="9"/>
            <color indexed="81"/>
            <rFont val="宋体"/>
            <family val="3"/>
            <charset val="134"/>
          </rPr>
          <t>25级增加一个消耗，最高100级</t>
        </r>
      </text>
    </comment>
  </commentList>
</comments>
</file>

<file path=xl/sharedStrings.xml><?xml version="1.0" encoding="utf-8"?>
<sst xmlns="http://schemas.openxmlformats.org/spreadsheetml/2006/main" count="1245" uniqueCount="168">
  <si>
    <t>时间</t>
    <phoneticPr fontId="1" type="noConversion"/>
  </si>
  <si>
    <t>累计时间</t>
    <phoneticPr fontId="1" type="noConversion"/>
  </si>
  <si>
    <t>转换天数</t>
    <phoneticPr fontId="1" type="noConversion"/>
  </si>
  <si>
    <t>精灵等级</t>
    <phoneticPr fontId="1" type="noConversion"/>
  </si>
  <si>
    <t>消耗道具</t>
    <phoneticPr fontId="1" type="noConversion"/>
  </si>
  <si>
    <t>百变怪等级</t>
    <phoneticPr fontId="1" type="noConversion"/>
  </si>
  <si>
    <t>训练师装备</t>
    <phoneticPr fontId="1" type="noConversion"/>
  </si>
  <si>
    <t>装备强化等级</t>
    <phoneticPr fontId="1" type="noConversion"/>
  </si>
  <si>
    <t>消耗道具</t>
    <phoneticPr fontId="1" type="noConversion"/>
  </si>
  <si>
    <t>精灵数量</t>
    <phoneticPr fontId="1" type="noConversion"/>
  </si>
  <si>
    <t>坐骑等级</t>
    <phoneticPr fontId="1" type="noConversion"/>
  </si>
  <si>
    <t>z结晶等级</t>
    <phoneticPr fontId="1" type="noConversion"/>
  </si>
  <si>
    <t>手环</t>
    <phoneticPr fontId="1" type="noConversion"/>
  </si>
  <si>
    <t>潜能</t>
    <phoneticPr fontId="1" type="noConversion"/>
  </si>
  <si>
    <t>药剂</t>
    <phoneticPr fontId="1" type="noConversion"/>
  </si>
  <si>
    <t>人物经验</t>
    <phoneticPr fontId="1" type="noConversion"/>
  </si>
  <si>
    <t>4—5只</t>
    <phoneticPr fontId="1" type="noConversion"/>
  </si>
  <si>
    <t>5—9只</t>
    <phoneticPr fontId="1" type="noConversion"/>
  </si>
  <si>
    <t>1只</t>
    <phoneticPr fontId="1" type="noConversion"/>
  </si>
  <si>
    <t>2只</t>
    <phoneticPr fontId="1" type="noConversion"/>
  </si>
  <si>
    <t>2级</t>
  </si>
  <si>
    <t>3级</t>
  </si>
  <si>
    <t>4级</t>
  </si>
  <si>
    <t>5级</t>
  </si>
  <si>
    <t>6级</t>
  </si>
  <si>
    <t>7级</t>
  </si>
  <si>
    <t>8级</t>
  </si>
  <si>
    <t>9级</t>
  </si>
  <si>
    <t>10级</t>
  </si>
  <si>
    <t>11级</t>
  </si>
  <si>
    <t>12级</t>
  </si>
  <si>
    <t>13级</t>
  </si>
  <si>
    <t>14级</t>
  </si>
  <si>
    <t>15级</t>
  </si>
  <si>
    <t>16级</t>
  </si>
  <si>
    <t>17级</t>
  </si>
  <si>
    <t>18级</t>
  </si>
  <si>
    <t>19级</t>
  </si>
  <si>
    <t>20级</t>
  </si>
  <si>
    <t>21级</t>
  </si>
  <si>
    <t>22级</t>
  </si>
  <si>
    <t>道具A</t>
    <phoneticPr fontId="1" type="noConversion"/>
  </si>
  <si>
    <t>道具B</t>
    <phoneticPr fontId="1" type="noConversion"/>
  </si>
  <si>
    <t>升级道具1只道具数量</t>
    <phoneticPr fontId="1" type="noConversion"/>
  </si>
  <si>
    <t>训练师等级</t>
    <phoneticPr fontId="1" type="noConversion"/>
  </si>
  <si>
    <t>百变怪招式等级</t>
    <phoneticPr fontId="1" type="noConversion"/>
  </si>
  <si>
    <t>2_</t>
  </si>
  <si>
    <t>没有上限</t>
    <phoneticPr fontId="1" type="noConversion"/>
  </si>
  <si>
    <t>道具a</t>
    <phoneticPr fontId="1" type="noConversion"/>
  </si>
  <si>
    <t>道具b</t>
    <phoneticPr fontId="1" type="noConversion"/>
  </si>
  <si>
    <t>1级</t>
    <phoneticPr fontId="1" type="noConversion"/>
  </si>
  <si>
    <t>23级</t>
  </si>
  <si>
    <t>24级</t>
  </si>
  <si>
    <t>25级</t>
  </si>
  <si>
    <t>26级</t>
  </si>
  <si>
    <t>27级</t>
  </si>
  <si>
    <t>28级</t>
  </si>
  <si>
    <t>29级</t>
  </si>
  <si>
    <t>30级</t>
  </si>
  <si>
    <t>31级</t>
  </si>
  <si>
    <t>32级</t>
  </si>
  <si>
    <t>33级</t>
  </si>
  <si>
    <t>34级</t>
  </si>
  <si>
    <t>35级</t>
  </si>
  <si>
    <t>36级</t>
  </si>
  <si>
    <t>37级</t>
  </si>
  <si>
    <t>38级</t>
  </si>
  <si>
    <t>39级</t>
  </si>
  <si>
    <t>40级</t>
  </si>
  <si>
    <t>41级</t>
  </si>
  <si>
    <t>42级</t>
  </si>
  <si>
    <t>43级</t>
  </si>
  <si>
    <t>44级</t>
  </si>
  <si>
    <t>45级</t>
  </si>
  <si>
    <t>46级</t>
  </si>
  <si>
    <t>47级</t>
  </si>
  <si>
    <t>48级</t>
  </si>
  <si>
    <t>49级</t>
  </si>
  <si>
    <t>50级</t>
  </si>
  <si>
    <t>51级</t>
  </si>
  <si>
    <t>52级</t>
  </si>
  <si>
    <t>53级</t>
  </si>
  <si>
    <t>54级</t>
  </si>
  <si>
    <t>55级</t>
  </si>
  <si>
    <t>精炼等级</t>
    <phoneticPr fontId="1" type="noConversion"/>
  </si>
  <si>
    <t>锻炼等级</t>
    <phoneticPr fontId="1" type="noConversion"/>
  </si>
  <si>
    <t>宝石等级</t>
    <phoneticPr fontId="1" type="noConversion"/>
  </si>
  <si>
    <t>1230_</t>
  </si>
  <si>
    <t>1231_</t>
  </si>
  <si>
    <t>1232_</t>
  </si>
  <si>
    <t>1只进化次数按品质</t>
    <phoneticPr fontId="1" type="noConversion"/>
  </si>
  <si>
    <t>20+10</t>
    <phoneticPr fontId="1" type="noConversion"/>
  </si>
  <si>
    <t>1次性获得</t>
    <phoneticPr fontId="1" type="noConversion"/>
  </si>
  <si>
    <t>可重复获得</t>
    <phoneticPr fontId="1" type="noConversion"/>
  </si>
  <si>
    <t>4+10</t>
    <phoneticPr fontId="1" type="noConversion"/>
  </si>
  <si>
    <t>3780+3780</t>
    <phoneticPr fontId="1" type="noConversion"/>
  </si>
  <si>
    <t>1625+1625</t>
    <phoneticPr fontId="1" type="noConversion"/>
  </si>
  <si>
    <t>10+10+10+10+10</t>
    <phoneticPr fontId="1" type="noConversion"/>
  </si>
  <si>
    <t>540+30+100</t>
    <phoneticPr fontId="1" type="noConversion"/>
  </si>
  <si>
    <t>分解装备</t>
    <phoneticPr fontId="1" type="noConversion"/>
  </si>
  <si>
    <t>获得途径</t>
    <phoneticPr fontId="1" type="noConversion"/>
  </si>
  <si>
    <t>150+300</t>
    <phoneticPr fontId="1" type="noConversion"/>
  </si>
  <si>
    <t>50+50</t>
    <phoneticPr fontId="1" type="noConversion"/>
  </si>
  <si>
    <t>20+20+20</t>
    <phoneticPr fontId="1" type="noConversion"/>
  </si>
  <si>
    <t>获得途径</t>
    <phoneticPr fontId="1" type="noConversion"/>
  </si>
  <si>
    <t>帮派副本每天5个随机</t>
    <phoneticPr fontId="1" type="noConversion"/>
  </si>
  <si>
    <t>342+12</t>
    <phoneticPr fontId="1" type="noConversion"/>
  </si>
  <si>
    <t>帮派每天8个</t>
    <phoneticPr fontId="1" type="noConversion"/>
  </si>
  <si>
    <t>帮派活动3天1个</t>
    <phoneticPr fontId="1" type="noConversion"/>
  </si>
  <si>
    <t>50+400+50+360</t>
    <phoneticPr fontId="1" type="noConversion"/>
  </si>
  <si>
    <t>任务经验</t>
  </si>
  <si>
    <t>累积经验</t>
    <phoneticPr fontId="1" type="noConversion"/>
  </si>
  <si>
    <t>累积经验</t>
    <phoneticPr fontId="1" type="noConversion"/>
  </si>
  <si>
    <t>任务ID</t>
    <phoneticPr fontId="1" type="noConversion"/>
  </si>
  <si>
    <t>通关未白镇1-1</t>
  </si>
  <si>
    <t>通关未白镇1-2</t>
  </si>
  <si>
    <t>通关未白镇1-3</t>
  </si>
  <si>
    <t>通关未白镇1-4</t>
  </si>
  <si>
    <t>通关未白镇1-5</t>
  </si>
  <si>
    <t>通关未白镇1-6</t>
  </si>
  <si>
    <t>通关未白镇1-7</t>
  </si>
  <si>
    <t>通关未白镇1-8</t>
  </si>
  <si>
    <t>通关未白镇1-9</t>
  </si>
  <si>
    <t>通关未白镇1-10</t>
  </si>
  <si>
    <t>通关橙华森林1-1</t>
  </si>
  <si>
    <t>通关橙华森林1-3</t>
  </si>
  <si>
    <t>通关橙华森林1-5</t>
  </si>
  <si>
    <t>通关橙华森林1-7</t>
  </si>
  <si>
    <t>通关橙华森林1-4</t>
    <phoneticPr fontId="1" type="noConversion"/>
  </si>
  <si>
    <t>橙华森林1-5</t>
  </si>
  <si>
    <t>橙华森林1-6</t>
  </si>
  <si>
    <t>橙华森林1-7</t>
  </si>
  <si>
    <t>橙华森林1-8</t>
  </si>
  <si>
    <t>橙华森林1-9</t>
  </si>
  <si>
    <t>橙华森林1-10</t>
  </si>
  <si>
    <t>橙华森林2-1</t>
  </si>
  <si>
    <t>橙华森林2-2</t>
  </si>
  <si>
    <t>橙华森林2-3</t>
  </si>
  <si>
    <t>橙华森林2-4</t>
  </si>
  <si>
    <t>橙华森林2-5</t>
  </si>
  <si>
    <t>橙华森林2-6</t>
  </si>
  <si>
    <t>橙华森林2-7</t>
  </si>
  <si>
    <t>橙华森林2-8</t>
  </si>
  <si>
    <t>橙华森林2-9</t>
  </si>
  <si>
    <t>橙华森林2-10</t>
  </si>
  <si>
    <t>橙华市1-1</t>
  </si>
  <si>
    <t>橙华市1-2</t>
  </si>
  <si>
    <t>橙华市1-3</t>
  </si>
  <si>
    <t>橙华市1-4</t>
  </si>
  <si>
    <t>橙华市1-5</t>
  </si>
  <si>
    <t>橙华市1-6</t>
  </si>
  <si>
    <t>橙华市1-7</t>
  </si>
  <si>
    <t>橙华市1-8</t>
  </si>
  <si>
    <t>橙华市1-9</t>
  </si>
  <si>
    <t>橙华市1-10</t>
  </si>
  <si>
    <t>橙华市2-1</t>
  </si>
  <si>
    <t>橙华市2-2</t>
  </si>
  <si>
    <t>橙华市2-3</t>
  </si>
  <si>
    <t>橙华市2-4</t>
  </si>
  <si>
    <t>橙华市2-5</t>
  </si>
  <si>
    <t>橙华市2-6</t>
  </si>
  <si>
    <t>橙华市2-7</t>
  </si>
  <si>
    <t>橙华市2-8</t>
  </si>
  <si>
    <t>橙华市2-9</t>
  </si>
  <si>
    <t>橙华市2-10</t>
  </si>
  <si>
    <t>5+5</t>
    <phoneticPr fontId="1" type="noConversion"/>
  </si>
  <si>
    <t>_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</si>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</sst>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_);[Red]\(#,##0\)"/>
  </numFmts>
  <fonts count="1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176" fontId="0" fillId="0" borderId="0" xfId="0" applyNumberFormat="1"/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58" fontId="5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/>
    <xf numFmtId="176" fontId="0" fillId="5" borderId="0" xfId="0" applyNumberFormat="1" applyFill="1"/>
    <xf numFmtId="0" fontId="5" fillId="5" borderId="0" xfId="0" applyFont="1" applyFill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177" fontId="0" fillId="0" borderId="0" xfId="0" applyNumberFormat="1" applyAlignment="1">
      <alignment horizontal="center"/>
    </xf>
    <xf numFmtId="177" fontId="6" fillId="0" borderId="0" xfId="0" applyNumberFormat="1" applyFont="1" applyAlignment="1">
      <alignment horizontal="center" vertical="center"/>
    </xf>
    <xf numFmtId="0" fontId="7" fillId="0" borderId="0" xfId="0" applyFont="1" applyAlignment="1"/>
    <xf numFmtId="0" fontId="0" fillId="0" borderId="0" xfId="0" applyAlignment="1">
      <alignment horizontal="left"/>
    </xf>
    <xf numFmtId="177" fontId="0" fillId="0" borderId="0" xfId="0" applyNumberFormat="1" applyFill="1" applyAlignment="1">
      <alignment horizont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6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/>
    <xf numFmtId="0" fontId="6" fillId="8" borderId="0" xfId="0" applyFont="1" applyFill="1"/>
    <xf numFmtId="0" fontId="12" fillId="7" borderId="0" xfId="0" applyFont="1" applyFill="1"/>
    <xf numFmtId="0" fontId="6" fillId="0" borderId="0" xfId="0" applyFont="1" applyFill="1" applyAlignment="1">
      <alignment horizontal="left" vertical="center" wrapText="1"/>
    </xf>
    <xf numFmtId="0" fontId="6" fillId="9" borderId="0" xfId="0" applyFont="1" applyFill="1"/>
    <xf numFmtId="0" fontId="6" fillId="10" borderId="0" xfId="0" applyFont="1" applyFill="1"/>
    <xf numFmtId="0" fontId="6" fillId="11" borderId="0" xfId="0" applyFont="1" applyFill="1"/>
    <xf numFmtId="0" fontId="6" fillId="12" borderId="0" xfId="0" applyFont="1" applyFill="1"/>
    <xf numFmtId="0" fontId="6" fillId="13" borderId="0" xfId="0" applyFont="1" applyFill="1"/>
  </cellXfs>
  <cellStyles count="26"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60"/>
  <sheetViews>
    <sheetView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N11" sqref="N11"/>
    </sheetView>
  </sheetViews>
  <sheetFormatPr defaultColWidth="11.25" defaultRowHeight="14.25" x14ac:dyDescent="0.15"/>
  <cols>
    <col min="7" max="7" width="9.375" bestFit="1" customWidth="1"/>
    <col min="8" max="8" width="21.25" bestFit="1" customWidth="1"/>
    <col min="9" max="9" width="12.625" bestFit="1" customWidth="1"/>
    <col min="10" max="10" width="11.5" bestFit="1" customWidth="1"/>
    <col min="11" max="11" width="19.125" bestFit="1" customWidth="1"/>
    <col min="12" max="12" width="8.75" customWidth="1"/>
    <col min="13" max="13" width="10.375" bestFit="1" customWidth="1"/>
    <col min="14" max="14" width="11.5" bestFit="1" customWidth="1"/>
    <col min="15" max="15" width="9.75" customWidth="1"/>
    <col min="16" max="16" width="13.75" bestFit="1" customWidth="1"/>
    <col min="17" max="17" width="15.875" bestFit="1" customWidth="1"/>
    <col min="22" max="22" width="15.875" bestFit="1" customWidth="1"/>
    <col min="25" max="25" width="13.75" bestFit="1" customWidth="1"/>
    <col min="26" max="26" width="16.25" customWidth="1"/>
    <col min="51" max="51" width="12.625" bestFit="1" customWidth="1"/>
    <col min="53" max="53" width="15.875" bestFit="1" customWidth="1"/>
  </cols>
  <sheetData>
    <row r="1" spans="1:53" x14ac:dyDescent="0.15">
      <c r="A1" t="s">
        <v>44</v>
      </c>
      <c r="B1" t="s">
        <v>0</v>
      </c>
      <c r="C1" t="s">
        <v>1</v>
      </c>
      <c r="D1" t="s">
        <v>2</v>
      </c>
      <c r="E1" t="s">
        <v>15</v>
      </c>
      <c r="F1" t="s">
        <v>9</v>
      </c>
      <c r="G1" t="s">
        <v>3</v>
      </c>
      <c r="H1" t="s">
        <v>43</v>
      </c>
      <c r="I1" t="s">
        <v>92</v>
      </c>
      <c r="J1" t="s">
        <v>93</v>
      </c>
      <c r="K1" t="s">
        <v>90</v>
      </c>
      <c r="L1" t="s">
        <v>41</v>
      </c>
      <c r="M1" t="s">
        <v>92</v>
      </c>
      <c r="N1" t="s">
        <v>93</v>
      </c>
      <c r="O1" t="s">
        <v>42</v>
      </c>
      <c r="P1" t="s">
        <v>92</v>
      </c>
      <c r="Q1" t="s">
        <v>93</v>
      </c>
      <c r="R1" t="s">
        <v>5</v>
      </c>
      <c r="S1" t="s">
        <v>4</v>
      </c>
      <c r="T1" t="s">
        <v>92</v>
      </c>
      <c r="U1" t="s">
        <v>93</v>
      </c>
      <c r="V1" t="s">
        <v>45</v>
      </c>
      <c r="W1" t="s">
        <v>4</v>
      </c>
      <c r="X1" t="s">
        <v>6</v>
      </c>
      <c r="Y1" t="s">
        <v>7</v>
      </c>
      <c r="Z1" t="s">
        <v>8</v>
      </c>
      <c r="AA1" t="s">
        <v>84</v>
      </c>
      <c r="AB1" t="s">
        <v>4</v>
      </c>
      <c r="AC1" t="s">
        <v>100</v>
      </c>
      <c r="AD1" t="s">
        <v>85</v>
      </c>
      <c r="AE1" t="s">
        <v>4</v>
      </c>
      <c r="AF1" t="s">
        <v>100</v>
      </c>
      <c r="AG1" t="s">
        <v>86</v>
      </c>
      <c r="AH1" t="s">
        <v>4</v>
      </c>
      <c r="AI1" t="s">
        <v>100</v>
      </c>
      <c r="AJ1" t="s">
        <v>10</v>
      </c>
      <c r="AK1" t="s">
        <v>4</v>
      </c>
      <c r="AL1" t="s">
        <v>92</v>
      </c>
      <c r="AM1" t="s">
        <v>93</v>
      </c>
      <c r="AN1" t="s">
        <v>11</v>
      </c>
      <c r="AO1" t="s">
        <v>4</v>
      </c>
      <c r="AP1" t="s">
        <v>104</v>
      </c>
      <c r="AQ1" t="s">
        <v>12</v>
      </c>
      <c r="AR1" t="s">
        <v>4</v>
      </c>
      <c r="AS1" t="s">
        <v>104</v>
      </c>
      <c r="AT1" t="s">
        <v>14</v>
      </c>
      <c r="AU1" t="s">
        <v>4</v>
      </c>
      <c r="AV1" t="s">
        <v>104</v>
      </c>
      <c r="AW1" t="s">
        <v>13</v>
      </c>
      <c r="AX1" t="s">
        <v>48</v>
      </c>
      <c r="AY1" t="s">
        <v>104</v>
      </c>
      <c r="AZ1" t="s">
        <v>49</v>
      </c>
      <c r="BA1" t="s">
        <v>104</v>
      </c>
    </row>
    <row r="2" spans="1:53" x14ac:dyDescent="0.15">
      <c r="A2">
        <v>1</v>
      </c>
      <c r="B2">
        <v>3</v>
      </c>
      <c r="C2">
        <f>B2</f>
        <v>3</v>
      </c>
      <c r="D2" s="1">
        <f>C2/24/60</f>
        <v>2.0833333333333333E-3</v>
      </c>
      <c r="E2">
        <v>30000</v>
      </c>
      <c r="F2" s="2" t="s">
        <v>18</v>
      </c>
      <c r="G2" t="s">
        <v>50</v>
      </c>
      <c r="I2">
        <v>30</v>
      </c>
      <c r="J2" t="s">
        <v>106</v>
      </c>
      <c r="K2" s="13"/>
      <c r="L2" s="13"/>
      <c r="M2" t="s">
        <v>165</v>
      </c>
      <c r="N2" s="13" t="s">
        <v>94</v>
      </c>
      <c r="O2" s="13"/>
      <c r="P2" t="s">
        <v>109</v>
      </c>
      <c r="Q2" t="s">
        <v>91</v>
      </c>
      <c r="T2" t="s">
        <v>98</v>
      </c>
      <c r="X2">
        <v>1</v>
      </c>
      <c r="AL2" t="s">
        <v>98</v>
      </c>
    </row>
    <row r="3" spans="1:53" x14ac:dyDescent="0.15">
      <c r="A3">
        <v>2</v>
      </c>
      <c r="B3">
        <v>3</v>
      </c>
      <c r="C3">
        <f>C2+B3</f>
        <v>6</v>
      </c>
      <c r="D3" s="1">
        <f t="shared" ref="D3:D66" si="0">C3/24/60</f>
        <v>4.1666666666666666E-3</v>
      </c>
      <c r="E3">
        <v>60000</v>
      </c>
      <c r="F3" s="2" t="s">
        <v>18</v>
      </c>
      <c r="G3" t="s">
        <v>20</v>
      </c>
      <c r="H3">
        <v>3</v>
      </c>
      <c r="K3" s="13"/>
      <c r="L3" s="13"/>
      <c r="M3" s="13"/>
      <c r="N3" s="13"/>
      <c r="O3" s="13"/>
      <c r="X3">
        <v>20</v>
      </c>
    </row>
    <row r="4" spans="1:53" x14ac:dyDescent="0.15">
      <c r="A4">
        <v>3</v>
      </c>
      <c r="B4">
        <v>3</v>
      </c>
      <c r="C4">
        <f t="shared" ref="C4:C67" si="1">C3+B4</f>
        <v>9</v>
      </c>
      <c r="D4" s="1">
        <f t="shared" si="0"/>
        <v>6.2500000000000003E-3</v>
      </c>
      <c r="E4">
        <v>91000</v>
      </c>
      <c r="F4" s="2" t="s">
        <v>18</v>
      </c>
      <c r="G4" t="s">
        <v>21</v>
      </c>
      <c r="H4">
        <v>6</v>
      </c>
      <c r="K4" s="12"/>
      <c r="L4" s="13"/>
      <c r="M4" s="13"/>
      <c r="N4" s="13"/>
      <c r="O4" s="13"/>
      <c r="X4">
        <v>20</v>
      </c>
    </row>
    <row r="5" spans="1:53" x14ac:dyDescent="0.15">
      <c r="A5">
        <v>4</v>
      </c>
      <c r="B5">
        <v>3</v>
      </c>
      <c r="C5">
        <f t="shared" si="1"/>
        <v>12</v>
      </c>
      <c r="D5" s="1">
        <f t="shared" si="0"/>
        <v>8.3333333333333332E-3</v>
      </c>
      <c r="E5">
        <v>123000</v>
      </c>
      <c r="F5" s="2" t="s">
        <v>18</v>
      </c>
      <c r="G5" t="s">
        <v>22</v>
      </c>
      <c r="H5">
        <v>9</v>
      </c>
      <c r="K5" s="12"/>
      <c r="L5" s="13"/>
      <c r="M5" s="13"/>
      <c r="N5" s="13"/>
      <c r="O5" s="13"/>
      <c r="X5">
        <v>20</v>
      </c>
    </row>
    <row r="6" spans="1:53" x14ac:dyDescent="0.15">
      <c r="A6">
        <v>5</v>
      </c>
      <c r="B6">
        <v>3</v>
      </c>
      <c r="C6">
        <f t="shared" si="1"/>
        <v>15</v>
      </c>
      <c r="D6" s="1">
        <f t="shared" si="0"/>
        <v>1.0416666666666666E-2</v>
      </c>
      <c r="E6">
        <v>154000</v>
      </c>
      <c r="F6" s="2" t="s">
        <v>18</v>
      </c>
      <c r="G6" t="s">
        <v>23</v>
      </c>
      <c r="H6">
        <v>12</v>
      </c>
      <c r="K6" s="12"/>
      <c r="L6" s="13"/>
      <c r="M6" s="13"/>
      <c r="N6" s="13"/>
      <c r="O6" s="13"/>
      <c r="X6">
        <v>20</v>
      </c>
    </row>
    <row r="7" spans="1:53" x14ac:dyDescent="0.15">
      <c r="A7">
        <v>6</v>
      </c>
      <c r="B7">
        <v>3</v>
      </c>
      <c r="C7">
        <f t="shared" si="1"/>
        <v>18</v>
      </c>
      <c r="D7" s="1">
        <f t="shared" si="0"/>
        <v>1.2500000000000001E-2</v>
      </c>
      <c r="E7">
        <v>186000</v>
      </c>
      <c r="F7" s="2" t="s">
        <v>18</v>
      </c>
      <c r="G7" t="s">
        <v>24</v>
      </c>
      <c r="H7">
        <v>16</v>
      </c>
      <c r="K7" s="12"/>
      <c r="L7" s="13"/>
      <c r="M7" s="13"/>
      <c r="N7" s="13"/>
      <c r="O7" s="13"/>
      <c r="X7">
        <v>20</v>
      </c>
    </row>
    <row r="8" spans="1:53" x14ac:dyDescent="0.15">
      <c r="A8">
        <v>7</v>
      </c>
      <c r="B8">
        <v>3</v>
      </c>
      <c r="C8">
        <f t="shared" si="1"/>
        <v>21</v>
      </c>
      <c r="D8" s="1">
        <f t="shared" si="0"/>
        <v>1.4583333333333334E-2</v>
      </c>
      <c r="E8">
        <v>219000</v>
      </c>
      <c r="F8" s="2" t="s">
        <v>18</v>
      </c>
      <c r="G8" t="s">
        <v>25</v>
      </c>
      <c r="H8">
        <v>20</v>
      </c>
      <c r="K8" s="13"/>
      <c r="L8" s="13"/>
      <c r="M8" s="13"/>
      <c r="N8" s="13"/>
      <c r="O8" s="13"/>
      <c r="X8">
        <v>20</v>
      </c>
    </row>
    <row r="9" spans="1:53" x14ac:dyDescent="0.15">
      <c r="A9">
        <v>8</v>
      </c>
      <c r="B9">
        <v>3</v>
      </c>
      <c r="C9">
        <f t="shared" si="1"/>
        <v>24</v>
      </c>
      <c r="D9" s="1">
        <f t="shared" si="0"/>
        <v>1.6666666666666666E-2</v>
      </c>
      <c r="E9">
        <v>252000</v>
      </c>
      <c r="F9" s="2" t="s">
        <v>18</v>
      </c>
      <c r="G9" t="s">
        <v>26</v>
      </c>
      <c r="H9">
        <v>24</v>
      </c>
      <c r="K9" s="12"/>
      <c r="L9" s="13"/>
      <c r="M9" s="13"/>
      <c r="N9" s="13"/>
      <c r="O9" s="13"/>
      <c r="X9">
        <v>20</v>
      </c>
    </row>
    <row r="10" spans="1:53" x14ac:dyDescent="0.15">
      <c r="A10">
        <v>9</v>
      </c>
      <c r="B10">
        <v>3</v>
      </c>
      <c r="C10">
        <f t="shared" si="1"/>
        <v>27</v>
      </c>
      <c r="D10" s="1">
        <f t="shared" si="0"/>
        <v>1.8749999999999999E-2</v>
      </c>
      <c r="E10">
        <v>286000</v>
      </c>
      <c r="F10" s="2" t="s">
        <v>18</v>
      </c>
      <c r="G10" t="s">
        <v>27</v>
      </c>
      <c r="H10">
        <v>28</v>
      </c>
      <c r="K10" s="12"/>
      <c r="L10" s="13"/>
      <c r="M10" s="13"/>
      <c r="N10" s="13"/>
      <c r="O10" s="13"/>
      <c r="X10">
        <v>20</v>
      </c>
    </row>
    <row r="11" spans="1:53" x14ac:dyDescent="0.15">
      <c r="A11">
        <v>10</v>
      </c>
      <c r="B11">
        <v>3</v>
      </c>
      <c r="C11">
        <f t="shared" si="1"/>
        <v>30</v>
      </c>
      <c r="D11" s="1">
        <f t="shared" si="0"/>
        <v>2.0833333333333332E-2</v>
      </c>
      <c r="E11">
        <v>383000</v>
      </c>
      <c r="F11" s="2" t="s">
        <v>19</v>
      </c>
      <c r="G11" t="s">
        <v>28</v>
      </c>
      <c r="H11">
        <v>32</v>
      </c>
      <c r="I11">
        <v>10</v>
      </c>
      <c r="J11">
        <v>10</v>
      </c>
      <c r="K11" s="12"/>
      <c r="L11" s="13"/>
      <c r="N11" s="13"/>
      <c r="O11" s="13"/>
      <c r="P11" s="13">
        <v>5</v>
      </c>
      <c r="X11">
        <v>20</v>
      </c>
    </row>
    <row r="12" spans="1:53" x14ac:dyDescent="0.15">
      <c r="A12">
        <v>11</v>
      </c>
      <c r="B12">
        <v>3</v>
      </c>
      <c r="C12">
        <f t="shared" si="1"/>
        <v>33</v>
      </c>
      <c r="D12" s="1">
        <f t="shared" si="0"/>
        <v>2.2916666666666665E-2</v>
      </c>
      <c r="E12">
        <v>425000</v>
      </c>
      <c r="F12" s="2" t="s">
        <v>19</v>
      </c>
      <c r="G12" t="s">
        <v>29</v>
      </c>
      <c r="H12">
        <v>42</v>
      </c>
      <c r="K12" s="12"/>
      <c r="L12" s="13"/>
      <c r="M12" s="13"/>
      <c r="N12" s="13"/>
      <c r="O12" s="13"/>
      <c r="X12">
        <v>20</v>
      </c>
    </row>
    <row r="13" spans="1:53" x14ac:dyDescent="0.15">
      <c r="A13">
        <v>12</v>
      </c>
      <c r="B13">
        <v>3</v>
      </c>
      <c r="C13">
        <f t="shared" si="1"/>
        <v>36</v>
      </c>
      <c r="D13" s="1">
        <f t="shared" si="0"/>
        <v>2.5000000000000001E-2</v>
      </c>
      <c r="E13">
        <v>467000</v>
      </c>
      <c r="F13" s="2" t="s">
        <v>19</v>
      </c>
      <c r="G13" t="s">
        <v>30</v>
      </c>
      <c r="H13">
        <v>52</v>
      </c>
      <c r="K13" s="12"/>
      <c r="L13" s="13"/>
      <c r="M13" s="13"/>
      <c r="N13" s="13"/>
      <c r="O13" s="13"/>
      <c r="X13">
        <v>20</v>
      </c>
    </row>
    <row r="14" spans="1:53" x14ac:dyDescent="0.15">
      <c r="A14">
        <v>13</v>
      </c>
      <c r="B14">
        <v>3</v>
      </c>
      <c r="C14">
        <f t="shared" si="1"/>
        <v>39</v>
      </c>
      <c r="D14" s="1">
        <f t="shared" si="0"/>
        <v>2.7083333333333334E-2</v>
      </c>
      <c r="E14">
        <v>509000</v>
      </c>
      <c r="F14" s="2" t="s">
        <v>19</v>
      </c>
      <c r="G14" t="s">
        <v>31</v>
      </c>
      <c r="H14">
        <v>62</v>
      </c>
      <c r="K14" s="12"/>
      <c r="L14" s="13"/>
      <c r="M14" s="13"/>
      <c r="N14" s="13"/>
      <c r="O14" s="13"/>
      <c r="X14">
        <v>20</v>
      </c>
    </row>
    <row r="15" spans="1:53" x14ac:dyDescent="0.15">
      <c r="A15">
        <v>14</v>
      </c>
      <c r="B15">
        <v>3</v>
      </c>
      <c r="C15">
        <f t="shared" si="1"/>
        <v>42</v>
      </c>
      <c r="D15" s="1">
        <f t="shared" si="0"/>
        <v>2.9166666666666667E-2</v>
      </c>
      <c r="E15">
        <v>552000</v>
      </c>
      <c r="F15" s="2" t="s">
        <v>19</v>
      </c>
      <c r="G15" t="s">
        <v>32</v>
      </c>
      <c r="H15">
        <v>72</v>
      </c>
      <c r="K15" s="12"/>
      <c r="L15" s="13"/>
      <c r="M15" s="13"/>
      <c r="N15" s="13"/>
      <c r="O15" s="13"/>
      <c r="X15">
        <v>20</v>
      </c>
    </row>
    <row r="16" spans="1:53" x14ac:dyDescent="0.15">
      <c r="A16">
        <v>15</v>
      </c>
      <c r="B16">
        <v>3</v>
      </c>
      <c r="C16">
        <f t="shared" si="1"/>
        <v>45</v>
      </c>
      <c r="D16" s="1">
        <f t="shared" si="0"/>
        <v>3.125E-2</v>
      </c>
      <c r="E16">
        <v>596000</v>
      </c>
      <c r="F16" s="2" t="s">
        <v>19</v>
      </c>
      <c r="G16" t="s">
        <v>33</v>
      </c>
      <c r="H16">
        <v>82</v>
      </c>
      <c r="K16" s="12"/>
      <c r="L16" s="13"/>
      <c r="M16" s="13"/>
      <c r="N16" s="13"/>
      <c r="O16" s="13"/>
      <c r="R16">
        <v>1</v>
      </c>
      <c r="S16" s="14">
        <v>30</v>
      </c>
      <c r="T16" s="14"/>
      <c r="U16" s="14"/>
      <c r="V16" s="14">
        <v>1</v>
      </c>
      <c r="W16">
        <v>1</v>
      </c>
      <c r="X16">
        <v>20</v>
      </c>
      <c r="AL16" s="14"/>
      <c r="AM16" s="14"/>
    </row>
    <row r="17" spans="1:39" x14ac:dyDescent="0.15">
      <c r="A17">
        <v>16</v>
      </c>
      <c r="B17">
        <v>3</v>
      </c>
      <c r="C17">
        <f t="shared" si="1"/>
        <v>48</v>
      </c>
      <c r="D17" s="1">
        <f t="shared" si="0"/>
        <v>3.3333333333333333E-2</v>
      </c>
      <c r="E17">
        <v>640000</v>
      </c>
      <c r="F17" s="2" t="s">
        <v>19</v>
      </c>
      <c r="G17" t="s">
        <v>34</v>
      </c>
      <c r="H17">
        <v>94</v>
      </c>
      <c r="K17" s="13"/>
      <c r="L17" s="13"/>
      <c r="M17" s="13"/>
      <c r="N17" s="13"/>
      <c r="O17" s="13"/>
      <c r="R17">
        <v>2</v>
      </c>
      <c r="S17" s="14">
        <v>90</v>
      </c>
      <c r="T17" s="14"/>
      <c r="U17" s="14"/>
      <c r="V17" s="14">
        <v>2</v>
      </c>
      <c r="W17">
        <v>2</v>
      </c>
      <c r="X17">
        <v>20</v>
      </c>
      <c r="AL17" s="14"/>
      <c r="AM17" s="14"/>
    </row>
    <row r="18" spans="1:39" x14ac:dyDescent="0.15">
      <c r="A18">
        <v>17</v>
      </c>
      <c r="B18">
        <v>3</v>
      </c>
      <c r="C18">
        <f t="shared" si="1"/>
        <v>51</v>
      </c>
      <c r="D18" s="1">
        <f t="shared" si="0"/>
        <v>3.5416666666666666E-2</v>
      </c>
      <c r="E18">
        <v>685000</v>
      </c>
      <c r="F18" s="2" t="s">
        <v>19</v>
      </c>
      <c r="G18" t="s">
        <v>35</v>
      </c>
      <c r="H18">
        <v>106</v>
      </c>
      <c r="K18" s="12"/>
      <c r="L18" s="13"/>
      <c r="M18" s="13"/>
      <c r="N18" s="13"/>
      <c r="O18" s="13"/>
      <c r="R18">
        <v>3</v>
      </c>
      <c r="S18" s="14">
        <v>210</v>
      </c>
      <c r="T18" s="14"/>
      <c r="U18" s="14"/>
      <c r="V18" s="14">
        <v>3</v>
      </c>
      <c r="W18">
        <v>3</v>
      </c>
      <c r="X18">
        <v>20</v>
      </c>
      <c r="AL18" s="14"/>
      <c r="AM18" s="14"/>
    </row>
    <row r="19" spans="1:39" x14ac:dyDescent="0.15">
      <c r="A19">
        <v>18</v>
      </c>
      <c r="B19">
        <v>3</v>
      </c>
      <c r="C19">
        <f t="shared" si="1"/>
        <v>54</v>
      </c>
      <c r="D19" s="1">
        <f t="shared" si="0"/>
        <v>3.7499999999999999E-2</v>
      </c>
      <c r="E19">
        <v>731000</v>
      </c>
      <c r="F19" s="2" t="s">
        <v>19</v>
      </c>
      <c r="G19" t="s">
        <v>36</v>
      </c>
      <c r="H19">
        <v>118</v>
      </c>
      <c r="K19" s="12"/>
      <c r="L19" s="13"/>
      <c r="M19" s="13"/>
      <c r="N19" s="13"/>
      <c r="O19" s="13"/>
      <c r="R19">
        <v>4</v>
      </c>
      <c r="S19" s="14">
        <v>410</v>
      </c>
      <c r="T19" s="14"/>
      <c r="U19" s="14"/>
      <c r="V19" s="14">
        <v>4</v>
      </c>
      <c r="W19">
        <v>4</v>
      </c>
      <c r="X19">
        <v>20</v>
      </c>
      <c r="AL19" s="14"/>
      <c r="AM19" s="14"/>
    </row>
    <row r="20" spans="1:39" x14ac:dyDescent="0.15">
      <c r="A20">
        <v>19</v>
      </c>
      <c r="B20">
        <v>3</v>
      </c>
      <c r="C20">
        <f t="shared" si="1"/>
        <v>57</v>
      </c>
      <c r="D20" s="1">
        <f t="shared" si="0"/>
        <v>3.9583333333333331E-2</v>
      </c>
      <c r="E20">
        <v>777000</v>
      </c>
      <c r="F20" s="2" t="s">
        <v>19</v>
      </c>
      <c r="G20" t="s">
        <v>37</v>
      </c>
      <c r="H20">
        <v>130</v>
      </c>
      <c r="K20" s="12"/>
      <c r="L20" s="13"/>
      <c r="M20" s="13"/>
      <c r="N20" s="13"/>
      <c r="O20" s="13"/>
      <c r="R20">
        <v>5</v>
      </c>
      <c r="S20" s="14">
        <v>760</v>
      </c>
      <c r="T20" s="14"/>
      <c r="U20" s="14"/>
      <c r="V20" s="14">
        <v>5</v>
      </c>
      <c r="W20">
        <v>5</v>
      </c>
      <c r="X20">
        <v>20</v>
      </c>
      <c r="AL20" s="14"/>
      <c r="AM20" s="14"/>
    </row>
    <row r="21" spans="1:39" x14ac:dyDescent="0.15">
      <c r="A21">
        <v>20</v>
      </c>
      <c r="B21">
        <v>3</v>
      </c>
      <c r="C21">
        <f t="shared" si="1"/>
        <v>60</v>
      </c>
      <c r="D21" s="1">
        <f t="shared" si="0"/>
        <v>4.1666666666666664E-2</v>
      </c>
      <c r="E21">
        <v>1030000</v>
      </c>
      <c r="F21" s="2" t="s">
        <v>19</v>
      </c>
      <c r="G21" t="s">
        <v>38</v>
      </c>
      <c r="H21">
        <v>142</v>
      </c>
      <c r="I21">
        <v>10</v>
      </c>
      <c r="K21" s="6">
        <v>1</v>
      </c>
      <c r="L21">
        <v>10</v>
      </c>
      <c r="M21" s="13">
        <v>5</v>
      </c>
      <c r="O21">
        <f>L21*2.5</f>
        <v>25</v>
      </c>
      <c r="R21">
        <v>6</v>
      </c>
      <c r="S21" s="14">
        <v>1410</v>
      </c>
      <c r="T21" s="14"/>
      <c r="U21" s="14"/>
      <c r="V21" s="14">
        <v>6</v>
      </c>
      <c r="W21">
        <v>7</v>
      </c>
      <c r="X21">
        <v>40</v>
      </c>
      <c r="AL21" s="14"/>
      <c r="AM21" s="14"/>
    </row>
    <row r="22" spans="1:39" x14ac:dyDescent="0.15">
      <c r="A22">
        <v>21</v>
      </c>
      <c r="B22">
        <v>10</v>
      </c>
      <c r="C22">
        <f t="shared" si="1"/>
        <v>70</v>
      </c>
      <c r="D22" s="1">
        <f t="shared" si="0"/>
        <v>4.8611111111111112E-2</v>
      </c>
      <c r="E22">
        <v>1089000</v>
      </c>
      <c r="F22" s="2" t="s">
        <v>19</v>
      </c>
      <c r="G22" t="s">
        <v>39</v>
      </c>
      <c r="H22">
        <v>163</v>
      </c>
      <c r="K22" s="6">
        <v>2</v>
      </c>
      <c r="L22">
        <v>30</v>
      </c>
      <c r="O22">
        <f>L22*2.5</f>
        <v>75</v>
      </c>
      <c r="R22">
        <v>7</v>
      </c>
      <c r="S22" s="14">
        <v>2610</v>
      </c>
      <c r="T22" s="14"/>
      <c r="U22" s="14"/>
      <c r="V22" s="14">
        <v>7</v>
      </c>
      <c r="W22">
        <v>9</v>
      </c>
      <c r="X22">
        <v>40</v>
      </c>
      <c r="AL22" s="14"/>
      <c r="AM22" s="14"/>
    </row>
    <row r="23" spans="1:39" x14ac:dyDescent="0.15">
      <c r="A23">
        <v>22</v>
      </c>
      <c r="B23">
        <v>10</v>
      </c>
      <c r="C23">
        <f t="shared" si="1"/>
        <v>80</v>
      </c>
      <c r="D23" s="1">
        <f t="shared" si="0"/>
        <v>5.5555555555555559E-2</v>
      </c>
      <c r="E23">
        <v>1150000</v>
      </c>
      <c r="F23" s="2" t="s">
        <v>19</v>
      </c>
      <c r="G23" t="s">
        <v>40</v>
      </c>
      <c r="H23">
        <v>184</v>
      </c>
      <c r="K23" s="12"/>
      <c r="L23" s="13"/>
      <c r="M23" s="13"/>
      <c r="N23" s="13"/>
      <c r="O23" s="13"/>
      <c r="R23">
        <v>8</v>
      </c>
      <c r="S23" s="14">
        <v>4985</v>
      </c>
      <c r="T23" s="14"/>
      <c r="U23" s="14"/>
      <c r="V23" s="14">
        <v>8</v>
      </c>
      <c r="W23">
        <v>11</v>
      </c>
      <c r="X23">
        <v>40</v>
      </c>
      <c r="AL23" s="14"/>
      <c r="AM23" s="14"/>
    </row>
    <row r="24" spans="1:39" x14ac:dyDescent="0.15">
      <c r="A24">
        <v>23</v>
      </c>
      <c r="B24">
        <v>10</v>
      </c>
      <c r="C24">
        <f t="shared" si="1"/>
        <v>90</v>
      </c>
      <c r="D24" s="1">
        <f t="shared" si="0"/>
        <v>6.25E-2</v>
      </c>
      <c r="E24">
        <v>1211000</v>
      </c>
      <c r="F24" s="2" t="s">
        <v>19</v>
      </c>
      <c r="G24" t="s">
        <v>51</v>
      </c>
      <c r="H24">
        <v>205</v>
      </c>
      <c r="K24" s="12"/>
      <c r="L24" s="13"/>
      <c r="M24" s="13"/>
      <c r="N24" s="13"/>
      <c r="O24" s="13"/>
      <c r="R24">
        <v>9</v>
      </c>
      <c r="S24" s="14">
        <v>8285</v>
      </c>
      <c r="T24" s="14"/>
      <c r="U24" s="14"/>
      <c r="V24" s="14">
        <v>9</v>
      </c>
      <c r="W24">
        <v>13</v>
      </c>
      <c r="X24">
        <v>40</v>
      </c>
      <c r="AL24" s="14"/>
      <c r="AM24" s="14"/>
    </row>
    <row r="25" spans="1:39" x14ac:dyDescent="0.15">
      <c r="A25">
        <v>24</v>
      </c>
      <c r="B25">
        <v>10</v>
      </c>
      <c r="C25">
        <f t="shared" si="1"/>
        <v>100</v>
      </c>
      <c r="D25" s="1">
        <f t="shared" si="0"/>
        <v>6.9444444444444448E-2</v>
      </c>
      <c r="E25">
        <v>1273000</v>
      </c>
      <c r="F25" s="2" t="s">
        <v>19</v>
      </c>
      <c r="G25" t="s">
        <v>52</v>
      </c>
      <c r="H25">
        <v>226</v>
      </c>
      <c r="K25" s="12"/>
      <c r="L25" s="13"/>
      <c r="M25" s="13"/>
      <c r="N25" s="13"/>
      <c r="O25" s="13"/>
      <c r="R25">
        <v>10</v>
      </c>
      <c r="S25" s="14">
        <v>12660</v>
      </c>
      <c r="T25" s="14"/>
      <c r="U25" s="14"/>
      <c r="V25" s="14">
        <v>10</v>
      </c>
      <c r="W25">
        <v>15</v>
      </c>
      <c r="X25">
        <v>40</v>
      </c>
      <c r="AL25" s="14"/>
      <c r="AM25" s="14"/>
    </row>
    <row r="26" spans="1:39" x14ac:dyDescent="0.15">
      <c r="A26">
        <v>25</v>
      </c>
      <c r="B26">
        <v>10</v>
      </c>
      <c r="C26">
        <f t="shared" si="1"/>
        <v>110</v>
      </c>
      <c r="D26" s="1">
        <f t="shared" si="0"/>
        <v>7.6388888888888881E-2</v>
      </c>
      <c r="E26">
        <v>1335000</v>
      </c>
      <c r="F26" s="2" t="s">
        <v>19</v>
      </c>
      <c r="G26" t="s">
        <v>53</v>
      </c>
      <c r="H26">
        <v>247</v>
      </c>
      <c r="K26" s="12"/>
      <c r="L26" s="13"/>
      <c r="M26" s="13"/>
      <c r="N26" s="13"/>
      <c r="O26" s="13"/>
      <c r="R26">
        <v>11</v>
      </c>
      <c r="S26" s="14">
        <v>18460</v>
      </c>
      <c r="T26" s="14"/>
      <c r="U26" s="14"/>
      <c r="V26" s="14">
        <v>11</v>
      </c>
      <c r="W26">
        <v>18</v>
      </c>
      <c r="X26">
        <v>40</v>
      </c>
      <c r="AL26" s="14"/>
      <c r="AM26" s="14"/>
    </row>
    <row r="27" spans="1:39" x14ac:dyDescent="0.15">
      <c r="A27">
        <v>26</v>
      </c>
      <c r="B27">
        <v>10</v>
      </c>
      <c r="C27">
        <f t="shared" si="1"/>
        <v>120</v>
      </c>
      <c r="D27" s="1">
        <f t="shared" si="0"/>
        <v>8.3333333333333329E-2</v>
      </c>
      <c r="E27">
        <v>1399000</v>
      </c>
      <c r="F27" s="2" t="s">
        <v>19</v>
      </c>
      <c r="G27" t="s">
        <v>54</v>
      </c>
      <c r="H27">
        <v>271</v>
      </c>
      <c r="K27" s="12"/>
      <c r="L27" s="13"/>
      <c r="M27" s="13"/>
      <c r="N27" s="13"/>
      <c r="O27" s="13"/>
      <c r="R27">
        <v>12</v>
      </c>
      <c r="S27" s="14">
        <v>25885</v>
      </c>
      <c r="T27" s="14"/>
      <c r="U27" s="14"/>
      <c r="V27" s="14">
        <v>12</v>
      </c>
      <c r="W27">
        <v>21</v>
      </c>
      <c r="X27">
        <v>40</v>
      </c>
      <c r="AL27" s="14"/>
      <c r="AM27" s="14"/>
    </row>
    <row r="28" spans="1:39" x14ac:dyDescent="0.15">
      <c r="A28">
        <v>27</v>
      </c>
      <c r="B28">
        <v>10</v>
      </c>
      <c r="C28">
        <f t="shared" si="1"/>
        <v>130</v>
      </c>
      <c r="D28" s="1">
        <f t="shared" si="0"/>
        <v>9.0277777777777776E-2</v>
      </c>
      <c r="E28">
        <v>1463000</v>
      </c>
      <c r="F28" s="2" t="s">
        <v>19</v>
      </c>
      <c r="G28" t="s">
        <v>55</v>
      </c>
      <c r="H28">
        <v>295</v>
      </c>
      <c r="R28">
        <v>13</v>
      </c>
      <c r="S28" s="14">
        <v>35135</v>
      </c>
      <c r="T28" s="14"/>
      <c r="U28" s="14"/>
      <c r="V28" s="14">
        <v>13</v>
      </c>
      <c r="W28">
        <v>24</v>
      </c>
      <c r="X28">
        <v>40</v>
      </c>
      <c r="AL28" s="14"/>
      <c r="AM28" s="14"/>
    </row>
    <row r="29" spans="1:39" x14ac:dyDescent="0.15">
      <c r="A29">
        <v>28</v>
      </c>
      <c r="B29">
        <v>10</v>
      </c>
      <c r="C29">
        <f t="shared" si="1"/>
        <v>140</v>
      </c>
      <c r="D29" s="1">
        <f t="shared" si="0"/>
        <v>9.7222222222222224E-2</v>
      </c>
      <c r="E29">
        <v>1529000</v>
      </c>
      <c r="F29" s="2" t="s">
        <v>19</v>
      </c>
      <c r="G29" t="s">
        <v>56</v>
      </c>
      <c r="H29">
        <v>319</v>
      </c>
      <c r="R29">
        <v>14</v>
      </c>
      <c r="S29" s="14">
        <v>46410</v>
      </c>
      <c r="T29" s="14"/>
      <c r="U29" s="14"/>
      <c r="V29" s="14">
        <v>14</v>
      </c>
      <c r="W29">
        <v>27</v>
      </c>
      <c r="X29">
        <v>40</v>
      </c>
      <c r="Y29">
        <v>1</v>
      </c>
      <c r="Z29">
        <v>10000</v>
      </c>
      <c r="AA29">
        <v>1</v>
      </c>
      <c r="AB29">
        <v>1</v>
      </c>
      <c r="AC29" t="s">
        <v>99</v>
      </c>
      <c r="AF29" t="s">
        <v>99</v>
      </c>
      <c r="AL29" s="14"/>
      <c r="AM29" s="14"/>
    </row>
    <row r="30" spans="1:39" x14ac:dyDescent="0.15">
      <c r="A30">
        <v>29</v>
      </c>
      <c r="B30">
        <v>10</v>
      </c>
      <c r="C30">
        <f t="shared" si="1"/>
        <v>150</v>
      </c>
      <c r="D30" s="1">
        <f t="shared" si="0"/>
        <v>0.10416666666666667</v>
      </c>
      <c r="E30">
        <v>1595000</v>
      </c>
      <c r="F30" s="2" t="s">
        <v>19</v>
      </c>
      <c r="G30" t="s">
        <v>57</v>
      </c>
      <c r="H30">
        <v>343</v>
      </c>
      <c r="R30">
        <v>15</v>
      </c>
      <c r="S30" s="14">
        <v>59910</v>
      </c>
      <c r="T30" s="14"/>
      <c r="U30" s="14"/>
      <c r="V30" s="14">
        <v>15</v>
      </c>
      <c r="W30">
        <v>30</v>
      </c>
      <c r="X30">
        <v>40</v>
      </c>
      <c r="Y30">
        <v>2</v>
      </c>
      <c r="Z30">
        <v>45000</v>
      </c>
      <c r="AA30">
        <v>2</v>
      </c>
      <c r="AB30">
        <v>3</v>
      </c>
      <c r="AC30" t="s">
        <v>101</v>
      </c>
      <c r="AF30" t="s">
        <v>102</v>
      </c>
      <c r="AI30" t="s">
        <v>103</v>
      </c>
      <c r="AL30" s="14"/>
      <c r="AM30" s="14"/>
    </row>
    <row r="31" spans="1:39" x14ac:dyDescent="0.15">
      <c r="A31">
        <v>30</v>
      </c>
      <c r="B31">
        <v>10</v>
      </c>
      <c r="C31">
        <f t="shared" si="1"/>
        <v>160</v>
      </c>
      <c r="D31" s="1">
        <f t="shared" si="0"/>
        <v>0.11111111111111112</v>
      </c>
      <c r="E31">
        <v>2106000</v>
      </c>
      <c r="F31" s="4" t="s">
        <v>16</v>
      </c>
      <c r="G31" t="s">
        <v>58</v>
      </c>
      <c r="H31">
        <v>367</v>
      </c>
      <c r="I31">
        <v>20</v>
      </c>
      <c r="J31">
        <v>10</v>
      </c>
      <c r="K31" s="7">
        <v>1</v>
      </c>
      <c r="L31">
        <v>70</v>
      </c>
      <c r="M31">
        <v>10</v>
      </c>
      <c r="O31">
        <f t="shared" ref="O31:O34" si="2">L31*2.5</f>
        <v>175</v>
      </c>
      <c r="P31">
        <v>25</v>
      </c>
      <c r="Q31" t="s">
        <v>97</v>
      </c>
      <c r="R31">
        <v>16</v>
      </c>
      <c r="S31" s="14">
        <v>74910</v>
      </c>
      <c r="T31" s="14"/>
      <c r="U31">
        <v>10</v>
      </c>
      <c r="V31" s="14">
        <v>16</v>
      </c>
      <c r="W31">
        <v>34</v>
      </c>
      <c r="X31">
        <v>40</v>
      </c>
      <c r="Y31">
        <v>3</v>
      </c>
      <c r="Z31">
        <v>104000</v>
      </c>
      <c r="AA31">
        <v>3</v>
      </c>
      <c r="AB31">
        <v>6</v>
      </c>
      <c r="AL31" s="14"/>
    </row>
    <row r="32" spans="1:39" x14ac:dyDescent="0.15">
      <c r="A32">
        <v>31</v>
      </c>
      <c r="B32">
        <v>10</v>
      </c>
      <c r="C32">
        <f t="shared" si="1"/>
        <v>170</v>
      </c>
      <c r="D32" s="1">
        <f t="shared" si="0"/>
        <v>0.11805555555555555</v>
      </c>
      <c r="E32">
        <v>2192000</v>
      </c>
      <c r="F32" s="4" t="s">
        <v>16</v>
      </c>
      <c r="G32" t="s">
        <v>59</v>
      </c>
      <c r="H32">
        <v>403</v>
      </c>
      <c r="K32" s="7">
        <v>2</v>
      </c>
      <c r="L32">
        <v>130</v>
      </c>
      <c r="O32">
        <f t="shared" si="2"/>
        <v>325</v>
      </c>
      <c r="R32">
        <v>17</v>
      </c>
      <c r="S32" s="14">
        <v>91410</v>
      </c>
      <c r="T32" s="14"/>
      <c r="U32" s="14"/>
      <c r="V32" s="14">
        <v>17</v>
      </c>
      <c r="W32">
        <v>38</v>
      </c>
      <c r="X32">
        <v>40</v>
      </c>
      <c r="Y32">
        <v>4</v>
      </c>
      <c r="Z32">
        <v>188000</v>
      </c>
      <c r="AA32">
        <v>4</v>
      </c>
      <c r="AB32">
        <v>11</v>
      </c>
    </row>
    <row r="33" spans="1:39" x14ac:dyDescent="0.15">
      <c r="A33">
        <v>32</v>
      </c>
      <c r="B33">
        <v>10</v>
      </c>
      <c r="C33">
        <f t="shared" si="1"/>
        <v>180</v>
      </c>
      <c r="D33" s="1">
        <f t="shared" si="0"/>
        <v>0.125</v>
      </c>
      <c r="E33">
        <v>2280000</v>
      </c>
      <c r="F33" s="4" t="s">
        <v>16</v>
      </c>
      <c r="G33" t="s">
        <v>60</v>
      </c>
      <c r="H33">
        <v>439</v>
      </c>
      <c r="K33" s="7">
        <v>3</v>
      </c>
      <c r="L33">
        <v>210</v>
      </c>
      <c r="O33">
        <f t="shared" si="2"/>
        <v>525</v>
      </c>
      <c r="R33">
        <v>18</v>
      </c>
      <c r="S33" s="14">
        <v>109410</v>
      </c>
      <c r="T33" s="14"/>
      <c r="U33" s="14"/>
      <c r="V33" s="14">
        <v>18</v>
      </c>
      <c r="W33">
        <v>42</v>
      </c>
      <c r="X33">
        <v>40</v>
      </c>
      <c r="Y33">
        <v>5</v>
      </c>
      <c r="Z33">
        <v>298000</v>
      </c>
      <c r="AA33">
        <v>5</v>
      </c>
      <c r="AB33">
        <v>17</v>
      </c>
    </row>
    <row r="34" spans="1:39" x14ac:dyDescent="0.15">
      <c r="A34">
        <v>33</v>
      </c>
      <c r="B34">
        <v>10</v>
      </c>
      <c r="C34">
        <f t="shared" si="1"/>
        <v>190</v>
      </c>
      <c r="D34" s="1">
        <f t="shared" si="0"/>
        <v>0.13194444444444445</v>
      </c>
      <c r="E34">
        <v>2369000</v>
      </c>
      <c r="F34" s="4" t="s">
        <v>16</v>
      </c>
      <c r="G34" t="s">
        <v>61</v>
      </c>
      <c r="H34">
        <v>475</v>
      </c>
      <c r="K34" s="7">
        <v>4</v>
      </c>
      <c r="L34">
        <v>310</v>
      </c>
      <c r="O34">
        <f t="shared" si="2"/>
        <v>775</v>
      </c>
      <c r="R34">
        <v>19</v>
      </c>
      <c r="S34" s="14">
        <v>128910</v>
      </c>
      <c r="T34" s="14"/>
      <c r="U34" s="14"/>
      <c r="V34" s="14">
        <v>19</v>
      </c>
      <c r="W34">
        <v>46</v>
      </c>
      <c r="X34">
        <v>40</v>
      </c>
      <c r="Y34">
        <v>6</v>
      </c>
      <c r="Z34">
        <v>436000</v>
      </c>
      <c r="AA34">
        <v>6</v>
      </c>
      <c r="AB34">
        <v>25</v>
      </c>
    </row>
    <row r="35" spans="1:39" x14ac:dyDescent="0.15">
      <c r="A35">
        <v>34</v>
      </c>
      <c r="B35">
        <v>10</v>
      </c>
      <c r="C35">
        <f t="shared" si="1"/>
        <v>200</v>
      </c>
      <c r="D35" s="1">
        <f t="shared" si="0"/>
        <v>0.1388888888888889</v>
      </c>
      <c r="E35">
        <v>2459000</v>
      </c>
      <c r="F35" s="4" t="s">
        <v>16</v>
      </c>
      <c r="G35" t="s">
        <v>62</v>
      </c>
      <c r="H35">
        <v>511</v>
      </c>
      <c r="K35" s="7">
        <v>5</v>
      </c>
      <c r="L35">
        <v>460</v>
      </c>
      <c r="O35">
        <f>L35*2.5</f>
        <v>1150</v>
      </c>
      <c r="R35">
        <v>20</v>
      </c>
      <c r="S35" s="14">
        <v>149910</v>
      </c>
      <c r="T35" s="14"/>
      <c r="U35" s="14"/>
      <c r="V35" s="14">
        <v>20</v>
      </c>
      <c r="W35">
        <v>50</v>
      </c>
      <c r="X35">
        <v>40</v>
      </c>
      <c r="Y35">
        <v>7</v>
      </c>
      <c r="Z35">
        <v>604000</v>
      </c>
      <c r="AA35">
        <v>7</v>
      </c>
      <c r="AB35">
        <v>35</v>
      </c>
    </row>
    <row r="36" spans="1:39" x14ac:dyDescent="0.15">
      <c r="A36">
        <v>35</v>
      </c>
      <c r="B36">
        <v>10</v>
      </c>
      <c r="C36">
        <f t="shared" si="1"/>
        <v>210</v>
      </c>
      <c r="D36" s="1">
        <f t="shared" si="0"/>
        <v>0.14583333333333334</v>
      </c>
      <c r="E36">
        <v>2550000</v>
      </c>
      <c r="F36" s="4" t="s">
        <v>16</v>
      </c>
      <c r="G36" t="s">
        <v>63</v>
      </c>
      <c r="H36">
        <v>547</v>
      </c>
      <c r="S36" s="14"/>
      <c r="T36" s="14"/>
      <c r="U36" s="14"/>
      <c r="V36" s="14">
        <v>21</v>
      </c>
      <c r="W36">
        <v>55</v>
      </c>
      <c r="X36">
        <v>40</v>
      </c>
      <c r="Y36">
        <v>8</v>
      </c>
      <c r="Z36">
        <v>802000</v>
      </c>
      <c r="AA36">
        <v>8</v>
      </c>
      <c r="AB36">
        <v>47</v>
      </c>
    </row>
    <row r="37" spans="1:39" x14ac:dyDescent="0.15">
      <c r="A37">
        <v>36</v>
      </c>
      <c r="B37">
        <v>10</v>
      </c>
      <c r="C37">
        <f t="shared" si="1"/>
        <v>220</v>
      </c>
      <c r="D37" s="1">
        <f t="shared" si="0"/>
        <v>0.15277777777777776</v>
      </c>
      <c r="E37">
        <v>2643000</v>
      </c>
      <c r="F37" s="4" t="s">
        <v>16</v>
      </c>
      <c r="G37" t="s">
        <v>64</v>
      </c>
      <c r="H37">
        <v>587</v>
      </c>
      <c r="S37" s="14"/>
      <c r="T37" s="14"/>
      <c r="U37" s="14"/>
      <c r="V37" s="14">
        <v>22</v>
      </c>
      <c r="W37">
        <v>60</v>
      </c>
      <c r="X37">
        <v>40</v>
      </c>
      <c r="Y37">
        <v>9</v>
      </c>
      <c r="Z37">
        <v>1033000</v>
      </c>
      <c r="AA37">
        <v>9</v>
      </c>
      <c r="AB37">
        <v>61</v>
      </c>
    </row>
    <row r="38" spans="1:39" x14ac:dyDescent="0.15">
      <c r="A38">
        <v>37</v>
      </c>
      <c r="B38">
        <v>10</v>
      </c>
      <c r="C38">
        <f t="shared" si="1"/>
        <v>230</v>
      </c>
      <c r="D38" s="1">
        <f t="shared" si="0"/>
        <v>0.15972222222222224</v>
      </c>
      <c r="E38">
        <v>2736000</v>
      </c>
      <c r="F38" s="4" t="s">
        <v>16</v>
      </c>
      <c r="G38" t="s">
        <v>65</v>
      </c>
      <c r="H38">
        <v>627</v>
      </c>
      <c r="S38" s="14"/>
      <c r="T38" s="14"/>
      <c r="U38" s="14"/>
      <c r="V38" s="14">
        <v>23</v>
      </c>
      <c r="W38">
        <v>65</v>
      </c>
      <c r="X38">
        <v>40</v>
      </c>
      <c r="Y38">
        <v>10</v>
      </c>
      <c r="Z38">
        <v>1298000</v>
      </c>
      <c r="AA38">
        <v>10</v>
      </c>
      <c r="AB38">
        <v>78</v>
      </c>
    </row>
    <row r="39" spans="1:39" x14ac:dyDescent="0.15">
      <c r="A39">
        <v>38</v>
      </c>
      <c r="B39">
        <v>10</v>
      </c>
      <c r="C39">
        <f t="shared" si="1"/>
        <v>240</v>
      </c>
      <c r="D39" s="1">
        <f t="shared" si="0"/>
        <v>0.16666666666666666</v>
      </c>
      <c r="E39">
        <v>2832000</v>
      </c>
      <c r="F39" s="4" t="s">
        <v>16</v>
      </c>
      <c r="G39" t="s">
        <v>66</v>
      </c>
      <c r="H39">
        <v>667</v>
      </c>
      <c r="V39" s="14">
        <v>24</v>
      </c>
      <c r="W39">
        <v>70</v>
      </c>
      <c r="X39">
        <v>40</v>
      </c>
      <c r="Y39">
        <v>11</v>
      </c>
      <c r="Z39">
        <v>1599000</v>
      </c>
      <c r="AA39">
        <v>11</v>
      </c>
      <c r="AB39">
        <v>98</v>
      </c>
    </row>
    <row r="40" spans="1:39" x14ac:dyDescent="0.15">
      <c r="A40">
        <v>39</v>
      </c>
      <c r="B40">
        <v>10</v>
      </c>
      <c r="C40">
        <f t="shared" si="1"/>
        <v>250</v>
      </c>
      <c r="D40" s="1">
        <f t="shared" si="0"/>
        <v>0.1736111111111111</v>
      </c>
      <c r="E40">
        <v>2928000</v>
      </c>
      <c r="F40" s="4" t="s">
        <v>16</v>
      </c>
      <c r="G40" t="s">
        <v>67</v>
      </c>
      <c r="H40">
        <v>707</v>
      </c>
      <c r="V40" s="14">
        <v>25</v>
      </c>
      <c r="W40">
        <v>75</v>
      </c>
      <c r="X40">
        <v>40</v>
      </c>
      <c r="Y40">
        <v>12</v>
      </c>
      <c r="Z40">
        <v>1938000</v>
      </c>
      <c r="AA40">
        <v>12</v>
      </c>
      <c r="AB40">
        <v>121</v>
      </c>
    </row>
    <row r="41" spans="1:39" x14ac:dyDescent="0.15">
      <c r="A41">
        <v>40</v>
      </c>
      <c r="B41">
        <v>10</v>
      </c>
      <c r="C41">
        <f t="shared" si="1"/>
        <v>260</v>
      </c>
      <c r="D41" s="1">
        <f t="shared" si="0"/>
        <v>0.18055555555555555</v>
      </c>
      <c r="E41">
        <v>3982000</v>
      </c>
      <c r="F41" s="4" t="s">
        <v>16</v>
      </c>
      <c r="G41" t="s">
        <v>68</v>
      </c>
      <c r="H41">
        <v>747</v>
      </c>
      <c r="I41">
        <v>20</v>
      </c>
      <c r="P41">
        <v>50</v>
      </c>
      <c r="V41" s="14">
        <v>26</v>
      </c>
      <c r="W41">
        <v>81</v>
      </c>
      <c r="X41">
        <v>60</v>
      </c>
      <c r="Y41">
        <v>13</v>
      </c>
      <c r="Z41">
        <v>2318000</v>
      </c>
      <c r="AA41">
        <v>13</v>
      </c>
      <c r="AB41">
        <v>148</v>
      </c>
    </row>
    <row r="42" spans="1:39" x14ac:dyDescent="0.15">
      <c r="A42">
        <v>41</v>
      </c>
      <c r="B42">
        <v>20</v>
      </c>
      <c r="C42">
        <f t="shared" si="1"/>
        <v>280</v>
      </c>
      <c r="D42" s="1">
        <f t="shared" si="0"/>
        <v>0.19444444444444445</v>
      </c>
      <c r="E42">
        <v>4112000</v>
      </c>
      <c r="F42" s="4" t="s">
        <v>16</v>
      </c>
      <c r="G42" t="s">
        <v>69</v>
      </c>
      <c r="H42">
        <v>802</v>
      </c>
      <c r="V42" s="14">
        <v>27</v>
      </c>
      <c r="W42">
        <v>87</v>
      </c>
      <c r="X42">
        <v>60</v>
      </c>
      <c r="Y42">
        <v>14</v>
      </c>
      <c r="Z42">
        <v>2740000</v>
      </c>
      <c r="AA42">
        <v>14</v>
      </c>
      <c r="AB42">
        <v>179</v>
      </c>
    </row>
    <row r="43" spans="1:39" x14ac:dyDescent="0.15">
      <c r="A43">
        <v>42</v>
      </c>
      <c r="B43">
        <v>20</v>
      </c>
      <c r="C43">
        <f t="shared" si="1"/>
        <v>300</v>
      </c>
      <c r="D43" s="1">
        <f t="shared" si="0"/>
        <v>0.20833333333333334</v>
      </c>
      <c r="E43">
        <v>4245000</v>
      </c>
      <c r="F43" s="4" t="s">
        <v>16</v>
      </c>
      <c r="G43" t="s">
        <v>70</v>
      </c>
      <c r="H43">
        <v>857</v>
      </c>
      <c r="V43" s="14">
        <v>28</v>
      </c>
      <c r="W43">
        <v>93</v>
      </c>
      <c r="X43">
        <v>60</v>
      </c>
      <c r="Y43">
        <v>15</v>
      </c>
      <c r="Z43">
        <v>3207000</v>
      </c>
      <c r="AA43">
        <v>15</v>
      </c>
      <c r="AB43">
        <v>214</v>
      </c>
    </row>
    <row r="44" spans="1:39" x14ac:dyDescent="0.15">
      <c r="A44">
        <v>43</v>
      </c>
      <c r="B44">
        <v>20</v>
      </c>
      <c r="C44">
        <f t="shared" si="1"/>
        <v>320</v>
      </c>
      <c r="D44" s="1">
        <f t="shared" si="0"/>
        <v>0.22222222222222224</v>
      </c>
      <c r="E44">
        <v>4379000</v>
      </c>
      <c r="F44" s="4" t="s">
        <v>16</v>
      </c>
      <c r="G44" t="s">
        <v>71</v>
      </c>
      <c r="H44">
        <v>912</v>
      </c>
      <c r="V44" s="14">
        <v>29</v>
      </c>
      <c r="W44">
        <v>99</v>
      </c>
      <c r="X44">
        <v>60</v>
      </c>
      <c r="Y44">
        <v>16</v>
      </c>
      <c r="Z44">
        <v>3721000</v>
      </c>
      <c r="AA44">
        <v>16</v>
      </c>
      <c r="AB44">
        <v>254</v>
      </c>
    </row>
    <row r="45" spans="1:39" x14ac:dyDescent="0.15">
      <c r="A45">
        <v>44</v>
      </c>
      <c r="B45">
        <v>20</v>
      </c>
      <c r="C45">
        <f t="shared" si="1"/>
        <v>340</v>
      </c>
      <c r="D45" s="1">
        <f t="shared" si="0"/>
        <v>0.2361111111111111</v>
      </c>
      <c r="E45">
        <v>4515000</v>
      </c>
      <c r="F45" s="2" t="s">
        <v>17</v>
      </c>
      <c r="G45" t="s">
        <v>72</v>
      </c>
      <c r="H45">
        <v>967</v>
      </c>
      <c r="V45" s="14">
        <v>30</v>
      </c>
      <c r="W45">
        <v>105</v>
      </c>
      <c r="X45">
        <v>60</v>
      </c>
      <c r="Y45">
        <v>17</v>
      </c>
      <c r="Z45">
        <v>4284000</v>
      </c>
      <c r="AA45">
        <v>17</v>
      </c>
      <c r="AB45">
        <v>300</v>
      </c>
    </row>
    <row r="46" spans="1:39" x14ac:dyDescent="0.15">
      <c r="A46">
        <v>45</v>
      </c>
      <c r="B46">
        <v>20</v>
      </c>
      <c r="C46">
        <f t="shared" si="1"/>
        <v>360</v>
      </c>
      <c r="D46" s="1">
        <f t="shared" si="0"/>
        <v>0.25</v>
      </c>
      <c r="E46">
        <v>4653000</v>
      </c>
      <c r="F46" s="2" t="s">
        <v>17</v>
      </c>
      <c r="G46" t="s">
        <v>73</v>
      </c>
      <c r="H46">
        <v>1022</v>
      </c>
      <c r="K46" s="8">
        <v>1</v>
      </c>
      <c r="L46">
        <v>960</v>
      </c>
      <c r="O46">
        <f t="shared" ref="O46:O53" si="3">L46*2.5</f>
        <v>2400</v>
      </c>
      <c r="V46" s="14">
        <v>31</v>
      </c>
      <c r="W46">
        <v>112</v>
      </c>
      <c r="X46">
        <v>60</v>
      </c>
      <c r="Y46">
        <v>18</v>
      </c>
      <c r="Z46">
        <v>4899000</v>
      </c>
      <c r="AA46">
        <v>18</v>
      </c>
      <c r="AB46">
        <v>352</v>
      </c>
    </row>
    <row r="47" spans="1:39" x14ac:dyDescent="0.15">
      <c r="A47">
        <v>46</v>
      </c>
      <c r="B47">
        <v>20</v>
      </c>
      <c r="C47">
        <f t="shared" si="1"/>
        <v>380</v>
      </c>
      <c r="D47" s="1">
        <f t="shared" si="0"/>
        <v>0.2638888888888889</v>
      </c>
      <c r="E47">
        <v>4793000</v>
      </c>
      <c r="F47" s="2" t="s">
        <v>17</v>
      </c>
      <c r="G47" t="s">
        <v>74</v>
      </c>
      <c r="H47">
        <v>1082</v>
      </c>
      <c r="K47" s="8">
        <v>2</v>
      </c>
      <c r="L47">
        <v>1960</v>
      </c>
      <c r="O47">
        <f t="shared" si="3"/>
        <v>4900</v>
      </c>
      <c r="V47" s="14">
        <v>32</v>
      </c>
      <c r="W47">
        <v>119</v>
      </c>
      <c r="X47">
        <v>60</v>
      </c>
      <c r="Y47">
        <v>19</v>
      </c>
      <c r="Z47">
        <v>5570000</v>
      </c>
      <c r="AA47">
        <v>19</v>
      </c>
      <c r="AB47">
        <v>411</v>
      </c>
      <c r="AJ47">
        <v>1</v>
      </c>
      <c r="AK47" s="14">
        <v>30</v>
      </c>
      <c r="AL47" s="14"/>
      <c r="AM47">
        <v>10</v>
      </c>
    </row>
    <row r="48" spans="1:39" x14ac:dyDescent="0.15">
      <c r="A48">
        <v>47</v>
      </c>
      <c r="B48">
        <v>20</v>
      </c>
      <c r="C48">
        <f t="shared" si="1"/>
        <v>400</v>
      </c>
      <c r="D48" s="1">
        <f t="shared" si="0"/>
        <v>0.27777777777777779</v>
      </c>
      <c r="E48">
        <v>4935000</v>
      </c>
      <c r="F48" s="2" t="s">
        <v>17</v>
      </c>
      <c r="G48" t="s">
        <v>75</v>
      </c>
      <c r="H48">
        <v>1142</v>
      </c>
      <c r="K48" s="8">
        <v>3</v>
      </c>
      <c r="L48">
        <v>3460</v>
      </c>
      <c r="O48">
        <f t="shared" si="3"/>
        <v>8650</v>
      </c>
      <c r="V48" s="14">
        <v>33</v>
      </c>
      <c r="W48">
        <v>126</v>
      </c>
      <c r="X48">
        <v>60</v>
      </c>
      <c r="Y48">
        <v>20</v>
      </c>
      <c r="Z48">
        <v>6299000</v>
      </c>
      <c r="AA48">
        <v>20</v>
      </c>
      <c r="AB48">
        <v>478</v>
      </c>
      <c r="AJ48">
        <v>2</v>
      </c>
      <c r="AK48" s="14">
        <v>90</v>
      </c>
      <c r="AL48" s="14"/>
      <c r="AM48" s="14"/>
    </row>
    <row r="49" spans="1:42" x14ac:dyDescent="0.15">
      <c r="A49">
        <v>48</v>
      </c>
      <c r="B49">
        <v>20</v>
      </c>
      <c r="C49">
        <f t="shared" si="1"/>
        <v>420</v>
      </c>
      <c r="D49" s="1">
        <f t="shared" si="0"/>
        <v>0.29166666666666669</v>
      </c>
      <c r="E49">
        <v>5079000</v>
      </c>
      <c r="F49" s="2" t="s">
        <v>17</v>
      </c>
      <c r="G49" t="s">
        <v>76</v>
      </c>
      <c r="H49">
        <v>1202</v>
      </c>
      <c r="K49" s="8">
        <v>4</v>
      </c>
      <c r="L49">
        <v>5460</v>
      </c>
      <c r="O49">
        <f t="shared" si="3"/>
        <v>13650</v>
      </c>
      <c r="V49" s="14">
        <v>34</v>
      </c>
      <c r="W49">
        <v>133</v>
      </c>
      <c r="X49">
        <v>60</v>
      </c>
      <c r="Y49">
        <v>21</v>
      </c>
      <c r="Z49">
        <v>7089000</v>
      </c>
      <c r="AA49">
        <v>21</v>
      </c>
      <c r="AB49">
        <v>554</v>
      </c>
      <c r="AJ49">
        <v>3</v>
      </c>
      <c r="AK49" s="14">
        <v>210</v>
      </c>
      <c r="AL49" s="14"/>
      <c r="AM49" s="14"/>
    </row>
    <row r="50" spans="1:42" x14ac:dyDescent="0.15">
      <c r="A50">
        <v>49</v>
      </c>
      <c r="B50">
        <v>20</v>
      </c>
      <c r="C50">
        <f t="shared" si="1"/>
        <v>440</v>
      </c>
      <c r="D50" s="1">
        <f t="shared" si="0"/>
        <v>0.30555555555555552</v>
      </c>
      <c r="E50">
        <v>5225000</v>
      </c>
      <c r="F50" s="2" t="s">
        <v>17</v>
      </c>
      <c r="G50" t="s">
        <v>77</v>
      </c>
      <c r="H50">
        <v>1262</v>
      </c>
      <c r="K50" s="8">
        <v>5</v>
      </c>
      <c r="L50">
        <v>7960</v>
      </c>
      <c r="O50">
        <f t="shared" si="3"/>
        <v>19900</v>
      </c>
      <c r="V50" s="14">
        <v>35</v>
      </c>
      <c r="W50">
        <v>140</v>
      </c>
      <c r="X50">
        <v>60</v>
      </c>
      <c r="Y50">
        <v>22</v>
      </c>
      <c r="Z50">
        <v>7943000</v>
      </c>
      <c r="AA50">
        <v>22</v>
      </c>
      <c r="AB50">
        <v>639</v>
      </c>
      <c r="AJ50">
        <v>4</v>
      </c>
      <c r="AK50" s="14">
        <v>410</v>
      </c>
      <c r="AL50" s="14"/>
      <c r="AM50" s="14"/>
    </row>
    <row r="51" spans="1:42" x14ac:dyDescent="0.15">
      <c r="A51">
        <v>50</v>
      </c>
      <c r="B51">
        <v>20</v>
      </c>
      <c r="C51">
        <f t="shared" si="1"/>
        <v>460</v>
      </c>
      <c r="D51" s="1">
        <f t="shared" si="0"/>
        <v>0.31944444444444448</v>
      </c>
      <c r="E51">
        <v>7092000</v>
      </c>
      <c r="F51" s="2" t="s">
        <v>17</v>
      </c>
      <c r="G51" t="s">
        <v>78</v>
      </c>
      <c r="H51">
        <v>1322</v>
      </c>
      <c r="I51">
        <v>30</v>
      </c>
      <c r="K51" s="8">
        <v>6</v>
      </c>
      <c r="L51">
        <v>10960</v>
      </c>
      <c r="O51">
        <f t="shared" si="3"/>
        <v>27400</v>
      </c>
      <c r="T51">
        <v>10</v>
      </c>
      <c r="V51" s="14">
        <v>36</v>
      </c>
      <c r="W51">
        <v>148</v>
      </c>
      <c r="X51">
        <v>60</v>
      </c>
      <c r="Y51">
        <v>23</v>
      </c>
      <c r="Z51">
        <v>8865000</v>
      </c>
      <c r="AA51">
        <v>23</v>
      </c>
      <c r="AB51">
        <v>735</v>
      </c>
      <c r="AJ51">
        <v>5</v>
      </c>
      <c r="AK51" s="14">
        <v>760</v>
      </c>
      <c r="AL51" s="14"/>
      <c r="AM51" s="14"/>
    </row>
    <row r="52" spans="1:42" x14ac:dyDescent="0.15">
      <c r="A52">
        <v>51</v>
      </c>
      <c r="B52">
        <v>20</v>
      </c>
      <c r="C52">
        <f t="shared" si="1"/>
        <v>480</v>
      </c>
      <c r="D52" s="1">
        <f t="shared" si="0"/>
        <v>0.33333333333333331</v>
      </c>
      <c r="E52">
        <v>7290000</v>
      </c>
      <c r="F52" s="2" t="s">
        <v>17</v>
      </c>
      <c r="G52" t="s">
        <v>79</v>
      </c>
      <c r="H52">
        <v>1400</v>
      </c>
      <c r="K52" s="8">
        <v>7</v>
      </c>
      <c r="L52">
        <v>14460</v>
      </c>
      <c r="O52">
        <f t="shared" si="3"/>
        <v>36150</v>
      </c>
      <c r="V52" s="14">
        <v>37</v>
      </c>
      <c r="W52">
        <v>156</v>
      </c>
      <c r="X52">
        <v>60</v>
      </c>
      <c r="Y52">
        <v>24</v>
      </c>
      <c r="Z52">
        <v>9859000</v>
      </c>
      <c r="AA52">
        <v>24</v>
      </c>
      <c r="AB52">
        <v>842</v>
      </c>
      <c r="AJ52">
        <v>6</v>
      </c>
      <c r="AK52" s="14">
        <v>1410</v>
      </c>
      <c r="AL52" s="14"/>
      <c r="AM52" s="14"/>
      <c r="AN52">
        <v>1</v>
      </c>
      <c r="AO52" s="14">
        <v>30</v>
      </c>
      <c r="AP52" s="14">
        <v>10</v>
      </c>
    </row>
    <row r="53" spans="1:42" x14ac:dyDescent="0.15">
      <c r="A53">
        <v>52</v>
      </c>
      <c r="B53">
        <v>20</v>
      </c>
      <c r="C53">
        <f t="shared" si="1"/>
        <v>500</v>
      </c>
      <c r="D53" s="1">
        <f t="shared" si="0"/>
        <v>0.34722222222222221</v>
      </c>
      <c r="E53">
        <v>7491000</v>
      </c>
      <c r="F53" s="2" t="s">
        <v>17</v>
      </c>
      <c r="G53" t="s">
        <v>80</v>
      </c>
      <c r="H53">
        <v>1478</v>
      </c>
      <c r="K53" s="8">
        <v>8</v>
      </c>
      <c r="L53">
        <v>18460</v>
      </c>
      <c r="O53">
        <f t="shared" si="3"/>
        <v>46150</v>
      </c>
      <c r="V53" s="14">
        <v>38</v>
      </c>
      <c r="W53">
        <v>164</v>
      </c>
      <c r="X53">
        <v>60</v>
      </c>
      <c r="Y53">
        <v>25</v>
      </c>
      <c r="Z53">
        <v>10929000</v>
      </c>
      <c r="AA53">
        <v>25</v>
      </c>
      <c r="AB53">
        <v>962</v>
      </c>
      <c r="AJ53">
        <v>7</v>
      </c>
      <c r="AK53" s="14">
        <v>2610</v>
      </c>
      <c r="AL53" s="14"/>
      <c r="AM53" s="14"/>
      <c r="AN53">
        <v>2</v>
      </c>
      <c r="AO53" s="14">
        <v>90</v>
      </c>
      <c r="AP53" s="14"/>
    </row>
    <row r="54" spans="1:42" x14ac:dyDescent="0.15">
      <c r="A54">
        <v>53</v>
      </c>
      <c r="B54">
        <v>20</v>
      </c>
      <c r="C54">
        <f t="shared" si="1"/>
        <v>520</v>
      </c>
      <c r="D54" s="1">
        <f t="shared" si="0"/>
        <v>0.3611111111111111</v>
      </c>
      <c r="E54">
        <v>7694000</v>
      </c>
      <c r="F54" s="2" t="s">
        <v>17</v>
      </c>
      <c r="G54" t="s">
        <v>81</v>
      </c>
      <c r="H54">
        <v>1556</v>
      </c>
      <c r="K54" s="8">
        <v>9</v>
      </c>
      <c r="L54">
        <v>22960</v>
      </c>
      <c r="O54">
        <f>L54*2.5</f>
        <v>57400</v>
      </c>
      <c r="V54" s="14">
        <v>39</v>
      </c>
      <c r="W54">
        <v>172</v>
      </c>
      <c r="X54">
        <v>60</v>
      </c>
      <c r="Y54">
        <v>26</v>
      </c>
      <c r="Z54">
        <v>12079000</v>
      </c>
      <c r="AA54">
        <v>26</v>
      </c>
      <c r="AB54">
        <v>1096</v>
      </c>
      <c r="AJ54">
        <v>8</v>
      </c>
      <c r="AK54" s="14">
        <v>4985</v>
      </c>
      <c r="AL54" s="14"/>
      <c r="AM54" s="14"/>
      <c r="AN54">
        <v>3</v>
      </c>
      <c r="AO54" s="14">
        <v>210</v>
      </c>
      <c r="AP54" s="14"/>
    </row>
    <row r="55" spans="1:42" x14ac:dyDescent="0.15">
      <c r="A55">
        <v>54</v>
      </c>
      <c r="B55">
        <v>20</v>
      </c>
      <c r="C55">
        <f t="shared" si="1"/>
        <v>540</v>
      </c>
      <c r="D55" s="1">
        <f t="shared" si="0"/>
        <v>0.375</v>
      </c>
      <c r="E55">
        <v>7901000</v>
      </c>
      <c r="F55" s="2" t="s">
        <v>17</v>
      </c>
      <c r="G55" t="s">
        <v>82</v>
      </c>
      <c r="H55">
        <v>1634</v>
      </c>
      <c r="V55" s="14">
        <v>40</v>
      </c>
      <c r="W55">
        <v>180</v>
      </c>
      <c r="X55">
        <v>60</v>
      </c>
      <c r="Y55">
        <v>27</v>
      </c>
      <c r="Z55">
        <v>13313000</v>
      </c>
      <c r="AA55">
        <v>27</v>
      </c>
      <c r="AB55">
        <v>1246</v>
      </c>
      <c r="AJ55">
        <v>9</v>
      </c>
      <c r="AK55" s="14">
        <v>8285</v>
      </c>
      <c r="AL55" s="14"/>
      <c r="AM55" s="14"/>
      <c r="AN55">
        <v>4</v>
      </c>
      <c r="AO55" s="14">
        <v>410</v>
      </c>
      <c r="AP55" s="14"/>
    </row>
    <row r="56" spans="1:42" s="9" customFormat="1" x14ac:dyDescent="0.15">
      <c r="A56" s="9">
        <v>55</v>
      </c>
      <c r="B56" s="9">
        <v>20</v>
      </c>
      <c r="C56" s="9">
        <f t="shared" si="1"/>
        <v>560</v>
      </c>
      <c r="D56" s="10">
        <f t="shared" si="0"/>
        <v>0.3888888888888889</v>
      </c>
      <c r="E56" s="9">
        <v>8110000</v>
      </c>
      <c r="F56" s="11" t="s">
        <v>17</v>
      </c>
      <c r="G56" s="9" t="s">
        <v>83</v>
      </c>
      <c r="H56" s="9">
        <v>1712</v>
      </c>
      <c r="M56" s="9" t="s">
        <v>95</v>
      </c>
      <c r="O56"/>
      <c r="P56" t="s">
        <v>96</v>
      </c>
      <c r="Q56"/>
      <c r="V56" s="15">
        <v>41</v>
      </c>
      <c r="W56" s="9">
        <v>189</v>
      </c>
      <c r="X56" s="9">
        <v>60</v>
      </c>
      <c r="Y56">
        <v>28</v>
      </c>
      <c r="Z56">
        <v>14635000</v>
      </c>
      <c r="AA56">
        <v>28</v>
      </c>
      <c r="AB56">
        <v>1413</v>
      </c>
      <c r="AC56"/>
      <c r="AJ56" s="9">
        <v>10</v>
      </c>
      <c r="AK56" s="15">
        <v>12660</v>
      </c>
      <c r="AL56" s="15"/>
      <c r="AM56" s="15"/>
      <c r="AN56" s="9">
        <v>5</v>
      </c>
      <c r="AO56" s="15">
        <v>760</v>
      </c>
      <c r="AP56" s="15"/>
    </row>
    <row r="57" spans="1:42" x14ac:dyDescent="0.15">
      <c r="A57">
        <v>56</v>
      </c>
      <c r="B57">
        <v>40</v>
      </c>
      <c r="C57">
        <f t="shared" si="1"/>
        <v>600</v>
      </c>
      <c r="D57" s="1">
        <f t="shared" si="0"/>
        <v>0.41666666666666669</v>
      </c>
      <c r="E57">
        <v>8322000</v>
      </c>
      <c r="F57" s="2"/>
      <c r="H57">
        <v>1796</v>
      </c>
      <c r="V57" s="14">
        <v>42</v>
      </c>
      <c r="W57">
        <v>198</v>
      </c>
      <c r="X57">
        <v>60</v>
      </c>
      <c r="Y57">
        <v>29</v>
      </c>
      <c r="Z57">
        <v>16051000</v>
      </c>
      <c r="AA57">
        <v>29</v>
      </c>
      <c r="AB57">
        <v>1599</v>
      </c>
      <c r="AJ57">
        <v>11</v>
      </c>
      <c r="AK57" s="14">
        <v>18460</v>
      </c>
      <c r="AL57" s="14"/>
      <c r="AM57" s="14"/>
      <c r="AN57">
        <v>6</v>
      </c>
      <c r="AO57" s="14">
        <v>1410</v>
      </c>
      <c r="AP57" s="14"/>
    </row>
    <row r="58" spans="1:42" x14ac:dyDescent="0.15">
      <c r="A58">
        <v>57</v>
      </c>
      <c r="B58">
        <v>40</v>
      </c>
      <c r="C58">
        <f t="shared" si="1"/>
        <v>640</v>
      </c>
      <c r="D58" s="1">
        <f t="shared" si="0"/>
        <v>0.44444444444444448</v>
      </c>
      <c r="E58">
        <v>8537000</v>
      </c>
      <c r="F58" s="2"/>
      <c r="H58">
        <v>1880</v>
      </c>
      <c r="V58" s="14">
        <v>43</v>
      </c>
      <c r="W58">
        <v>207</v>
      </c>
      <c r="X58">
        <v>60</v>
      </c>
      <c r="Y58">
        <v>30</v>
      </c>
      <c r="Z58">
        <v>17565000</v>
      </c>
      <c r="AA58">
        <v>30</v>
      </c>
      <c r="AB58">
        <v>1806</v>
      </c>
      <c r="AJ58">
        <v>12</v>
      </c>
      <c r="AK58" s="14">
        <v>25885</v>
      </c>
      <c r="AL58" s="14"/>
      <c r="AM58" s="14"/>
      <c r="AN58">
        <v>7</v>
      </c>
      <c r="AO58" s="14">
        <v>2610</v>
      </c>
      <c r="AP58" s="14"/>
    </row>
    <row r="59" spans="1:42" x14ac:dyDescent="0.15">
      <c r="A59">
        <v>58</v>
      </c>
      <c r="B59">
        <v>40</v>
      </c>
      <c r="C59">
        <f t="shared" si="1"/>
        <v>680</v>
      </c>
      <c r="D59" s="1">
        <f t="shared" si="0"/>
        <v>0.47222222222222221</v>
      </c>
      <c r="E59">
        <v>8756000</v>
      </c>
      <c r="F59" s="2"/>
      <c r="H59">
        <v>1964</v>
      </c>
      <c r="V59" s="14">
        <v>44</v>
      </c>
      <c r="W59">
        <v>216</v>
      </c>
      <c r="X59">
        <v>60</v>
      </c>
      <c r="Y59">
        <v>31</v>
      </c>
      <c r="Z59">
        <v>19183000</v>
      </c>
      <c r="AA59">
        <v>31</v>
      </c>
      <c r="AB59">
        <v>2036</v>
      </c>
      <c r="AJ59">
        <v>13</v>
      </c>
      <c r="AK59" s="14">
        <v>35135</v>
      </c>
      <c r="AL59" s="14"/>
      <c r="AM59" s="14"/>
      <c r="AN59">
        <v>8</v>
      </c>
      <c r="AO59" s="14">
        <v>4985</v>
      </c>
      <c r="AP59" s="14"/>
    </row>
    <row r="60" spans="1:42" x14ac:dyDescent="0.15">
      <c r="A60">
        <v>59</v>
      </c>
      <c r="B60">
        <v>40</v>
      </c>
      <c r="C60">
        <f t="shared" si="1"/>
        <v>720</v>
      </c>
      <c r="D60" s="1">
        <f t="shared" si="0"/>
        <v>0.5</v>
      </c>
      <c r="E60">
        <v>8977000</v>
      </c>
      <c r="F60" s="2"/>
      <c r="H60">
        <v>2048</v>
      </c>
      <c r="V60" s="14">
        <v>45</v>
      </c>
      <c r="W60">
        <v>225</v>
      </c>
      <c r="X60">
        <v>60</v>
      </c>
      <c r="Y60">
        <v>32</v>
      </c>
      <c r="Z60">
        <v>20910000</v>
      </c>
      <c r="AA60">
        <v>32</v>
      </c>
      <c r="AB60">
        <v>2291</v>
      </c>
      <c r="AJ60">
        <v>14</v>
      </c>
      <c r="AK60" s="14">
        <v>46410</v>
      </c>
      <c r="AL60" s="14"/>
      <c r="AM60" s="14"/>
      <c r="AN60">
        <v>9</v>
      </c>
      <c r="AO60" s="14">
        <v>8285</v>
      </c>
      <c r="AP60" s="14"/>
    </row>
    <row r="61" spans="1:42" x14ac:dyDescent="0.15">
      <c r="A61">
        <v>60</v>
      </c>
      <c r="B61">
        <v>40</v>
      </c>
      <c r="C61">
        <f t="shared" si="1"/>
        <v>760</v>
      </c>
      <c r="D61" s="1">
        <f t="shared" si="0"/>
        <v>0.52777777777777779</v>
      </c>
      <c r="E61">
        <v>11153000</v>
      </c>
      <c r="F61" s="2"/>
      <c r="H61">
        <v>2132</v>
      </c>
      <c r="I61">
        <v>30</v>
      </c>
      <c r="T61">
        <v>10</v>
      </c>
      <c r="V61" s="14">
        <v>46</v>
      </c>
      <c r="W61">
        <v>235</v>
      </c>
      <c r="X61">
        <v>80</v>
      </c>
      <c r="Y61">
        <v>33</v>
      </c>
      <c r="Z61">
        <v>22753000</v>
      </c>
      <c r="AA61">
        <v>33</v>
      </c>
      <c r="AB61">
        <v>2574</v>
      </c>
      <c r="AD61">
        <v>1</v>
      </c>
      <c r="AE61">
        <v>2</v>
      </c>
      <c r="AG61">
        <v>1</v>
      </c>
      <c r="AH61">
        <v>5</v>
      </c>
      <c r="AJ61">
        <v>15</v>
      </c>
      <c r="AK61" s="14">
        <v>59910</v>
      </c>
      <c r="AL61" s="14"/>
      <c r="AM61" s="14"/>
      <c r="AN61">
        <v>10</v>
      </c>
      <c r="AO61" s="14">
        <v>12660</v>
      </c>
      <c r="AP61" s="14"/>
    </row>
    <row r="62" spans="1:42" x14ac:dyDescent="0.15">
      <c r="A62">
        <v>61</v>
      </c>
      <c r="B62">
        <v>40</v>
      </c>
      <c r="C62">
        <f t="shared" si="1"/>
        <v>800</v>
      </c>
      <c r="D62" s="1">
        <f t="shared" si="0"/>
        <v>0.55555555555555558</v>
      </c>
      <c r="E62">
        <v>11429000</v>
      </c>
      <c r="F62" s="2"/>
      <c r="H62">
        <v>2237</v>
      </c>
      <c r="V62" s="14">
        <v>47</v>
      </c>
      <c r="W62">
        <v>245</v>
      </c>
      <c r="Y62">
        <v>34</v>
      </c>
      <c r="Z62">
        <v>24717000</v>
      </c>
      <c r="AA62">
        <v>34</v>
      </c>
      <c r="AB62">
        <v>2887</v>
      </c>
      <c r="AD62">
        <v>2</v>
      </c>
      <c r="AE62">
        <v>5</v>
      </c>
      <c r="AG62">
        <v>2</v>
      </c>
      <c r="AH62">
        <v>10</v>
      </c>
      <c r="AJ62">
        <v>16</v>
      </c>
      <c r="AK62" s="14">
        <v>74910</v>
      </c>
      <c r="AL62" s="14"/>
      <c r="AM62" s="14"/>
      <c r="AN62">
        <v>11</v>
      </c>
      <c r="AO62" s="14">
        <v>18460</v>
      </c>
      <c r="AP62" s="14"/>
    </row>
    <row r="63" spans="1:42" x14ac:dyDescent="0.15">
      <c r="A63">
        <v>62</v>
      </c>
      <c r="B63">
        <v>40</v>
      </c>
      <c r="C63">
        <f t="shared" si="1"/>
        <v>840</v>
      </c>
      <c r="D63" s="1">
        <f t="shared" si="0"/>
        <v>0.58333333333333337</v>
      </c>
      <c r="E63">
        <v>11708000</v>
      </c>
      <c r="F63" s="2"/>
      <c r="H63">
        <v>2342</v>
      </c>
      <c r="V63" s="14">
        <v>48</v>
      </c>
      <c r="W63">
        <v>255</v>
      </c>
      <c r="Y63">
        <v>35</v>
      </c>
      <c r="Z63">
        <v>26809000</v>
      </c>
      <c r="AA63">
        <v>35</v>
      </c>
      <c r="AB63">
        <v>3234</v>
      </c>
      <c r="AD63">
        <v>3</v>
      </c>
      <c r="AE63">
        <v>9</v>
      </c>
      <c r="AG63">
        <v>3</v>
      </c>
      <c r="AH63">
        <v>20</v>
      </c>
      <c r="AJ63">
        <v>17</v>
      </c>
      <c r="AK63" s="14">
        <v>91410</v>
      </c>
      <c r="AL63" s="14"/>
      <c r="AM63" s="14"/>
      <c r="AN63">
        <v>12</v>
      </c>
      <c r="AO63" s="14">
        <v>25885</v>
      </c>
      <c r="AP63" s="14"/>
    </row>
    <row r="64" spans="1:42" x14ac:dyDescent="0.15">
      <c r="A64">
        <v>63</v>
      </c>
      <c r="B64">
        <v>40</v>
      </c>
      <c r="C64">
        <f t="shared" si="1"/>
        <v>880</v>
      </c>
      <c r="D64" s="1">
        <f t="shared" si="0"/>
        <v>0.61111111111111105</v>
      </c>
      <c r="E64">
        <v>11991000</v>
      </c>
      <c r="F64" s="2"/>
      <c r="H64">
        <v>2447</v>
      </c>
      <c r="V64" s="14">
        <v>49</v>
      </c>
      <c r="W64">
        <v>265</v>
      </c>
      <c r="Y64">
        <v>36</v>
      </c>
      <c r="Z64">
        <v>29036000</v>
      </c>
      <c r="AA64">
        <v>36</v>
      </c>
      <c r="AB64">
        <v>3617</v>
      </c>
      <c r="AD64">
        <v>4</v>
      </c>
      <c r="AE64">
        <v>14</v>
      </c>
      <c r="AG64">
        <v>4</v>
      </c>
      <c r="AH64">
        <v>30</v>
      </c>
      <c r="AJ64">
        <v>18</v>
      </c>
      <c r="AK64" s="14">
        <v>109410</v>
      </c>
      <c r="AL64" s="14"/>
      <c r="AM64" s="14"/>
      <c r="AN64">
        <v>13</v>
      </c>
      <c r="AO64" s="14">
        <v>35135</v>
      </c>
      <c r="AP64" s="14"/>
    </row>
    <row r="65" spans="1:48" x14ac:dyDescent="0.15">
      <c r="A65">
        <v>64</v>
      </c>
      <c r="B65">
        <v>40</v>
      </c>
      <c r="C65">
        <f t="shared" si="1"/>
        <v>920</v>
      </c>
      <c r="D65" s="1">
        <f t="shared" si="0"/>
        <v>0.63888888888888895</v>
      </c>
      <c r="E65">
        <v>12279000</v>
      </c>
      <c r="F65" s="2"/>
      <c r="H65">
        <v>2552</v>
      </c>
      <c r="V65" s="14">
        <v>50</v>
      </c>
      <c r="W65">
        <v>275</v>
      </c>
      <c r="Y65">
        <v>37</v>
      </c>
      <c r="Z65">
        <v>31406000</v>
      </c>
      <c r="AA65">
        <v>37</v>
      </c>
      <c r="AB65">
        <v>4040</v>
      </c>
      <c r="AD65">
        <v>5</v>
      </c>
      <c r="AE65">
        <v>21</v>
      </c>
      <c r="AG65">
        <v>5</v>
      </c>
      <c r="AH65">
        <v>40</v>
      </c>
      <c r="AJ65">
        <v>19</v>
      </c>
      <c r="AK65" s="14">
        <v>128910</v>
      </c>
      <c r="AL65" s="14"/>
      <c r="AM65" s="14"/>
      <c r="AN65">
        <v>14</v>
      </c>
      <c r="AO65" s="14">
        <v>46410</v>
      </c>
      <c r="AP65" s="14"/>
      <c r="AQ65">
        <v>1</v>
      </c>
      <c r="AR65" s="14">
        <v>30</v>
      </c>
      <c r="AS65" s="14">
        <v>10</v>
      </c>
    </row>
    <row r="66" spans="1:48" x14ac:dyDescent="0.15">
      <c r="A66">
        <v>65</v>
      </c>
      <c r="B66">
        <v>40</v>
      </c>
      <c r="C66">
        <f t="shared" si="1"/>
        <v>960</v>
      </c>
      <c r="D66" s="1">
        <f t="shared" si="0"/>
        <v>0.66666666666666663</v>
      </c>
      <c r="E66">
        <v>12570000</v>
      </c>
      <c r="F66" s="2"/>
      <c r="H66">
        <v>2657</v>
      </c>
      <c r="Y66">
        <v>38</v>
      </c>
      <c r="Z66">
        <v>33926000</v>
      </c>
      <c r="AA66">
        <v>38</v>
      </c>
      <c r="AB66">
        <v>4507</v>
      </c>
      <c r="AD66">
        <v>6</v>
      </c>
      <c r="AE66">
        <v>30</v>
      </c>
      <c r="AG66">
        <v>6</v>
      </c>
      <c r="AH66">
        <v>55</v>
      </c>
      <c r="AJ66">
        <v>20</v>
      </c>
      <c r="AK66" s="14">
        <v>149910</v>
      </c>
      <c r="AL66" s="14"/>
      <c r="AM66" s="14"/>
      <c r="AN66">
        <v>15</v>
      </c>
      <c r="AO66" s="14">
        <v>59910</v>
      </c>
      <c r="AP66" s="14"/>
      <c r="AQ66">
        <v>2</v>
      </c>
      <c r="AR66" s="14">
        <v>90</v>
      </c>
      <c r="AS66" s="14"/>
    </row>
    <row r="67" spans="1:48" x14ac:dyDescent="0.15">
      <c r="A67">
        <v>66</v>
      </c>
      <c r="B67">
        <v>40</v>
      </c>
      <c r="C67">
        <f t="shared" si="1"/>
        <v>1000</v>
      </c>
      <c r="D67" s="1">
        <f t="shared" ref="D67:D130" si="4">C67/24/60</f>
        <v>0.69444444444444442</v>
      </c>
      <c r="E67">
        <v>12866000</v>
      </c>
      <c r="F67" s="2"/>
      <c r="H67">
        <v>2769</v>
      </c>
      <c r="Y67">
        <v>39</v>
      </c>
      <c r="Z67">
        <v>36604000</v>
      </c>
      <c r="AA67">
        <v>39</v>
      </c>
      <c r="AB67">
        <v>5022</v>
      </c>
      <c r="AD67">
        <v>7</v>
      </c>
      <c r="AE67">
        <v>41</v>
      </c>
      <c r="AG67">
        <v>7</v>
      </c>
      <c r="AH67">
        <v>70</v>
      </c>
      <c r="AN67">
        <v>16</v>
      </c>
      <c r="AO67" s="14">
        <v>74910</v>
      </c>
      <c r="AP67" s="14"/>
      <c r="AQ67">
        <v>3</v>
      </c>
      <c r="AR67" s="14">
        <v>210</v>
      </c>
      <c r="AS67" s="14"/>
    </row>
    <row r="68" spans="1:48" x14ac:dyDescent="0.15">
      <c r="A68">
        <v>67</v>
      </c>
      <c r="B68">
        <v>40</v>
      </c>
      <c r="C68">
        <f t="shared" ref="C68:C131" si="5">C67+B68</f>
        <v>1040</v>
      </c>
      <c r="D68" s="1">
        <f t="shared" si="4"/>
        <v>0.72222222222222221</v>
      </c>
      <c r="E68">
        <v>13165000</v>
      </c>
      <c r="F68" s="2"/>
      <c r="H68">
        <v>2881</v>
      </c>
      <c r="Y68">
        <v>40</v>
      </c>
      <c r="Z68">
        <v>39449000</v>
      </c>
      <c r="AA68">
        <v>40</v>
      </c>
      <c r="AB68">
        <v>5589</v>
      </c>
      <c r="AD68">
        <v>8</v>
      </c>
      <c r="AE68">
        <v>54</v>
      </c>
      <c r="AG68">
        <v>8</v>
      </c>
      <c r="AH68">
        <v>85</v>
      </c>
      <c r="AN68">
        <v>17</v>
      </c>
      <c r="AO68" s="14">
        <v>91410</v>
      </c>
      <c r="AP68" s="14"/>
      <c r="AQ68">
        <v>4</v>
      </c>
      <c r="AR68" s="14">
        <v>410</v>
      </c>
      <c r="AS68" s="14"/>
    </row>
    <row r="69" spans="1:48" x14ac:dyDescent="0.15">
      <c r="A69">
        <v>68</v>
      </c>
      <c r="B69">
        <v>40</v>
      </c>
      <c r="C69">
        <f t="shared" si="5"/>
        <v>1080</v>
      </c>
      <c r="D69" s="1">
        <f t="shared" si="4"/>
        <v>0.75</v>
      </c>
      <c r="E69">
        <v>13469000</v>
      </c>
      <c r="F69" s="2"/>
      <c r="H69">
        <v>2993</v>
      </c>
      <c r="Y69">
        <v>41</v>
      </c>
      <c r="Z69">
        <v>42470000</v>
      </c>
      <c r="AA69">
        <v>41</v>
      </c>
      <c r="AB69">
        <v>6213</v>
      </c>
      <c r="AD69">
        <v>9</v>
      </c>
      <c r="AE69">
        <v>69</v>
      </c>
      <c r="AG69">
        <v>9</v>
      </c>
      <c r="AH69">
        <v>100</v>
      </c>
      <c r="AN69">
        <v>18</v>
      </c>
      <c r="AO69" s="14">
        <v>109410</v>
      </c>
      <c r="AP69" s="14"/>
      <c r="AQ69">
        <v>5</v>
      </c>
      <c r="AR69" s="14">
        <v>760</v>
      </c>
      <c r="AS69" s="14"/>
    </row>
    <row r="70" spans="1:48" x14ac:dyDescent="0.15">
      <c r="A70">
        <v>69</v>
      </c>
      <c r="B70">
        <v>40</v>
      </c>
      <c r="C70">
        <f t="shared" si="5"/>
        <v>1120</v>
      </c>
      <c r="D70" s="1">
        <f t="shared" si="4"/>
        <v>0.77777777777777779</v>
      </c>
      <c r="E70">
        <v>13777000</v>
      </c>
      <c r="F70" s="2"/>
      <c r="H70">
        <v>3105</v>
      </c>
      <c r="Y70">
        <v>42</v>
      </c>
      <c r="Z70">
        <v>45676000</v>
      </c>
      <c r="AA70">
        <v>42</v>
      </c>
      <c r="AB70">
        <v>6899</v>
      </c>
      <c r="AD70">
        <v>10</v>
      </c>
      <c r="AE70">
        <v>86</v>
      </c>
      <c r="AG70">
        <v>10</v>
      </c>
      <c r="AH70">
        <v>115</v>
      </c>
      <c r="AN70">
        <v>19</v>
      </c>
      <c r="AO70" s="14">
        <v>128910</v>
      </c>
      <c r="AP70" s="14"/>
      <c r="AQ70">
        <v>6</v>
      </c>
      <c r="AR70" s="14">
        <v>1410</v>
      </c>
      <c r="AS70" s="14"/>
    </row>
    <row r="71" spans="1:48" x14ac:dyDescent="0.15">
      <c r="A71">
        <v>70</v>
      </c>
      <c r="B71">
        <v>40</v>
      </c>
      <c r="C71">
        <f t="shared" si="5"/>
        <v>1160</v>
      </c>
      <c r="D71" s="1">
        <f t="shared" si="4"/>
        <v>0.80555555555555558</v>
      </c>
      <c r="E71">
        <v>19373000</v>
      </c>
      <c r="F71" s="2"/>
      <c r="H71">
        <v>3217</v>
      </c>
      <c r="I71">
        <v>40</v>
      </c>
      <c r="T71">
        <v>10</v>
      </c>
      <c r="Y71">
        <v>43</v>
      </c>
      <c r="Z71">
        <v>49077000</v>
      </c>
      <c r="AA71">
        <v>43</v>
      </c>
      <c r="AB71">
        <v>7652</v>
      </c>
      <c r="AD71">
        <v>11</v>
      </c>
      <c r="AE71">
        <v>106</v>
      </c>
      <c r="AG71">
        <v>11</v>
      </c>
      <c r="AH71">
        <v>135</v>
      </c>
      <c r="AN71">
        <v>20</v>
      </c>
      <c r="AO71" s="14">
        <v>149910</v>
      </c>
      <c r="AP71" s="14"/>
      <c r="AQ71">
        <v>7</v>
      </c>
      <c r="AR71" s="14">
        <v>2610</v>
      </c>
      <c r="AS71" s="14"/>
    </row>
    <row r="72" spans="1:48" x14ac:dyDescent="0.15">
      <c r="A72">
        <v>71</v>
      </c>
      <c r="B72">
        <v>50</v>
      </c>
      <c r="C72">
        <f t="shared" si="5"/>
        <v>1210</v>
      </c>
      <c r="D72" s="1">
        <f t="shared" si="4"/>
        <v>0.84027777777777779</v>
      </c>
      <c r="E72">
        <v>19808000</v>
      </c>
      <c r="F72" s="2"/>
      <c r="H72">
        <v>3353</v>
      </c>
      <c r="Y72">
        <v>44</v>
      </c>
      <c r="Z72">
        <v>52684000</v>
      </c>
      <c r="AA72">
        <v>44</v>
      </c>
      <c r="AB72">
        <v>8479</v>
      </c>
      <c r="AD72">
        <v>12</v>
      </c>
      <c r="AE72">
        <v>128</v>
      </c>
      <c r="AG72">
        <v>12</v>
      </c>
      <c r="AH72">
        <v>155</v>
      </c>
      <c r="AQ72">
        <v>8</v>
      </c>
      <c r="AR72" s="14">
        <v>4985</v>
      </c>
      <c r="AS72" s="14"/>
    </row>
    <row r="73" spans="1:48" x14ac:dyDescent="0.15">
      <c r="A73">
        <v>72</v>
      </c>
      <c r="B73">
        <v>50</v>
      </c>
      <c r="C73">
        <f t="shared" si="5"/>
        <v>1260</v>
      </c>
      <c r="D73" s="1">
        <f t="shared" si="4"/>
        <v>0.875</v>
      </c>
      <c r="E73">
        <v>20250000</v>
      </c>
      <c r="F73" s="2"/>
      <c r="H73">
        <v>3489</v>
      </c>
      <c r="Y73">
        <v>45</v>
      </c>
      <c r="Z73">
        <v>56508000</v>
      </c>
      <c r="AA73">
        <v>45</v>
      </c>
      <c r="AB73">
        <v>9385</v>
      </c>
      <c r="AD73">
        <v>13</v>
      </c>
      <c r="AE73">
        <v>153</v>
      </c>
      <c r="AG73">
        <v>13</v>
      </c>
      <c r="AH73">
        <v>175</v>
      </c>
      <c r="AQ73">
        <v>9</v>
      </c>
      <c r="AR73" s="14">
        <v>8285</v>
      </c>
      <c r="AS73" s="14"/>
    </row>
    <row r="74" spans="1:48" x14ac:dyDescent="0.15">
      <c r="A74">
        <v>73</v>
      </c>
      <c r="B74">
        <v>50</v>
      </c>
      <c r="C74">
        <f t="shared" si="5"/>
        <v>1310</v>
      </c>
      <c r="D74" s="1">
        <f t="shared" si="4"/>
        <v>0.90972222222222221</v>
      </c>
      <c r="E74">
        <v>20698000</v>
      </c>
      <c r="F74" s="2"/>
      <c r="H74">
        <v>3625</v>
      </c>
      <c r="Y74">
        <v>46</v>
      </c>
      <c r="Z74">
        <v>60561000</v>
      </c>
      <c r="AA74">
        <v>46</v>
      </c>
      <c r="AB74">
        <v>10378</v>
      </c>
      <c r="AD74">
        <v>14</v>
      </c>
      <c r="AE74">
        <v>182</v>
      </c>
      <c r="AG74">
        <v>14</v>
      </c>
      <c r="AH74">
        <v>195</v>
      </c>
      <c r="AQ74">
        <v>10</v>
      </c>
      <c r="AR74" s="14">
        <v>12660</v>
      </c>
      <c r="AS74" s="14"/>
    </row>
    <row r="75" spans="1:48" x14ac:dyDescent="0.15">
      <c r="A75">
        <v>74</v>
      </c>
      <c r="B75">
        <v>50</v>
      </c>
      <c r="C75">
        <f t="shared" si="5"/>
        <v>1360</v>
      </c>
      <c r="D75" s="1">
        <f t="shared" si="4"/>
        <v>0.94444444444444442</v>
      </c>
      <c r="E75">
        <v>21152000</v>
      </c>
      <c r="F75" s="2"/>
      <c r="H75">
        <v>3761</v>
      </c>
      <c r="Y75">
        <v>47</v>
      </c>
      <c r="Z75">
        <v>64855000</v>
      </c>
      <c r="AA75">
        <v>47</v>
      </c>
      <c r="AB75">
        <v>11465</v>
      </c>
      <c r="AD75">
        <v>15</v>
      </c>
      <c r="AE75">
        <v>214</v>
      </c>
      <c r="AG75">
        <v>15</v>
      </c>
      <c r="AH75">
        <v>215</v>
      </c>
      <c r="AQ75">
        <v>11</v>
      </c>
      <c r="AR75" s="14">
        <v>18460</v>
      </c>
      <c r="AS75" s="14"/>
    </row>
    <row r="76" spans="1:48" x14ac:dyDescent="0.15">
      <c r="A76">
        <v>75</v>
      </c>
      <c r="B76">
        <v>50</v>
      </c>
      <c r="C76">
        <f t="shared" si="5"/>
        <v>1410</v>
      </c>
      <c r="D76" s="1">
        <f t="shared" si="4"/>
        <v>0.97916666666666663</v>
      </c>
      <c r="E76">
        <v>21612000</v>
      </c>
      <c r="F76" s="2"/>
      <c r="H76">
        <v>3897</v>
      </c>
      <c r="Y76">
        <v>48</v>
      </c>
      <c r="Z76">
        <v>69403000</v>
      </c>
      <c r="AA76">
        <v>48</v>
      </c>
      <c r="AB76">
        <v>12654</v>
      </c>
      <c r="AD76">
        <v>16</v>
      </c>
      <c r="AE76">
        <v>249</v>
      </c>
      <c r="AG76">
        <v>16</v>
      </c>
      <c r="AH76">
        <v>240</v>
      </c>
      <c r="AQ76">
        <v>12</v>
      </c>
      <c r="AR76" s="14">
        <v>25885</v>
      </c>
      <c r="AS76" s="14"/>
      <c r="AT76" t="s">
        <v>47</v>
      </c>
      <c r="AV76" t="s">
        <v>105</v>
      </c>
    </row>
    <row r="77" spans="1:48" x14ac:dyDescent="0.15">
      <c r="A77">
        <v>76</v>
      </c>
      <c r="B77">
        <v>50</v>
      </c>
      <c r="C77">
        <f t="shared" si="5"/>
        <v>1460</v>
      </c>
      <c r="D77" s="1">
        <f t="shared" si="4"/>
        <v>1.0138888888888888</v>
      </c>
      <c r="E77">
        <v>22079000</v>
      </c>
      <c r="F77" s="2"/>
      <c r="H77">
        <v>4041</v>
      </c>
      <c r="Y77">
        <v>49</v>
      </c>
      <c r="Z77">
        <v>74219000</v>
      </c>
      <c r="AA77">
        <v>49</v>
      </c>
      <c r="AB77">
        <v>13954</v>
      </c>
      <c r="AD77">
        <v>17</v>
      </c>
      <c r="AE77">
        <v>288</v>
      </c>
      <c r="AG77">
        <v>17</v>
      </c>
      <c r="AH77">
        <v>265</v>
      </c>
      <c r="AQ77">
        <v>13</v>
      </c>
      <c r="AR77" s="14">
        <v>35135</v>
      </c>
      <c r="AS77" s="14"/>
    </row>
    <row r="78" spans="1:48" x14ac:dyDescent="0.15">
      <c r="A78">
        <v>77</v>
      </c>
      <c r="B78">
        <v>50</v>
      </c>
      <c r="C78">
        <f t="shared" si="5"/>
        <v>1510</v>
      </c>
      <c r="D78" s="1">
        <f t="shared" si="4"/>
        <v>1.0486111111111112</v>
      </c>
      <c r="E78">
        <v>22552000</v>
      </c>
      <c r="F78" s="2"/>
      <c r="H78">
        <v>4185</v>
      </c>
      <c r="Y78">
        <v>50</v>
      </c>
      <c r="Z78">
        <v>79317000</v>
      </c>
      <c r="AA78">
        <v>50</v>
      </c>
      <c r="AB78">
        <v>15374</v>
      </c>
      <c r="AD78">
        <v>18</v>
      </c>
      <c r="AE78">
        <v>331</v>
      </c>
      <c r="AG78">
        <v>18</v>
      </c>
      <c r="AH78">
        <v>290</v>
      </c>
      <c r="AQ78">
        <v>14</v>
      </c>
      <c r="AR78" s="14">
        <v>46410</v>
      </c>
      <c r="AS78" s="14"/>
    </row>
    <row r="79" spans="1:48" x14ac:dyDescent="0.15">
      <c r="A79">
        <v>78</v>
      </c>
      <c r="B79">
        <v>50</v>
      </c>
      <c r="C79">
        <f t="shared" si="5"/>
        <v>1560</v>
      </c>
      <c r="D79" s="1">
        <f t="shared" si="4"/>
        <v>1.0833333333333333</v>
      </c>
      <c r="E79">
        <v>23032000</v>
      </c>
      <c r="F79" s="2"/>
      <c r="H79">
        <v>4329</v>
      </c>
      <c r="Y79">
        <v>51</v>
      </c>
      <c r="Z79">
        <v>84713000</v>
      </c>
      <c r="AA79">
        <v>51</v>
      </c>
      <c r="AB79">
        <v>16924</v>
      </c>
      <c r="AD79">
        <v>19</v>
      </c>
      <c r="AE79">
        <v>379</v>
      </c>
      <c r="AG79">
        <v>19</v>
      </c>
      <c r="AH79">
        <v>315</v>
      </c>
      <c r="AQ79">
        <v>15</v>
      </c>
      <c r="AR79" s="14">
        <v>59910</v>
      </c>
      <c r="AS79" s="14"/>
    </row>
    <row r="80" spans="1:48" x14ac:dyDescent="0.15">
      <c r="A80">
        <v>79</v>
      </c>
      <c r="B80">
        <v>50</v>
      </c>
      <c r="C80">
        <f t="shared" si="5"/>
        <v>1610</v>
      </c>
      <c r="D80" s="1">
        <f t="shared" si="4"/>
        <v>1.1180555555555556</v>
      </c>
      <c r="E80">
        <v>23518000</v>
      </c>
      <c r="F80" s="2"/>
      <c r="H80">
        <v>4473</v>
      </c>
      <c r="Y80">
        <v>52</v>
      </c>
      <c r="Z80">
        <v>90423000</v>
      </c>
      <c r="AA80">
        <v>52</v>
      </c>
      <c r="AB80">
        <v>18614</v>
      </c>
      <c r="AD80">
        <v>20</v>
      </c>
      <c r="AE80">
        <v>432</v>
      </c>
      <c r="AG80">
        <v>20</v>
      </c>
      <c r="AH80">
        <v>340</v>
      </c>
      <c r="AQ80">
        <v>16</v>
      </c>
      <c r="AR80" s="14">
        <v>74910</v>
      </c>
      <c r="AS80" s="14"/>
    </row>
    <row r="81" spans="1:53" x14ac:dyDescent="0.15">
      <c r="A81">
        <v>80</v>
      </c>
      <c r="B81">
        <v>50</v>
      </c>
      <c r="C81">
        <f t="shared" si="5"/>
        <v>1660</v>
      </c>
      <c r="D81" s="1">
        <f t="shared" si="4"/>
        <v>1.1527777777777779</v>
      </c>
      <c r="E81">
        <v>30560000</v>
      </c>
      <c r="F81" s="2"/>
      <c r="H81">
        <v>4617</v>
      </c>
      <c r="I81">
        <v>40</v>
      </c>
      <c r="Y81">
        <v>53</v>
      </c>
      <c r="Z81">
        <v>96463000</v>
      </c>
      <c r="AA81">
        <v>53</v>
      </c>
      <c r="AB81">
        <v>20455</v>
      </c>
      <c r="AD81">
        <v>21</v>
      </c>
      <c r="AE81">
        <v>490</v>
      </c>
      <c r="AG81">
        <v>21</v>
      </c>
      <c r="AH81">
        <v>370</v>
      </c>
      <c r="AQ81">
        <v>17</v>
      </c>
      <c r="AR81" s="14">
        <v>91410</v>
      </c>
      <c r="AS81" s="14"/>
    </row>
    <row r="82" spans="1:53" x14ac:dyDescent="0.15">
      <c r="A82">
        <v>81</v>
      </c>
      <c r="B82">
        <v>50</v>
      </c>
      <c r="C82">
        <f t="shared" si="5"/>
        <v>1710</v>
      </c>
      <c r="D82" s="1">
        <f t="shared" si="4"/>
        <v>1.1875</v>
      </c>
      <c r="E82">
        <v>31197000</v>
      </c>
      <c r="F82" s="2"/>
      <c r="H82">
        <v>4788</v>
      </c>
      <c r="Y82">
        <v>54</v>
      </c>
      <c r="Z82">
        <v>102852000</v>
      </c>
      <c r="AA82">
        <v>54</v>
      </c>
      <c r="AB82">
        <v>22459</v>
      </c>
      <c r="AD82">
        <v>22</v>
      </c>
      <c r="AE82">
        <v>553</v>
      </c>
      <c r="AG82">
        <v>22</v>
      </c>
      <c r="AH82">
        <v>400</v>
      </c>
      <c r="AQ82">
        <v>18</v>
      </c>
      <c r="AR82" s="14">
        <v>109410</v>
      </c>
      <c r="AS82" s="14"/>
    </row>
    <row r="83" spans="1:53" x14ac:dyDescent="0.15">
      <c r="A83">
        <v>82</v>
      </c>
      <c r="B83">
        <v>50</v>
      </c>
      <c r="C83">
        <f t="shared" si="5"/>
        <v>1760</v>
      </c>
      <c r="D83" s="1">
        <f t="shared" si="4"/>
        <v>1.2222222222222221</v>
      </c>
      <c r="E83">
        <v>31842000</v>
      </c>
      <c r="F83" s="2"/>
      <c r="H83">
        <v>4959</v>
      </c>
      <c r="Y83" s="9">
        <v>55</v>
      </c>
      <c r="Z83" s="9">
        <v>109608000</v>
      </c>
      <c r="AA83">
        <v>55</v>
      </c>
      <c r="AB83" s="9">
        <v>24640</v>
      </c>
      <c r="AC83" s="9"/>
      <c r="AD83">
        <v>23</v>
      </c>
      <c r="AE83">
        <v>622</v>
      </c>
      <c r="AG83">
        <v>23</v>
      </c>
      <c r="AH83">
        <v>430</v>
      </c>
      <c r="AQ83">
        <v>19</v>
      </c>
      <c r="AR83" s="14">
        <v>128910</v>
      </c>
      <c r="AS83" s="14"/>
    </row>
    <row r="84" spans="1:53" x14ac:dyDescent="0.15">
      <c r="A84">
        <v>83</v>
      </c>
      <c r="B84">
        <v>50</v>
      </c>
      <c r="C84">
        <f t="shared" si="5"/>
        <v>1810</v>
      </c>
      <c r="D84" s="1">
        <f t="shared" si="4"/>
        <v>1.2569444444444444</v>
      </c>
      <c r="E84">
        <v>32497000</v>
      </c>
      <c r="F84" s="2"/>
      <c r="H84">
        <v>5130</v>
      </c>
      <c r="Y84">
        <v>56</v>
      </c>
      <c r="Z84">
        <v>116751000</v>
      </c>
      <c r="AA84">
        <v>56</v>
      </c>
      <c r="AB84">
        <v>27011</v>
      </c>
      <c r="AD84">
        <v>24</v>
      </c>
      <c r="AE84">
        <v>697</v>
      </c>
      <c r="AG84">
        <v>24</v>
      </c>
      <c r="AH84">
        <v>460</v>
      </c>
      <c r="AQ84">
        <v>20</v>
      </c>
      <c r="AR84" s="14">
        <v>149910</v>
      </c>
      <c r="AS84" s="14"/>
    </row>
    <row r="85" spans="1:53" x14ac:dyDescent="0.15">
      <c r="A85">
        <v>84</v>
      </c>
      <c r="B85">
        <v>50</v>
      </c>
      <c r="C85">
        <f t="shared" si="5"/>
        <v>1860</v>
      </c>
      <c r="D85" s="1">
        <f t="shared" si="4"/>
        <v>1.2916666666666667</v>
      </c>
      <c r="E85">
        <v>33160000</v>
      </c>
      <c r="F85" s="2"/>
      <c r="H85">
        <v>5301</v>
      </c>
      <c r="Y85">
        <v>57</v>
      </c>
      <c r="Z85">
        <v>124302000</v>
      </c>
      <c r="AA85">
        <v>57</v>
      </c>
      <c r="AB85">
        <v>29586</v>
      </c>
      <c r="AD85">
        <v>25</v>
      </c>
      <c r="AE85">
        <v>778</v>
      </c>
      <c r="AG85">
        <v>25</v>
      </c>
      <c r="AH85">
        <v>490</v>
      </c>
    </row>
    <row r="86" spans="1:53" x14ac:dyDescent="0.15">
      <c r="A86">
        <v>85</v>
      </c>
      <c r="B86">
        <v>50</v>
      </c>
      <c r="C86">
        <f t="shared" si="5"/>
        <v>1910</v>
      </c>
      <c r="D86" s="1">
        <f t="shared" si="4"/>
        <v>1.3263888888888888</v>
      </c>
      <c r="E86">
        <v>33833000</v>
      </c>
      <c r="F86" s="2"/>
      <c r="H86">
        <v>5472</v>
      </c>
      <c r="Y86">
        <v>58</v>
      </c>
      <c r="Z86">
        <v>132283000</v>
      </c>
      <c r="AA86">
        <v>58</v>
      </c>
      <c r="AB86">
        <v>32381</v>
      </c>
      <c r="AD86">
        <v>26</v>
      </c>
      <c r="AE86">
        <v>866</v>
      </c>
      <c r="AG86">
        <v>26</v>
      </c>
      <c r="AH86">
        <v>525</v>
      </c>
    </row>
    <row r="87" spans="1:53" x14ac:dyDescent="0.15">
      <c r="A87">
        <v>86</v>
      </c>
      <c r="B87">
        <v>60</v>
      </c>
      <c r="C87">
        <f t="shared" si="5"/>
        <v>1970</v>
      </c>
      <c r="D87" s="1">
        <f t="shared" si="4"/>
        <v>1.3680555555555556</v>
      </c>
      <c r="E87">
        <v>34515000</v>
      </c>
      <c r="F87" s="2"/>
      <c r="H87">
        <v>5652</v>
      </c>
      <c r="Y87">
        <v>59</v>
      </c>
      <c r="Z87">
        <v>140717000</v>
      </c>
      <c r="AA87">
        <v>59</v>
      </c>
      <c r="AB87">
        <v>35412</v>
      </c>
      <c r="AD87">
        <v>27</v>
      </c>
      <c r="AE87">
        <v>962</v>
      </c>
      <c r="AG87">
        <v>27</v>
      </c>
      <c r="AH87">
        <v>560</v>
      </c>
    </row>
    <row r="88" spans="1:53" x14ac:dyDescent="0.15">
      <c r="A88">
        <v>87</v>
      </c>
      <c r="B88">
        <v>60</v>
      </c>
      <c r="C88">
        <f t="shared" si="5"/>
        <v>2030</v>
      </c>
      <c r="D88" s="1">
        <f t="shared" si="4"/>
        <v>1.4097222222222221</v>
      </c>
      <c r="E88">
        <v>35207000</v>
      </c>
      <c r="F88" s="2"/>
      <c r="H88">
        <v>5832</v>
      </c>
      <c r="Y88">
        <v>60</v>
      </c>
      <c r="Z88">
        <v>149628000</v>
      </c>
      <c r="AA88">
        <v>60</v>
      </c>
      <c r="AB88">
        <v>38697</v>
      </c>
      <c r="AD88">
        <v>28</v>
      </c>
      <c r="AE88">
        <v>1065</v>
      </c>
      <c r="AG88">
        <v>28</v>
      </c>
      <c r="AH88">
        <v>595</v>
      </c>
    </row>
    <row r="89" spans="1:53" x14ac:dyDescent="0.15">
      <c r="A89">
        <v>88</v>
      </c>
      <c r="B89">
        <v>60</v>
      </c>
      <c r="C89">
        <f t="shared" si="5"/>
        <v>2090</v>
      </c>
      <c r="D89" s="1">
        <f t="shared" si="4"/>
        <v>1.4513888888888888</v>
      </c>
      <c r="E89">
        <v>35909000</v>
      </c>
      <c r="F89" s="2"/>
      <c r="H89">
        <v>6012</v>
      </c>
      <c r="Y89">
        <v>61</v>
      </c>
      <c r="Z89">
        <v>159043000</v>
      </c>
      <c r="AA89">
        <v>61</v>
      </c>
      <c r="AB89">
        <v>42254</v>
      </c>
      <c r="AD89">
        <v>29</v>
      </c>
      <c r="AE89">
        <v>1177</v>
      </c>
      <c r="AG89">
        <v>29</v>
      </c>
      <c r="AH89">
        <v>630</v>
      </c>
    </row>
    <row r="90" spans="1:53" x14ac:dyDescent="0.15">
      <c r="A90">
        <v>89</v>
      </c>
      <c r="B90">
        <v>60</v>
      </c>
      <c r="C90">
        <f t="shared" si="5"/>
        <v>2150</v>
      </c>
      <c r="D90" s="1">
        <f t="shared" si="4"/>
        <v>1.4930555555555556</v>
      </c>
      <c r="E90">
        <v>36620000</v>
      </c>
      <c r="F90" s="2"/>
      <c r="H90">
        <v>6192</v>
      </c>
      <c r="Y90">
        <v>62</v>
      </c>
      <c r="Z90">
        <v>168988000</v>
      </c>
      <c r="AA90">
        <v>62</v>
      </c>
      <c r="AB90">
        <v>46103</v>
      </c>
      <c r="AD90">
        <v>30</v>
      </c>
      <c r="AE90">
        <v>1298</v>
      </c>
      <c r="AG90">
        <v>30</v>
      </c>
      <c r="AH90">
        <v>665</v>
      </c>
    </row>
    <row r="91" spans="1:53" x14ac:dyDescent="0.15">
      <c r="A91">
        <v>90</v>
      </c>
      <c r="B91">
        <v>60</v>
      </c>
      <c r="C91">
        <f t="shared" si="5"/>
        <v>2210</v>
      </c>
      <c r="D91" s="1">
        <f t="shared" si="4"/>
        <v>1.5347222222222221</v>
      </c>
      <c r="E91">
        <v>50677000</v>
      </c>
      <c r="F91" s="2"/>
      <c r="H91">
        <v>6372</v>
      </c>
      <c r="I91">
        <v>50</v>
      </c>
      <c r="Y91">
        <v>63</v>
      </c>
      <c r="Z91">
        <v>179492000</v>
      </c>
      <c r="AA91">
        <v>63</v>
      </c>
      <c r="AB91">
        <v>50265</v>
      </c>
      <c r="AD91">
        <v>31</v>
      </c>
      <c r="AE91">
        <v>1428</v>
      </c>
      <c r="AG91">
        <v>31</v>
      </c>
      <c r="AH91">
        <v>705</v>
      </c>
    </row>
    <row r="92" spans="1:53" x14ac:dyDescent="0.15">
      <c r="A92">
        <v>91</v>
      </c>
      <c r="B92">
        <v>60</v>
      </c>
      <c r="C92">
        <f t="shared" si="5"/>
        <v>2270</v>
      </c>
      <c r="D92" s="1">
        <f t="shared" si="4"/>
        <v>1.5763888888888888</v>
      </c>
      <c r="E92">
        <v>51670000</v>
      </c>
      <c r="F92" s="2"/>
      <c r="H92">
        <v>6582</v>
      </c>
      <c r="Y92">
        <v>64</v>
      </c>
      <c r="Z92">
        <v>190585000</v>
      </c>
      <c r="AA92">
        <v>64</v>
      </c>
      <c r="AB92">
        <v>54762</v>
      </c>
      <c r="AD92">
        <v>32</v>
      </c>
      <c r="AE92">
        <v>1568</v>
      </c>
      <c r="AG92">
        <v>32</v>
      </c>
      <c r="AH92">
        <v>745</v>
      </c>
    </row>
    <row r="93" spans="1:53" x14ac:dyDescent="0.15">
      <c r="A93">
        <v>92</v>
      </c>
      <c r="B93">
        <v>60</v>
      </c>
      <c r="C93">
        <f t="shared" si="5"/>
        <v>2330</v>
      </c>
      <c r="D93" s="1">
        <f t="shared" si="4"/>
        <v>1.6180555555555556</v>
      </c>
      <c r="E93">
        <v>52676000</v>
      </c>
      <c r="F93" s="2"/>
      <c r="H93">
        <v>6792</v>
      </c>
      <c r="Y93">
        <v>65</v>
      </c>
      <c r="Z93">
        <v>202299000</v>
      </c>
      <c r="AA93">
        <v>65</v>
      </c>
      <c r="AB93">
        <v>59617</v>
      </c>
      <c r="AD93">
        <v>33</v>
      </c>
      <c r="AE93">
        <v>1719</v>
      </c>
      <c r="AG93">
        <v>33</v>
      </c>
      <c r="AH93">
        <v>785</v>
      </c>
    </row>
    <row r="94" spans="1:53" x14ac:dyDescent="0.15">
      <c r="A94">
        <v>93</v>
      </c>
      <c r="B94">
        <v>60</v>
      </c>
      <c r="C94">
        <f t="shared" si="5"/>
        <v>2390</v>
      </c>
      <c r="D94" s="1">
        <f t="shared" si="4"/>
        <v>1.6597222222222221</v>
      </c>
      <c r="E94">
        <v>53696000</v>
      </c>
      <c r="F94" s="2"/>
      <c r="H94">
        <v>7002</v>
      </c>
      <c r="Y94">
        <v>66</v>
      </c>
      <c r="Z94">
        <v>214668000</v>
      </c>
      <c r="AA94">
        <v>66</v>
      </c>
      <c r="AB94">
        <v>64854</v>
      </c>
      <c r="AD94">
        <v>34</v>
      </c>
      <c r="AE94">
        <v>1881</v>
      </c>
      <c r="AG94">
        <v>34</v>
      </c>
      <c r="AH94">
        <v>825</v>
      </c>
    </row>
    <row r="95" spans="1:53" x14ac:dyDescent="0.15">
      <c r="A95">
        <v>94</v>
      </c>
      <c r="B95">
        <v>60</v>
      </c>
      <c r="C95">
        <f t="shared" si="5"/>
        <v>2450</v>
      </c>
      <c r="D95" s="1">
        <f t="shared" si="4"/>
        <v>1.7013888888888888</v>
      </c>
      <c r="E95">
        <v>54731000</v>
      </c>
      <c r="F95" s="2"/>
      <c r="H95">
        <v>7212</v>
      </c>
      <c r="Y95">
        <v>67</v>
      </c>
      <c r="Z95">
        <v>227727000</v>
      </c>
      <c r="AA95">
        <v>67</v>
      </c>
      <c r="AB95">
        <v>70500</v>
      </c>
      <c r="AD95">
        <v>35</v>
      </c>
      <c r="AE95">
        <v>2055</v>
      </c>
      <c r="AG95">
        <v>35</v>
      </c>
      <c r="AH95">
        <v>865</v>
      </c>
    </row>
    <row r="96" spans="1:53" x14ac:dyDescent="0.15">
      <c r="A96">
        <v>95</v>
      </c>
      <c r="B96">
        <v>60</v>
      </c>
      <c r="C96">
        <f t="shared" si="5"/>
        <v>2510</v>
      </c>
      <c r="D96" s="1">
        <f t="shared" si="4"/>
        <v>1.7430555555555556</v>
      </c>
      <c r="E96">
        <v>55780000</v>
      </c>
      <c r="F96" s="2"/>
      <c r="H96">
        <v>7422</v>
      </c>
      <c r="Y96">
        <v>68</v>
      </c>
      <c r="Z96">
        <v>241512000</v>
      </c>
      <c r="AA96">
        <v>68</v>
      </c>
      <c r="AB96">
        <v>76581</v>
      </c>
      <c r="AD96">
        <v>36</v>
      </c>
      <c r="AE96">
        <v>2242</v>
      </c>
      <c r="AG96">
        <v>36</v>
      </c>
      <c r="AH96">
        <v>910</v>
      </c>
      <c r="AW96" s="9">
        <v>1</v>
      </c>
      <c r="AX96">
        <v>10</v>
      </c>
      <c r="AY96" t="s">
        <v>107</v>
      </c>
      <c r="AZ96">
        <v>1</v>
      </c>
      <c r="BA96" t="s">
        <v>108</v>
      </c>
    </row>
    <row r="97" spans="1:52" x14ac:dyDescent="0.15">
      <c r="A97">
        <v>96</v>
      </c>
      <c r="B97">
        <v>60</v>
      </c>
      <c r="C97">
        <f t="shared" si="5"/>
        <v>2570</v>
      </c>
      <c r="D97" s="1">
        <f t="shared" si="4"/>
        <v>1.7847222222222221</v>
      </c>
      <c r="E97">
        <v>56844000</v>
      </c>
      <c r="F97" s="2"/>
      <c r="H97">
        <v>7642</v>
      </c>
      <c r="Y97">
        <v>69</v>
      </c>
      <c r="Z97">
        <v>256064000</v>
      </c>
      <c r="AA97">
        <v>69</v>
      </c>
      <c r="AB97">
        <v>83126</v>
      </c>
      <c r="AD97">
        <v>37</v>
      </c>
      <c r="AE97">
        <v>2443</v>
      </c>
      <c r="AG97">
        <v>37</v>
      </c>
      <c r="AH97">
        <v>955</v>
      </c>
      <c r="AW97">
        <v>2</v>
      </c>
      <c r="AX97">
        <v>20</v>
      </c>
      <c r="AZ97">
        <v>2</v>
      </c>
    </row>
    <row r="98" spans="1:52" x14ac:dyDescent="0.15">
      <c r="A98">
        <v>97</v>
      </c>
      <c r="B98">
        <v>60</v>
      </c>
      <c r="C98">
        <f t="shared" si="5"/>
        <v>2630</v>
      </c>
      <c r="D98" s="1">
        <f t="shared" si="4"/>
        <v>1.8263888888888888</v>
      </c>
      <c r="E98">
        <v>57922000</v>
      </c>
      <c r="F98" s="2"/>
      <c r="H98">
        <v>7862</v>
      </c>
      <c r="Y98">
        <v>70</v>
      </c>
      <c r="Z98">
        <v>271423000</v>
      </c>
      <c r="AA98">
        <v>70</v>
      </c>
      <c r="AB98">
        <v>90166</v>
      </c>
      <c r="AD98">
        <v>38</v>
      </c>
      <c r="AE98">
        <v>2658</v>
      </c>
      <c r="AG98">
        <v>38</v>
      </c>
      <c r="AH98">
        <v>1000</v>
      </c>
      <c r="AW98">
        <v>3</v>
      </c>
      <c r="AX98">
        <v>30</v>
      </c>
      <c r="AZ98">
        <v>3</v>
      </c>
    </row>
    <row r="99" spans="1:52" x14ac:dyDescent="0.15">
      <c r="A99">
        <v>98</v>
      </c>
      <c r="B99">
        <v>60</v>
      </c>
      <c r="C99">
        <f t="shared" si="5"/>
        <v>2690</v>
      </c>
      <c r="D99" s="1">
        <f t="shared" si="4"/>
        <v>1.8680555555555556</v>
      </c>
      <c r="E99">
        <v>59016000</v>
      </c>
      <c r="F99" s="2"/>
      <c r="H99">
        <v>8082</v>
      </c>
      <c r="Y99">
        <v>71</v>
      </c>
      <c r="Z99">
        <v>287633000</v>
      </c>
      <c r="AA99">
        <v>71</v>
      </c>
      <c r="AB99">
        <v>97732</v>
      </c>
      <c r="AD99">
        <v>39</v>
      </c>
      <c r="AE99">
        <v>2888</v>
      </c>
      <c r="AG99">
        <v>39</v>
      </c>
      <c r="AH99">
        <v>1045</v>
      </c>
      <c r="AW99">
        <v>4</v>
      </c>
      <c r="AX99">
        <v>40</v>
      </c>
      <c r="AZ99">
        <v>4</v>
      </c>
    </row>
    <row r="100" spans="1:52" x14ac:dyDescent="0.15">
      <c r="A100">
        <v>99</v>
      </c>
      <c r="B100">
        <v>60</v>
      </c>
      <c r="C100">
        <f t="shared" si="5"/>
        <v>2750</v>
      </c>
      <c r="D100" s="1">
        <f t="shared" si="4"/>
        <v>1.9097222222222221</v>
      </c>
      <c r="E100">
        <v>60124000</v>
      </c>
      <c r="F100" s="2"/>
      <c r="H100">
        <v>8302</v>
      </c>
      <c r="Y100">
        <v>72</v>
      </c>
      <c r="Z100">
        <v>304740000</v>
      </c>
      <c r="AA100">
        <v>72</v>
      </c>
      <c r="AB100">
        <v>105857</v>
      </c>
      <c r="AD100">
        <v>40</v>
      </c>
      <c r="AE100">
        <v>3134</v>
      </c>
      <c r="AG100">
        <v>40</v>
      </c>
      <c r="AH100">
        <v>1090</v>
      </c>
      <c r="AW100">
        <v>5</v>
      </c>
      <c r="AX100">
        <v>50</v>
      </c>
      <c r="AZ100">
        <v>5</v>
      </c>
    </row>
    <row r="101" spans="1:52" x14ac:dyDescent="0.15">
      <c r="A101">
        <v>100</v>
      </c>
      <c r="B101">
        <v>60</v>
      </c>
      <c r="C101">
        <f t="shared" si="5"/>
        <v>2810</v>
      </c>
      <c r="D101" s="1">
        <f t="shared" si="4"/>
        <v>1.9513888888888888</v>
      </c>
      <c r="E101">
        <v>77367000</v>
      </c>
      <c r="F101" s="2"/>
      <c r="H101">
        <v>8522</v>
      </c>
      <c r="I101">
        <v>50</v>
      </c>
      <c r="Y101">
        <v>73</v>
      </c>
      <c r="Z101">
        <v>322792000</v>
      </c>
      <c r="AA101">
        <v>73</v>
      </c>
      <c r="AB101">
        <v>114576</v>
      </c>
      <c r="AD101">
        <v>41</v>
      </c>
      <c r="AE101">
        <v>3397</v>
      </c>
      <c r="AG101">
        <v>41</v>
      </c>
      <c r="AH101">
        <v>1140</v>
      </c>
      <c r="AW101">
        <v>6</v>
      </c>
      <c r="AX101">
        <v>60</v>
      </c>
      <c r="AZ101">
        <v>6</v>
      </c>
    </row>
    <row r="102" spans="1:52" x14ac:dyDescent="0.15">
      <c r="A102">
        <v>101</v>
      </c>
      <c r="B102">
        <v>60</v>
      </c>
      <c r="C102">
        <f t="shared" si="5"/>
        <v>2870</v>
      </c>
      <c r="D102" s="1">
        <f t="shared" si="4"/>
        <v>1.9930555555555556</v>
      </c>
      <c r="E102">
        <v>78807000</v>
      </c>
      <c r="F102" s="2"/>
      <c r="Y102">
        <v>74</v>
      </c>
      <c r="Z102">
        <v>341839000</v>
      </c>
      <c r="AA102">
        <v>74</v>
      </c>
      <c r="AB102">
        <v>123925</v>
      </c>
      <c r="AD102">
        <v>42</v>
      </c>
      <c r="AE102">
        <v>3678</v>
      </c>
      <c r="AG102">
        <v>42</v>
      </c>
      <c r="AH102">
        <v>1190</v>
      </c>
      <c r="AW102">
        <v>7</v>
      </c>
      <c r="AX102">
        <v>70</v>
      </c>
      <c r="AZ102">
        <v>7</v>
      </c>
    </row>
    <row r="103" spans="1:52" x14ac:dyDescent="0.15">
      <c r="A103">
        <v>102</v>
      </c>
      <c r="B103">
        <v>60</v>
      </c>
      <c r="C103">
        <f t="shared" si="5"/>
        <v>2930</v>
      </c>
      <c r="D103" s="1">
        <f t="shared" si="4"/>
        <v>2.0347222222222223</v>
      </c>
      <c r="E103">
        <v>80267000</v>
      </c>
      <c r="F103" s="2"/>
      <c r="Y103">
        <v>75</v>
      </c>
      <c r="Z103">
        <v>361936000</v>
      </c>
      <c r="AA103">
        <v>75</v>
      </c>
      <c r="AB103">
        <v>133943</v>
      </c>
      <c r="AD103">
        <v>43</v>
      </c>
      <c r="AE103">
        <v>3977</v>
      </c>
      <c r="AG103">
        <v>43</v>
      </c>
      <c r="AH103">
        <v>1240</v>
      </c>
      <c r="AW103">
        <v>8</v>
      </c>
      <c r="AX103">
        <v>80</v>
      </c>
      <c r="AZ103">
        <v>8</v>
      </c>
    </row>
    <row r="104" spans="1:52" x14ac:dyDescent="0.15">
      <c r="A104">
        <v>103</v>
      </c>
      <c r="B104">
        <v>60</v>
      </c>
      <c r="C104">
        <f t="shared" si="5"/>
        <v>2990</v>
      </c>
      <c r="D104" s="1">
        <f t="shared" si="4"/>
        <v>2.0763888888888888</v>
      </c>
      <c r="E104">
        <v>81747000</v>
      </c>
      <c r="F104" s="2"/>
      <c r="Y104">
        <v>76</v>
      </c>
      <c r="Z104">
        <v>383139000</v>
      </c>
      <c r="AA104">
        <v>76</v>
      </c>
      <c r="AB104">
        <v>144669</v>
      </c>
      <c r="AD104">
        <v>44</v>
      </c>
      <c r="AE104">
        <v>4296</v>
      </c>
      <c r="AG104">
        <v>44</v>
      </c>
      <c r="AH104">
        <v>1290</v>
      </c>
      <c r="AW104">
        <v>9</v>
      </c>
      <c r="AX104">
        <v>90</v>
      </c>
      <c r="AZ104">
        <v>9</v>
      </c>
    </row>
    <row r="105" spans="1:52" x14ac:dyDescent="0.15">
      <c r="A105">
        <v>104</v>
      </c>
      <c r="B105">
        <v>60</v>
      </c>
      <c r="C105">
        <f t="shared" si="5"/>
        <v>3050</v>
      </c>
      <c r="D105" s="1">
        <f t="shared" si="4"/>
        <v>2.1180555555555554</v>
      </c>
      <c r="E105">
        <v>83249000</v>
      </c>
      <c r="F105" s="2"/>
      <c r="Y105">
        <v>77</v>
      </c>
      <c r="Z105">
        <v>405508000</v>
      </c>
      <c r="AA105">
        <v>77</v>
      </c>
      <c r="AB105">
        <v>156144</v>
      </c>
      <c r="AD105">
        <v>45</v>
      </c>
      <c r="AE105">
        <v>4636</v>
      </c>
      <c r="AG105">
        <v>45</v>
      </c>
      <c r="AH105">
        <v>1340</v>
      </c>
      <c r="AW105">
        <v>10</v>
      </c>
      <c r="AX105">
        <v>100</v>
      </c>
      <c r="AZ105">
        <v>10</v>
      </c>
    </row>
    <row r="106" spans="1:52" x14ac:dyDescent="0.15">
      <c r="A106">
        <v>105</v>
      </c>
      <c r="B106">
        <v>60</v>
      </c>
      <c r="C106">
        <f t="shared" si="5"/>
        <v>3110</v>
      </c>
      <c r="D106" s="1">
        <f t="shared" si="4"/>
        <v>2.1597222222222223</v>
      </c>
      <c r="E106">
        <v>84771000</v>
      </c>
      <c r="F106" s="2"/>
      <c r="Y106">
        <v>78</v>
      </c>
      <c r="Z106">
        <v>429105000</v>
      </c>
      <c r="AA106">
        <v>78</v>
      </c>
      <c r="AB106">
        <v>168412</v>
      </c>
      <c r="AD106">
        <v>46</v>
      </c>
      <c r="AE106">
        <v>4998</v>
      </c>
      <c r="AG106">
        <v>46</v>
      </c>
      <c r="AH106">
        <v>1395</v>
      </c>
      <c r="AW106">
        <v>11</v>
      </c>
      <c r="AX106">
        <v>110</v>
      </c>
      <c r="AZ106">
        <v>11</v>
      </c>
    </row>
    <row r="107" spans="1:52" x14ac:dyDescent="0.15">
      <c r="A107">
        <v>106</v>
      </c>
      <c r="B107">
        <v>60</v>
      </c>
      <c r="C107">
        <f t="shared" si="5"/>
        <v>3170</v>
      </c>
      <c r="D107" s="1">
        <f t="shared" si="4"/>
        <v>2.2013888888888888</v>
      </c>
      <c r="E107">
        <v>86314000</v>
      </c>
      <c r="F107" s="2"/>
      <c r="Y107">
        <v>79</v>
      </c>
      <c r="Z107">
        <v>453997000</v>
      </c>
      <c r="AA107">
        <v>79</v>
      </c>
      <c r="AB107">
        <v>181517</v>
      </c>
      <c r="AD107">
        <v>47</v>
      </c>
      <c r="AE107">
        <v>5384</v>
      </c>
      <c r="AG107">
        <v>47</v>
      </c>
      <c r="AH107">
        <v>1450</v>
      </c>
      <c r="AW107">
        <v>12</v>
      </c>
      <c r="AX107">
        <v>120</v>
      </c>
      <c r="AZ107">
        <v>12</v>
      </c>
    </row>
    <row r="108" spans="1:52" x14ac:dyDescent="0.15">
      <c r="A108">
        <v>107</v>
      </c>
      <c r="B108">
        <v>60</v>
      </c>
      <c r="C108">
        <f t="shared" si="5"/>
        <v>3230</v>
      </c>
      <c r="D108" s="1">
        <f t="shared" si="4"/>
        <v>2.2430555555555558</v>
      </c>
      <c r="E108">
        <v>87879000</v>
      </c>
      <c r="F108" s="2"/>
      <c r="Y108">
        <v>80</v>
      </c>
      <c r="Z108">
        <v>480253000</v>
      </c>
      <c r="AA108">
        <v>80</v>
      </c>
      <c r="AB108">
        <v>195506</v>
      </c>
      <c r="AD108">
        <v>48</v>
      </c>
      <c r="AE108">
        <v>5794</v>
      </c>
      <c r="AG108">
        <v>48</v>
      </c>
      <c r="AH108">
        <v>1505</v>
      </c>
      <c r="AW108">
        <v>13</v>
      </c>
      <c r="AX108">
        <v>130</v>
      </c>
      <c r="AZ108">
        <v>13</v>
      </c>
    </row>
    <row r="109" spans="1:52" x14ac:dyDescent="0.15">
      <c r="A109">
        <v>108</v>
      </c>
      <c r="B109">
        <v>60</v>
      </c>
      <c r="C109">
        <f t="shared" si="5"/>
        <v>3290</v>
      </c>
      <c r="D109" s="1">
        <f t="shared" si="4"/>
        <v>2.2847222222222223</v>
      </c>
      <c r="E109">
        <v>89466000</v>
      </c>
      <c r="F109" s="2"/>
      <c r="Y109">
        <v>81</v>
      </c>
      <c r="Z109">
        <v>507946000</v>
      </c>
      <c r="AA109">
        <v>81</v>
      </c>
      <c r="AB109">
        <v>210428</v>
      </c>
      <c r="AD109">
        <v>49</v>
      </c>
      <c r="AE109">
        <v>6230</v>
      </c>
      <c r="AG109">
        <v>49</v>
      </c>
      <c r="AH109">
        <v>1560</v>
      </c>
      <c r="AW109">
        <v>14</v>
      </c>
      <c r="AX109">
        <v>140</v>
      </c>
      <c r="AZ109">
        <v>14</v>
      </c>
    </row>
    <row r="110" spans="1:52" x14ac:dyDescent="0.15">
      <c r="A110">
        <v>109</v>
      </c>
      <c r="B110">
        <v>60</v>
      </c>
      <c r="C110">
        <f t="shared" si="5"/>
        <v>3350</v>
      </c>
      <c r="D110" s="1">
        <f t="shared" si="4"/>
        <v>2.3263888888888888</v>
      </c>
      <c r="E110">
        <v>91075000</v>
      </c>
      <c r="F110" s="2"/>
      <c r="Y110">
        <v>82</v>
      </c>
      <c r="Z110">
        <v>537154000</v>
      </c>
      <c r="AA110">
        <v>82</v>
      </c>
      <c r="AB110">
        <v>226333</v>
      </c>
      <c r="AD110">
        <v>50</v>
      </c>
      <c r="AE110">
        <v>6693</v>
      </c>
      <c r="AG110">
        <v>50</v>
      </c>
      <c r="AH110">
        <v>1615</v>
      </c>
      <c r="AW110">
        <v>15</v>
      </c>
      <c r="AX110">
        <v>150</v>
      </c>
      <c r="AZ110">
        <v>15</v>
      </c>
    </row>
    <row r="111" spans="1:52" x14ac:dyDescent="0.15">
      <c r="A111">
        <v>110</v>
      </c>
      <c r="B111">
        <v>60</v>
      </c>
      <c r="C111">
        <f t="shared" si="5"/>
        <v>3410</v>
      </c>
      <c r="D111" s="1">
        <f t="shared" si="4"/>
        <v>2.3680555555555558</v>
      </c>
      <c r="E111">
        <v>123608000</v>
      </c>
      <c r="F111" s="2"/>
      <c r="I111">
        <v>60</v>
      </c>
      <c r="Y111">
        <v>83</v>
      </c>
      <c r="Z111">
        <v>567959000</v>
      </c>
      <c r="AA111">
        <v>83</v>
      </c>
      <c r="AB111">
        <v>243272</v>
      </c>
      <c r="AD111">
        <v>51</v>
      </c>
      <c r="AE111">
        <v>7184</v>
      </c>
      <c r="AG111">
        <v>51</v>
      </c>
      <c r="AH111">
        <v>1675</v>
      </c>
      <c r="AW111">
        <v>16</v>
      </c>
      <c r="AX111">
        <v>160</v>
      </c>
      <c r="AZ111">
        <v>16</v>
      </c>
    </row>
    <row r="112" spans="1:52" x14ac:dyDescent="0.15">
      <c r="A112">
        <v>111</v>
      </c>
      <c r="B112">
        <v>60</v>
      </c>
      <c r="C112">
        <f t="shared" si="5"/>
        <v>3470</v>
      </c>
      <c r="D112" s="1">
        <f t="shared" si="4"/>
        <v>2.4097222222222223</v>
      </c>
      <c r="E112">
        <v>125813000</v>
      </c>
      <c r="F112" s="2"/>
      <c r="Y112">
        <v>84</v>
      </c>
      <c r="Z112">
        <v>600446000</v>
      </c>
      <c r="AA112">
        <v>84</v>
      </c>
      <c r="AB112">
        <v>261300</v>
      </c>
      <c r="AD112">
        <v>52</v>
      </c>
      <c r="AE112">
        <v>7705</v>
      </c>
      <c r="AG112">
        <v>52</v>
      </c>
      <c r="AH112">
        <v>1735</v>
      </c>
      <c r="AW112">
        <v>17</v>
      </c>
      <c r="AX112">
        <v>170</v>
      </c>
      <c r="AZ112">
        <v>17</v>
      </c>
    </row>
    <row r="113" spans="1:52" x14ac:dyDescent="0.15">
      <c r="A113">
        <v>112</v>
      </c>
      <c r="B113">
        <v>60</v>
      </c>
      <c r="C113">
        <f t="shared" si="5"/>
        <v>3530</v>
      </c>
      <c r="D113" s="1">
        <f t="shared" si="4"/>
        <v>2.4513888888888888</v>
      </c>
      <c r="E113">
        <v>128050000</v>
      </c>
      <c r="F113" s="2"/>
      <c r="Y113">
        <v>85</v>
      </c>
      <c r="Z113">
        <v>634706000</v>
      </c>
      <c r="AA113">
        <v>85</v>
      </c>
      <c r="AB113">
        <v>280472</v>
      </c>
      <c r="AD113">
        <v>53</v>
      </c>
      <c r="AE113">
        <v>8258</v>
      </c>
      <c r="AG113">
        <v>53</v>
      </c>
      <c r="AH113">
        <v>1795</v>
      </c>
      <c r="AW113">
        <v>18</v>
      </c>
      <c r="AX113">
        <v>180</v>
      </c>
      <c r="AZ113">
        <v>18</v>
      </c>
    </row>
    <row r="114" spans="1:52" x14ac:dyDescent="0.15">
      <c r="A114">
        <v>113</v>
      </c>
      <c r="B114">
        <v>60</v>
      </c>
      <c r="C114">
        <f t="shared" si="5"/>
        <v>3590</v>
      </c>
      <c r="D114" s="1">
        <f t="shared" si="4"/>
        <v>2.4930555555555558</v>
      </c>
      <c r="E114">
        <v>130317000</v>
      </c>
      <c r="F114" s="2"/>
      <c r="Y114">
        <v>86</v>
      </c>
      <c r="Z114">
        <v>670834000</v>
      </c>
      <c r="AA114">
        <v>86</v>
      </c>
      <c r="AB114">
        <v>300846</v>
      </c>
      <c r="AD114">
        <v>54</v>
      </c>
      <c r="AE114">
        <v>8844</v>
      </c>
      <c r="AG114">
        <v>54</v>
      </c>
      <c r="AH114">
        <v>1855</v>
      </c>
      <c r="AW114">
        <v>19</v>
      </c>
      <c r="AX114">
        <v>190</v>
      </c>
      <c r="AZ114">
        <v>19</v>
      </c>
    </row>
    <row r="115" spans="1:52" x14ac:dyDescent="0.15">
      <c r="A115">
        <v>114</v>
      </c>
      <c r="B115">
        <v>60</v>
      </c>
      <c r="C115">
        <f t="shared" si="5"/>
        <v>3650</v>
      </c>
      <c r="D115" s="1">
        <f t="shared" si="4"/>
        <v>2.5347222222222223</v>
      </c>
      <c r="E115">
        <v>132616000</v>
      </c>
      <c r="F115" s="2"/>
      <c r="Y115">
        <v>87</v>
      </c>
      <c r="Z115">
        <v>708931000</v>
      </c>
      <c r="AA115">
        <v>87</v>
      </c>
      <c r="AB115">
        <v>322480</v>
      </c>
      <c r="AD115">
        <v>55</v>
      </c>
      <c r="AE115" s="9">
        <v>9464</v>
      </c>
      <c r="AF115" s="9"/>
      <c r="AG115">
        <v>55</v>
      </c>
      <c r="AH115" s="9">
        <v>1915</v>
      </c>
      <c r="AI115" s="9"/>
      <c r="AW115">
        <v>20</v>
      </c>
      <c r="AX115">
        <v>200</v>
      </c>
      <c r="AZ115">
        <v>20</v>
      </c>
    </row>
    <row r="116" spans="1:52" x14ac:dyDescent="0.15">
      <c r="A116">
        <v>115</v>
      </c>
      <c r="B116">
        <v>60</v>
      </c>
      <c r="C116">
        <f t="shared" si="5"/>
        <v>3710</v>
      </c>
      <c r="D116" s="1">
        <f t="shared" si="4"/>
        <v>2.5763888888888888</v>
      </c>
      <c r="E116">
        <v>134948000</v>
      </c>
      <c r="F116" s="2"/>
      <c r="Y116">
        <v>88</v>
      </c>
      <c r="Z116">
        <v>749103000</v>
      </c>
      <c r="AA116">
        <v>88</v>
      </c>
      <c r="AB116">
        <v>345436</v>
      </c>
      <c r="AD116">
        <v>56</v>
      </c>
      <c r="AE116">
        <v>10120</v>
      </c>
      <c r="AG116">
        <v>56</v>
      </c>
      <c r="AH116">
        <v>1980</v>
      </c>
      <c r="AW116">
        <v>21</v>
      </c>
      <c r="AX116">
        <v>210</v>
      </c>
      <c r="AZ116">
        <v>21</v>
      </c>
    </row>
    <row r="117" spans="1:52" x14ac:dyDescent="0.15">
      <c r="A117">
        <v>116</v>
      </c>
      <c r="B117">
        <v>60</v>
      </c>
      <c r="C117">
        <f t="shared" si="5"/>
        <v>3770</v>
      </c>
      <c r="D117" s="1">
        <f t="shared" si="4"/>
        <v>2.6180555555555558</v>
      </c>
      <c r="E117">
        <v>137311000</v>
      </c>
      <c r="F117" s="2"/>
      <c r="Y117">
        <v>89</v>
      </c>
      <c r="Z117">
        <v>791461000</v>
      </c>
      <c r="AA117">
        <v>89</v>
      </c>
      <c r="AB117">
        <v>369775</v>
      </c>
      <c r="AD117">
        <v>57</v>
      </c>
      <c r="AE117">
        <v>10814</v>
      </c>
      <c r="AG117">
        <v>57</v>
      </c>
      <c r="AH117">
        <v>2045</v>
      </c>
      <c r="AW117">
        <v>22</v>
      </c>
      <c r="AX117">
        <v>220</v>
      </c>
      <c r="AZ117">
        <v>22</v>
      </c>
    </row>
    <row r="118" spans="1:52" x14ac:dyDescent="0.15">
      <c r="A118">
        <v>117</v>
      </c>
      <c r="B118">
        <v>60</v>
      </c>
      <c r="C118">
        <f t="shared" si="5"/>
        <v>3830</v>
      </c>
      <c r="D118" s="1">
        <f t="shared" si="4"/>
        <v>2.6597222222222223</v>
      </c>
      <c r="E118">
        <v>139708000</v>
      </c>
      <c r="F118" s="2"/>
      <c r="Y118">
        <v>90</v>
      </c>
      <c r="Z118">
        <v>836123000</v>
      </c>
      <c r="AA118">
        <v>90</v>
      </c>
      <c r="AB118">
        <v>395562</v>
      </c>
      <c r="AD118">
        <v>58</v>
      </c>
      <c r="AE118">
        <v>11548</v>
      </c>
      <c r="AG118">
        <v>58</v>
      </c>
      <c r="AH118">
        <v>2110</v>
      </c>
      <c r="AW118">
        <v>23</v>
      </c>
      <c r="AX118">
        <v>230</v>
      </c>
      <c r="AZ118">
        <v>23</v>
      </c>
    </row>
    <row r="119" spans="1:52" x14ac:dyDescent="0.15">
      <c r="A119">
        <v>118</v>
      </c>
      <c r="B119">
        <v>60</v>
      </c>
      <c r="C119">
        <f t="shared" si="5"/>
        <v>3890</v>
      </c>
      <c r="D119" s="1">
        <f t="shared" si="4"/>
        <v>2.7013888888888888</v>
      </c>
      <c r="E119">
        <v>142138000</v>
      </c>
      <c r="F119" s="2"/>
      <c r="Y119">
        <v>91</v>
      </c>
      <c r="Z119">
        <v>883212000</v>
      </c>
      <c r="AA119">
        <v>91</v>
      </c>
      <c r="AB119">
        <v>422863</v>
      </c>
      <c r="AD119">
        <v>59</v>
      </c>
      <c r="AE119">
        <v>12323</v>
      </c>
      <c r="AG119">
        <v>59</v>
      </c>
      <c r="AH119">
        <v>2175</v>
      </c>
      <c r="AW119">
        <v>24</v>
      </c>
      <c r="AX119">
        <v>240</v>
      </c>
      <c r="AZ119">
        <v>24</v>
      </c>
    </row>
    <row r="120" spans="1:52" x14ac:dyDescent="0.15">
      <c r="A120">
        <v>119</v>
      </c>
      <c r="B120">
        <v>60</v>
      </c>
      <c r="C120">
        <f t="shared" si="5"/>
        <v>3950</v>
      </c>
      <c r="D120" s="1">
        <f t="shared" si="4"/>
        <v>2.7430555555555558</v>
      </c>
      <c r="E120">
        <v>144603000</v>
      </c>
      <c r="F120" s="2"/>
      <c r="Y120">
        <v>92</v>
      </c>
      <c r="Z120">
        <v>932860000</v>
      </c>
      <c r="AA120">
        <v>92</v>
      </c>
      <c r="AB120">
        <v>451744</v>
      </c>
      <c r="AD120">
        <v>60</v>
      </c>
      <c r="AE120">
        <v>13142</v>
      </c>
      <c r="AG120">
        <v>60</v>
      </c>
      <c r="AH120">
        <v>2240</v>
      </c>
      <c r="AW120">
        <v>25</v>
      </c>
      <c r="AX120">
        <v>250</v>
      </c>
      <c r="AZ120">
        <v>25</v>
      </c>
    </row>
    <row r="121" spans="1:52" x14ac:dyDescent="0.15">
      <c r="A121">
        <v>120</v>
      </c>
      <c r="B121">
        <v>60</v>
      </c>
      <c r="C121">
        <f t="shared" si="5"/>
        <v>4010</v>
      </c>
      <c r="D121" s="1">
        <f t="shared" si="4"/>
        <v>2.7847222222222223</v>
      </c>
      <c r="E121">
        <v>183876000</v>
      </c>
      <c r="F121" s="2"/>
      <c r="I121">
        <v>70</v>
      </c>
      <c r="Y121">
        <v>93</v>
      </c>
      <c r="Z121">
        <v>985203000</v>
      </c>
      <c r="AA121">
        <v>93</v>
      </c>
      <c r="AB121">
        <v>482275</v>
      </c>
      <c r="AD121">
        <v>61</v>
      </c>
      <c r="AE121">
        <v>14006</v>
      </c>
      <c r="AG121">
        <v>61</v>
      </c>
      <c r="AH121">
        <v>2310</v>
      </c>
      <c r="AW121">
        <v>26</v>
      </c>
      <c r="AX121">
        <v>270</v>
      </c>
      <c r="AZ121">
        <v>27</v>
      </c>
    </row>
    <row r="122" spans="1:52" x14ac:dyDescent="0.15">
      <c r="A122">
        <v>121</v>
      </c>
      <c r="B122">
        <v>60</v>
      </c>
      <c r="C122">
        <f t="shared" si="5"/>
        <v>4070</v>
      </c>
      <c r="D122" s="1">
        <f t="shared" si="4"/>
        <v>2.8263888888888888</v>
      </c>
      <c r="E122">
        <v>187043000</v>
      </c>
      <c r="F122" s="2"/>
      <c r="Y122">
        <v>94</v>
      </c>
      <c r="Z122">
        <v>1040387000</v>
      </c>
      <c r="AA122">
        <v>94</v>
      </c>
      <c r="AB122">
        <v>514525</v>
      </c>
      <c r="AD122">
        <v>62</v>
      </c>
      <c r="AE122">
        <v>14917</v>
      </c>
      <c r="AG122">
        <v>62</v>
      </c>
      <c r="AH122">
        <v>2380</v>
      </c>
      <c r="AW122">
        <v>27</v>
      </c>
      <c r="AX122">
        <v>290</v>
      </c>
      <c r="AZ122">
        <v>29</v>
      </c>
    </row>
    <row r="123" spans="1:52" x14ac:dyDescent="0.15">
      <c r="A123">
        <v>122</v>
      </c>
      <c r="B123">
        <v>60</v>
      </c>
      <c r="C123">
        <f t="shared" si="5"/>
        <v>4130</v>
      </c>
      <c r="D123" s="1">
        <f t="shared" si="4"/>
        <v>2.8680555555555558</v>
      </c>
      <c r="E123">
        <v>190254000</v>
      </c>
      <c r="F123" s="2"/>
      <c r="Y123">
        <v>95</v>
      </c>
      <c r="Z123">
        <v>1098564000</v>
      </c>
      <c r="AA123">
        <v>95</v>
      </c>
      <c r="AB123">
        <v>548565</v>
      </c>
      <c r="AD123">
        <v>63</v>
      </c>
      <c r="AE123">
        <v>15878</v>
      </c>
      <c r="AG123">
        <v>63</v>
      </c>
      <c r="AH123">
        <v>2450</v>
      </c>
      <c r="AW123">
        <v>28</v>
      </c>
      <c r="AX123">
        <v>310</v>
      </c>
      <c r="AZ123">
        <v>31</v>
      </c>
    </row>
    <row r="124" spans="1:52" x14ac:dyDescent="0.15">
      <c r="A124">
        <v>123</v>
      </c>
      <c r="B124">
        <v>60</v>
      </c>
      <c r="C124">
        <f t="shared" si="5"/>
        <v>4190</v>
      </c>
      <c r="D124" s="1">
        <f t="shared" si="4"/>
        <v>2.9097222222222223</v>
      </c>
      <c r="E124">
        <v>193510000</v>
      </c>
      <c r="F124" s="2"/>
      <c r="Y124">
        <v>96</v>
      </c>
      <c r="Z124">
        <v>1159896000</v>
      </c>
      <c r="AA124">
        <v>96</v>
      </c>
      <c r="AB124">
        <v>584469</v>
      </c>
      <c r="AD124">
        <v>64</v>
      </c>
      <c r="AE124">
        <v>16890</v>
      </c>
      <c r="AG124">
        <v>64</v>
      </c>
      <c r="AH124">
        <v>2520</v>
      </c>
      <c r="AW124">
        <v>29</v>
      </c>
      <c r="AX124">
        <v>330</v>
      </c>
      <c r="AZ124">
        <v>33</v>
      </c>
    </row>
    <row r="125" spans="1:52" x14ac:dyDescent="0.15">
      <c r="A125">
        <v>124</v>
      </c>
      <c r="B125">
        <v>60</v>
      </c>
      <c r="C125">
        <f t="shared" si="5"/>
        <v>4250</v>
      </c>
      <c r="D125" s="1">
        <f t="shared" si="4"/>
        <v>2.9513888888888888</v>
      </c>
      <c r="E125">
        <v>196811000</v>
      </c>
      <c r="F125" s="2"/>
      <c r="Y125">
        <v>97</v>
      </c>
      <c r="Z125">
        <v>1224551000</v>
      </c>
      <c r="AA125">
        <v>97</v>
      </c>
      <c r="AB125">
        <v>622309</v>
      </c>
      <c r="AD125">
        <v>65</v>
      </c>
      <c r="AE125">
        <v>17956</v>
      </c>
      <c r="AG125">
        <v>65</v>
      </c>
      <c r="AH125">
        <v>2590</v>
      </c>
      <c r="AW125">
        <v>30</v>
      </c>
      <c r="AX125">
        <v>350</v>
      </c>
      <c r="AZ125">
        <v>35</v>
      </c>
    </row>
    <row r="126" spans="1:52" x14ac:dyDescent="0.15">
      <c r="A126">
        <v>125</v>
      </c>
      <c r="B126">
        <v>60</v>
      </c>
      <c r="C126">
        <f t="shared" si="5"/>
        <v>4310</v>
      </c>
      <c r="D126" s="1">
        <f t="shared" si="4"/>
        <v>2.9930555555555558</v>
      </c>
      <c r="E126">
        <v>200159000</v>
      </c>
      <c r="F126" s="2"/>
      <c r="Y126">
        <v>98</v>
      </c>
      <c r="Z126">
        <v>1292709000</v>
      </c>
      <c r="AA126">
        <v>98</v>
      </c>
      <c r="AB126">
        <v>662160</v>
      </c>
      <c r="AD126">
        <v>66</v>
      </c>
      <c r="AE126">
        <v>19078</v>
      </c>
      <c r="AG126">
        <v>66</v>
      </c>
      <c r="AH126">
        <v>2665</v>
      </c>
      <c r="AW126">
        <v>31</v>
      </c>
      <c r="AX126">
        <v>370</v>
      </c>
      <c r="AZ126">
        <v>37</v>
      </c>
    </row>
    <row r="127" spans="1:52" x14ac:dyDescent="0.15">
      <c r="A127">
        <v>126</v>
      </c>
      <c r="B127">
        <v>60</v>
      </c>
      <c r="C127">
        <f t="shared" si="5"/>
        <v>4370</v>
      </c>
      <c r="D127" s="1">
        <f t="shared" si="4"/>
        <v>3.0347222222222223</v>
      </c>
      <c r="E127">
        <v>203553000</v>
      </c>
      <c r="F127" s="2"/>
      <c r="Y127">
        <v>99</v>
      </c>
      <c r="Z127">
        <v>1364557000</v>
      </c>
      <c r="AA127">
        <v>99</v>
      </c>
      <c r="AB127">
        <v>704098</v>
      </c>
      <c r="AD127">
        <v>67</v>
      </c>
      <c r="AE127">
        <v>20258</v>
      </c>
      <c r="AG127">
        <v>67</v>
      </c>
      <c r="AH127">
        <v>2740</v>
      </c>
      <c r="AW127">
        <v>32</v>
      </c>
      <c r="AX127">
        <v>390</v>
      </c>
      <c r="AZ127">
        <v>39</v>
      </c>
    </row>
    <row r="128" spans="1:52" x14ac:dyDescent="0.15">
      <c r="A128">
        <v>127</v>
      </c>
      <c r="B128">
        <v>60</v>
      </c>
      <c r="C128">
        <f t="shared" si="5"/>
        <v>4430</v>
      </c>
      <c r="D128" s="1">
        <f t="shared" si="4"/>
        <v>3.0763888888888888</v>
      </c>
      <c r="E128">
        <v>206994000</v>
      </c>
      <c r="F128" s="2"/>
      <c r="Y128">
        <v>100</v>
      </c>
      <c r="Z128">
        <v>1440294000</v>
      </c>
      <c r="AA128">
        <v>100</v>
      </c>
      <c r="AB128">
        <v>748199</v>
      </c>
      <c r="AD128">
        <v>68</v>
      </c>
      <c r="AE128">
        <v>21498</v>
      </c>
      <c r="AG128">
        <v>68</v>
      </c>
      <c r="AH128">
        <v>2815</v>
      </c>
      <c r="AW128">
        <v>33</v>
      </c>
      <c r="AX128">
        <v>410</v>
      </c>
      <c r="AZ128">
        <v>41</v>
      </c>
    </row>
    <row r="129" spans="1:52" x14ac:dyDescent="0.15">
      <c r="A129">
        <v>128</v>
      </c>
      <c r="B129">
        <v>60</v>
      </c>
      <c r="C129">
        <f t="shared" si="5"/>
        <v>4490</v>
      </c>
      <c r="D129" s="1">
        <f t="shared" si="4"/>
        <v>3.1180555555555558</v>
      </c>
      <c r="E129">
        <v>210484000</v>
      </c>
      <c r="F129" s="2"/>
      <c r="Y129">
        <v>101</v>
      </c>
      <c r="Z129">
        <v>1520129000</v>
      </c>
      <c r="AA129">
        <v>101</v>
      </c>
      <c r="AB129">
        <v>794540</v>
      </c>
      <c r="AD129">
        <v>69</v>
      </c>
      <c r="AE129">
        <v>22801</v>
      </c>
      <c r="AG129">
        <v>69</v>
      </c>
      <c r="AH129">
        <v>2890</v>
      </c>
      <c r="AW129">
        <v>34</v>
      </c>
      <c r="AX129">
        <v>430</v>
      </c>
      <c r="AZ129">
        <v>43</v>
      </c>
    </row>
    <row r="130" spans="1:52" x14ac:dyDescent="0.15">
      <c r="A130">
        <v>129</v>
      </c>
      <c r="B130">
        <v>60</v>
      </c>
      <c r="C130">
        <f t="shared" si="5"/>
        <v>4550</v>
      </c>
      <c r="D130" s="1">
        <f t="shared" si="4"/>
        <v>3.1597222222222223</v>
      </c>
      <c r="E130">
        <v>214022000</v>
      </c>
      <c r="F130" s="2"/>
      <c r="Y130">
        <v>102</v>
      </c>
      <c r="Z130">
        <v>1604282000</v>
      </c>
      <c r="AA130">
        <v>102</v>
      </c>
      <c r="AB130">
        <v>843198</v>
      </c>
      <c r="AD130">
        <v>70</v>
      </c>
      <c r="AE130">
        <v>24170</v>
      </c>
      <c r="AG130">
        <v>70</v>
      </c>
      <c r="AH130">
        <v>2965</v>
      </c>
      <c r="AW130">
        <v>35</v>
      </c>
      <c r="AX130">
        <v>450</v>
      </c>
      <c r="AZ130">
        <v>45</v>
      </c>
    </row>
    <row r="131" spans="1:52" x14ac:dyDescent="0.15">
      <c r="A131">
        <v>130</v>
      </c>
      <c r="B131">
        <v>60</v>
      </c>
      <c r="C131">
        <f t="shared" si="5"/>
        <v>4610</v>
      </c>
      <c r="D131" s="1">
        <f t="shared" ref="D131:D194" si="6">C131/24/60</f>
        <v>3.2013888888888888</v>
      </c>
      <c r="E131">
        <v>272012000</v>
      </c>
      <c r="F131" s="2"/>
      <c r="Y131">
        <v>103</v>
      </c>
      <c r="Z131">
        <v>1692985000</v>
      </c>
      <c r="AA131">
        <v>103</v>
      </c>
      <c r="AB131">
        <v>894251</v>
      </c>
      <c r="AD131">
        <v>71</v>
      </c>
      <c r="AE131">
        <v>25607</v>
      </c>
      <c r="AG131">
        <v>71</v>
      </c>
      <c r="AH131">
        <v>3045</v>
      </c>
      <c r="AW131">
        <v>36</v>
      </c>
      <c r="AX131">
        <v>470</v>
      </c>
      <c r="AZ131">
        <v>47</v>
      </c>
    </row>
    <row r="132" spans="1:52" x14ac:dyDescent="0.15">
      <c r="A132">
        <v>131</v>
      </c>
      <c r="B132">
        <v>60</v>
      </c>
      <c r="C132">
        <f t="shared" ref="C132:C195" si="7">C131+B132</f>
        <v>4670</v>
      </c>
      <c r="D132" s="1">
        <f t="shared" si="6"/>
        <v>3.2430555555555558</v>
      </c>
      <c r="E132">
        <v>276559000</v>
      </c>
      <c r="F132" s="2"/>
      <c r="Y132">
        <v>104</v>
      </c>
      <c r="Z132">
        <v>1786482000</v>
      </c>
      <c r="AA132">
        <v>104</v>
      </c>
      <c r="AB132">
        <v>947776</v>
      </c>
      <c r="AD132">
        <v>72</v>
      </c>
      <c r="AE132">
        <v>27114</v>
      </c>
      <c r="AG132">
        <v>72</v>
      </c>
      <c r="AH132">
        <v>3125</v>
      </c>
      <c r="AW132">
        <v>37</v>
      </c>
      <c r="AX132">
        <v>490</v>
      </c>
      <c r="AZ132">
        <v>49</v>
      </c>
    </row>
    <row r="133" spans="1:52" x14ac:dyDescent="0.15">
      <c r="A133">
        <v>132</v>
      </c>
      <c r="B133">
        <v>60</v>
      </c>
      <c r="C133">
        <f t="shared" si="7"/>
        <v>4730</v>
      </c>
      <c r="D133" s="1">
        <f t="shared" si="6"/>
        <v>3.2847222222222223</v>
      </c>
      <c r="E133">
        <v>281170000</v>
      </c>
      <c r="F133" s="2"/>
      <c r="Y133">
        <v>105</v>
      </c>
      <c r="Z133">
        <v>1885031000</v>
      </c>
      <c r="AA133">
        <v>105</v>
      </c>
      <c r="AB133">
        <v>1003851</v>
      </c>
      <c r="AD133">
        <v>73</v>
      </c>
      <c r="AE133">
        <v>28695</v>
      </c>
      <c r="AG133">
        <v>73</v>
      </c>
      <c r="AH133">
        <v>3205</v>
      </c>
      <c r="AW133">
        <v>38</v>
      </c>
      <c r="AX133">
        <v>510</v>
      </c>
      <c r="AZ133">
        <v>51</v>
      </c>
    </row>
    <row r="134" spans="1:52" x14ac:dyDescent="0.15">
      <c r="A134">
        <v>133</v>
      </c>
      <c r="B134">
        <v>60</v>
      </c>
      <c r="C134">
        <f t="shared" si="7"/>
        <v>4790</v>
      </c>
      <c r="D134" s="1">
        <f t="shared" si="6"/>
        <v>3.3263888888888888</v>
      </c>
      <c r="E134">
        <v>285845000</v>
      </c>
      <c r="F134" s="2"/>
      <c r="Y134">
        <v>106</v>
      </c>
      <c r="Z134">
        <v>1988903000</v>
      </c>
      <c r="AA134">
        <v>106</v>
      </c>
      <c r="AB134">
        <v>1062554</v>
      </c>
      <c r="AD134">
        <v>74</v>
      </c>
      <c r="AE134">
        <v>30352</v>
      </c>
      <c r="AG134">
        <v>74</v>
      </c>
      <c r="AH134">
        <v>3285</v>
      </c>
      <c r="AW134">
        <v>39</v>
      </c>
      <c r="AX134">
        <v>530</v>
      </c>
      <c r="AZ134">
        <v>53</v>
      </c>
    </row>
    <row r="135" spans="1:52" x14ac:dyDescent="0.15">
      <c r="A135">
        <v>134</v>
      </c>
      <c r="B135">
        <v>60</v>
      </c>
      <c r="C135">
        <f t="shared" si="7"/>
        <v>4850</v>
      </c>
      <c r="D135" s="1">
        <f t="shared" si="6"/>
        <v>3.3680555555555558</v>
      </c>
      <c r="E135">
        <v>290585000</v>
      </c>
      <c r="F135" s="2"/>
      <c r="Y135">
        <v>107</v>
      </c>
      <c r="Z135">
        <v>2098383000</v>
      </c>
      <c r="AA135">
        <v>107</v>
      </c>
      <c r="AB135">
        <v>1123962</v>
      </c>
      <c r="AD135">
        <v>75</v>
      </c>
      <c r="AE135">
        <v>32087</v>
      </c>
      <c r="AG135">
        <v>75</v>
      </c>
      <c r="AH135">
        <v>3365</v>
      </c>
      <c r="AW135">
        <v>40</v>
      </c>
      <c r="AX135">
        <v>550</v>
      </c>
      <c r="AZ135">
        <v>55</v>
      </c>
    </row>
    <row r="136" spans="1:52" x14ac:dyDescent="0.15">
      <c r="A136">
        <v>135</v>
      </c>
      <c r="B136">
        <v>60</v>
      </c>
      <c r="C136">
        <f t="shared" si="7"/>
        <v>4910</v>
      </c>
      <c r="D136" s="1">
        <f t="shared" si="6"/>
        <v>3.4097222222222223</v>
      </c>
      <c r="E136">
        <v>295392000</v>
      </c>
      <c r="F136" s="2"/>
      <c r="Y136">
        <v>108</v>
      </c>
      <c r="Z136">
        <v>2213773000</v>
      </c>
      <c r="AA136">
        <v>108</v>
      </c>
      <c r="AB136">
        <v>1188151</v>
      </c>
      <c r="AD136">
        <v>76</v>
      </c>
      <c r="AE136">
        <v>33904</v>
      </c>
      <c r="AG136">
        <v>76</v>
      </c>
      <c r="AH136">
        <v>3450</v>
      </c>
      <c r="AW136">
        <v>41</v>
      </c>
      <c r="AX136">
        <v>570</v>
      </c>
      <c r="AZ136">
        <v>57</v>
      </c>
    </row>
    <row r="137" spans="1:52" x14ac:dyDescent="0.15">
      <c r="A137">
        <v>136</v>
      </c>
      <c r="B137">
        <v>60</v>
      </c>
      <c r="C137">
        <f t="shared" si="7"/>
        <v>4970</v>
      </c>
      <c r="D137" s="1">
        <f t="shared" si="6"/>
        <v>3.4513888888888888</v>
      </c>
      <c r="E137">
        <v>300265000</v>
      </c>
      <c r="F137" s="2"/>
      <c r="Y137">
        <v>109</v>
      </c>
      <c r="Z137">
        <v>2335391000</v>
      </c>
      <c r="AA137">
        <v>109</v>
      </c>
      <c r="AB137">
        <v>1255197</v>
      </c>
      <c r="AD137">
        <v>77</v>
      </c>
      <c r="AE137">
        <v>35805</v>
      </c>
      <c r="AG137">
        <v>77</v>
      </c>
      <c r="AH137">
        <v>3535</v>
      </c>
      <c r="AW137">
        <v>42</v>
      </c>
      <c r="AX137">
        <v>590</v>
      </c>
      <c r="AZ137">
        <v>59</v>
      </c>
    </row>
    <row r="138" spans="1:52" x14ac:dyDescent="0.15">
      <c r="A138">
        <v>137</v>
      </c>
      <c r="B138">
        <v>60</v>
      </c>
      <c r="C138">
        <f t="shared" si="7"/>
        <v>5030</v>
      </c>
      <c r="D138" s="1">
        <f t="shared" si="6"/>
        <v>3.4930555555555558</v>
      </c>
      <c r="E138">
        <v>305207000</v>
      </c>
      <c r="F138" s="2"/>
      <c r="Y138">
        <v>110</v>
      </c>
      <c r="Z138">
        <v>2463570000</v>
      </c>
      <c r="AA138">
        <v>110</v>
      </c>
      <c r="AB138">
        <v>1325175</v>
      </c>
      <c r="AD138">
        <v>78</v>
      </c>
      <c r="AE138">
        <v>37793</v>
      </c>
      <c r="AG138">
        <v>78</v>
      </c>
      <c r="AH138">
        <v>3620</v>
      </c>
      <c r="AW138">
        <v>43</v>
      </c>
      <c r="AX138">
        <v>610</v>
      </c>
      <c r="AZ138">
        <v>61</v>
      </c>
    </row>
    <row r="139" spans="1:52" x14ac:dyDescent="0.15">
      <c r="A139">
        <v>138</v>
      </c>
      <c r="B139">
        <v>60</v>
      </c>
      <c r="C139">
        <f t="shared" si="7"/>
        <v>5090</v>
      </c>
      <c r="D139" s="1">
        <f t="shared" si="6"/>
        <v>3.5347222222222223</v>
      </c>
      <c r="E139">
        <v>310217000</v>
      </c>
      <c r="F139" s="2"/>
      <c r="Y139">
        <v>111</v>
      </c>
      <c r="Z139">
        <v>2598663000</v>
      </c>
      <c r="AA139">
        <v>111</v>
      </c>
      <c r="AB139">
        <v>1398159</v>
      </c>
      <c r="AD139">
        <v>79</v>
      </c>
      <c r="AE139">
        <v>39871</v>
      </c>
      <c r="AG139">
        <v>79</v>
      </c>
      <c r="AH139">
        <v>3705</v>
      </c>
      <c r="AW139">
        <v>44</v>
      </c>
      <c r="AX139">
        <v>630</v>
      </c>
      <c r="AZ139">
        <v>63</v>
      </c>
    </row>
    <row r="140" spans="1:52" x14ac:dyDescent="0.15">
      <c r="A140">
        <v>139</v>
      </c>
      <c r="B140">
        <v>60</v>
      </c>
      <c r="C140">
        <f t="shared" si="7"/>
        <v>5150</v>
      </c>
      <c r="D140" s="1">
        <f t="shared" si="6"/>
        <v>3.5763888888888888</v>
      </c>
      <c r="E140">
        <v>315298000</v>
      </c>
      <c r="F140" s="2"/>
      <c r="Y140">
        <v>112</v>
      </c>
      <c r="Z140">
        <v>2741041000</v>
      </c>
      <c r="AA140">
        <v>112</v>
      </c>
      <c r="AB140">
        <v>1474220</v>
      </c>
      <c r="AD140">
        <v>80</v>
      </c>
      <c r="AE140">
        <v>42042</v>
      </c>
      <c r="AG140">
        <v>80</v>
      </c>
      <c r="AH140">
        <v>3790</v>
      </c>
      <c r="AW140">
        <v>45</v>
      </c>
      <c r="AX140">
        <v>650</v>
      </c>
      <c r="AZ140">
        <v>65</v>
      </c>
    </row>
    <row r="141" spans="1:52" x14ac:dyDescent="0.15">
      <c r="A141">
        <v>140</v>
      </c>
      <c r="B141">
        <v>60</v>
      </c>
      <c r="C141">
        <f t="shared" si="7"/>
        <v>5210</v>
      </c>
      <c r="D141" s="1">
        <f t="shared" si="6"/>
        <v>3.6180555555555558</v>
      </c>
      <c r="E141">
        <v>384539000</v>
      </c>
      <c r="F141" s="2"/>
      <c r="Y141">
        <v>113</v>
      </c>
      <c r="Z141">
        <v>2891095000</v>
      </c>
      <c r="AA141">
        <v>113</v>
      </c>
      <c r="AB141">
        <v>1553429</v>
      </c>
      <c r="AD141">
        <v>81</v>
      </c>
      <c r="AE141">
        <v>44309</v>
      </c>
      <c r="AG141">
        <v>81</v>
      </c>
      <c r="AH141">
        <v>3880</v>
      </c>
      <c r="AW141">
        <v>46</v>
      </c>
      <c r="AX141">
        <v>670</v>
      </c>
      <c r="AZ141">
        <v>67</v>
      </c>
    </row>
    <row r="142" spans="1:52" x14ac:dyDescent="0.15">
      <c r="A142">
        <v>141</v>
      </c>
      <c r="B142">
        <v>60</v>
      </c>
      <c r="C142">
        <f t="shared" si="7"/>
        <v>5270</v>
      </c>
      <c r="D142" s="1">
        <f t="shared" si="6"/>
        <v>3.6597222222222223</v>
      </c>
      <c r="E142">
        <v>390807000</v>
      </c>
      <c r="F142" s="2"/>
      <c r="Y142">
        <v>114</v>
      </c>
      <c r="Z142">
        <v>3049237000</v>
      </c>
      <c r="AA142">
        <v>114</v>
      </c>
      <c r="AB142">
        <v>1635854</v>
      </c>
      <c r="AD142">
        <v>82</v>
      </c>
      <c r="AE142">
        <v>46675</v>
      </c>
      <c r="AG142">
        <v>82</v>
      </c>
      <c r="AH142">
        <v>3970</v>
      </c>
      <c r="AW142">
        <v>47</v>
      </c>
      <c r="AX142">
        <v>690</v>
      </c>
      <c r="AZ142">
        <v>69</v>
      </c>
    </row>
    <row r="143" spans="1:52" x14ac:dyDescent="0.15">
      <c r="A143">
        <v>142</v>
      </c>
      <c r="B143">
        <v>60</v>
      </c>
      <c r="C143">
        <f t="shared" si="7"/>
        <v>5330</v>
      </c>
      <c r="D143" s="1">
        <f t="shared" si="6"/>
        <v>3.7013888888888888</v>
      </c>
      <c r="E143">
        <v>397162000</v>
      </c>
      <c r="F143" s="2"/>
      <c r="Y143">
        <v>115</v>
      </c>
      <c r="Z143">
        <v>3215901000</v>
      </c>
      <c r="AA143">
        <v>115</v>
      </c>
      <c r="AB143">
        <v>1721562</v>
      </c>
      <c r="AD143">
        <v>83</v>
      </c>
      <c r="AE143">
        <v>49143</v>
      </c>
      <c r="AG143">
        <v>83</v>
      </c>
      <c r="AH143">
        <v>4060</v>
      </c>
      <c r="AW143">
        <v>48</v>
      </c>
      <c r="AX143">
        <v>710</v>
      </c>
      <c r="AZ143">
        <v>71</v>
      </c>
    </row>
    <row r="144" spans="1:52" x14ac:dyDescent="0.15">
      <c r="A144">
        <v>143</v>
      </c>
      <c r="B144">
        <v>60</v>
      </c>
      <c r="C144">
        <f t="shared" si="7"/>
        <v>5390</v>
      </c>
      <c r="D144" s="1">
        <f t="shared" si="6"/>
        <v>3.7430555555555558</v>
      </c>
      <c r="E144">
        <v>403607000</v>
      </c>
      <c r="F144" s="2"/>
      <c r="Y144">
        <v>116</v>
      </c>
      <c r="Z144">
        <v>3391544000</v>
      </c>
      <c r="AA144">
        <v>116</v>
      </c>
      <c r="AB144">
        <v>1810617</v>
      </c>
      <c r="AD144">
        <v>84</v>
      </c>
      <c r="AE144">
        <v>51716</v>
      </c>
      <c r="AG144">
        <v>84</v>
      </c>
      <c r="AH144">
        <v>4150</v>
      </c>
      <c r="AW144">
        <v>49</v>
      </c>
      <c r="AX144">
        <v>730</v>
      </c>
      <c r="AZ144">
        <v>73</v>
      </c>
    </row>
    <row r="145" spans="1:52" x14ac:dyDescent="0.15">
      <c r="A145">
        <v>144</v>
      </c>
      <c r="B145">
        <v>60</v>
      </c>
      <c r="C145">
        <f t="shared" si="7"/>
        <v>5450</v>
      </c>
      <c r="D145" s="1">
        <f t="shared" si="6"/>
        <v>3.7847222222222223</v>
      </c>
      <c r="E145">
        <v>410141000</v>
      </c>
      <c r="F145" s="2"/>
      <c r="Y145">
        <v>117</v>
      </c>
      <c r="Z145">
        <v>3576648000</v>
      </c>
      <c r="AA145">
        <v>117</v>
      </c>
      <c r="AB145">
        <v>1903080</v>
      </c>
      <c r="AD145">
        <v>85</v>
      </c>
      <c r="AE145">
        <v>54398</v>
      </c>
      <c r="AG145">
        <v>85</v>
      </c>
      <c r="AH145">
        <v>4240</v>
      </c>
      <c r="AW145">
        <v>50</v>
      </c>
      <c r="AX145">
        <v>750</v>
      </c>
      <c r="AZ145">
        <v>75</v>
      </c>
    </row>
    <row r="146" spans="1:52" x14ac:dyDescent="0.15">
      <c r="A146">
        <v>145</v>
      </c>
      <c r="B146">
        <v>60</v>
      </c>
      <c r="C146">
        <f t="shared" si="7"/>
        <v>5510</v>
      </c>
      <c r="D146" s="1">
        <f t="shared" si="6"/>
        <v>3.8263888888888888</v>
      </c>
      <c r="E146">
        <v>416766000</v>
      </c>
      <c r="F146" s="2"/>
      <c r="Y146">
        <v>118</v>
      </c>
      <c r="Z146">
        <v>3771720000</v>
      </c>
      <c r="AA146">
        <v>118</v>
      </c>
      <c r="AB146">
        <v>1999010</v>
      </c>
      <c r="AD146">
        <v>86</v>
      </c>
      <c r="AE146">
        <v>57191</v>
      </c>
      <c r="AG146">
        <v>86</v>
      </c>
      <c r="AH146">
        <v>4335</v>
      </c>
      <c r="AW146">
        <v>51</v>
      </c>
      <c r="AX146">
        <v>780</v>
      </c>
      <c r="AZ146">
        <v>78</v>
      </c>
    </row>
    <row r="147" spans="1:52" x14ac:dyDescent="0.15">
      <c r="A147">
        <v>146</v>
      </c>
      <c r="B147">
        <v>60</v>
      </c>
      <c r="C147">
        <f t="shared" si="7"/>
        <v>5570</v>
      </c>
      <c r="D147" s="1">
        <f t="shared" si="6"/>
        <v>3.8680555555555558</v>
      </c>
      <c r="E147">
        <v>423484000</v>
      </c>
      <c r="F147" s="2"/>
      <c r="Y147">
        <v>119</v>
      </c>
      <c r="Z147">
        <v>3977296000</v>
      </c>
      <c r="AA147">
        <v>119</v>
      </c>
      <c r="AB147">
        <v>2098463</v>
      </c>
      <c r="AD147">
        <v>87</v>
      </c>
      <c r="AE147">
        <v>60099</v>
      </c>
      <c r="AG147">
        <v>87</v>
      </c>
      <c r="AH147">
        <v>4430</v>
      </c>
      <c r="AW147">
        <v>52</v>
      </c>
      <c r="AX147">
        <v>810</v>
      </c>
      <c r="AZ147">
        <v>81</v>
      </c>
    </row>
    <row r="148" spans="1:52" x14ac:dyDescent="0.15">
      <c r="A148">
        <v>147</v>
      </c>
      <c r="B148">
        <v>60</v>
      </c>
      <c r="C148">
        <f t="shared" si="7"/>
        <v>5630</v>
      </c>
      <c r="D148" s="1">
        <f t="shared" si="6"/>
        <v>3.9097222222222223</v>
      </c>
      <c r="E148">
        <v>430296000</v>
      </c>
      <c r="F148" s="2"/>
      <c r="Y148">
        <v>120</v>
      </c>
      <c r="Z148">
        <v>4193939000</v>
      </c>
      <c r="AA148">
        <v>120</v>
      </c>
      <c r="AB148">
        <v>2201490</v>
      </c>
      <c r="AD148">
        <v>88</v>
      </c>
      <c r="AE148">
        <v>63124</v>
      </c>
      <c r="AG148">
        <v>88</v>
      </c>
      <c r="AH148">
        <v>4525</v>
      </c>
      <c r="AW148">
        <v>53</v>
      </c>
      <c r="AX148">
        <v>840</v>
      </c>
      <c r="AZ148">
        <v>84</v>
      </c>
    </row>
    <row r="149" spans="1:52" x14ac:dyDescent="0.15">
      <c r="A149">
        <v>148</v>
      </c>
      <c r="B149">
        <v>60</v>
      </c>
      <c r="C149">
        <f t="shared" si="7"/>
        <v>5690</v>
      </c>
      <c r="D149" s="1">
        <f t="shared" si="6"/>
        <v>3.9513888888888888</v>
      </c>
      <c r="E149">
        <v>437202000</v>
      </c>
      <c r="F149" s="2"/>
      <c r="Y149">
        <v>121</v>
      </c>
      <c r="Z149">
        <v>4422242000</v>
      </c>
      <c r="AA149">
        <v>121</v>
      </c>
      <c r="AB149">
        <v>2308140</v>
      </c>
      <c r="AD149">
        <v>89</v>
      </c>
      <c r="AE149">
        <v>66270</v>
      </c>
      <c r="AG149">
        <v>89</v>
      </c>
      <c r="AH149">
        <v>4620</v>
      </c>
      <c r="AW149">
        <v>54</v>
      </c>
      <c r="AX149">
        <v>870</v>
      </c>
      <c r="AZ149">
        <v>87</v>
      </c>
    </row>
    <row r="150" spans="1:52" x14ac:dyDescent="0.15">
      <c r="A150">
        <v>149</v>
      </c>
      <c r="B150">
        <v>60</v>
      </c>
      <c r="C150">
        <f t="shared" si="7"/>
        <v>5750</v>
      </c>
      <c r="D150" s="1">
        <f t="shared" si="6"/>
        <v>3.9930555555555558</v>
      </c>
      <c r="E150">
        <v>444205000</v>
      </c>
      <c r="F150" s="2"/>
      <c r="Y150">
        <v>122</v>
      </c>
      <c r="Z150">
        <v>4662831000</v>
      </c>
      <c r="AA150">
        <v>122</v>
      </c>
      <c r="AB150">
        <v>2418458</v>
      </c>
      <c r="AD150">
        <v>90</v>
      </c>
      <c r="AE150">
        <v>69540</v>
      </c>
      <c r="AG150">
        <v>90</v>
      </c>
      <c r="AH150">
        <v>4715</v>
      </c>
      <c r="AW150">
        <v>55</v>
      </c>
      <c r="AX150">
        <v>900</v>
      </c>
      <c r="AZ150">
        <v>90</v>
      </c>
    </row>
    <row r="151" spans="1:52" x14ac:dyDescent="0.15">
      <c r="A151">
        <v>150</v>
      </c>
      <c r="B151">
        <v>60</v>
      </c>
      <c r="C151">
        <f t="shared" si="7"/>
        <v>5810</v>
      </c>
      <c r="D151" s="1">
        <f t="shared" si="6"/>
        <v>4.0347222222222223</v>
      </c>
      <c r="E151">
        <v>549089000</v>
      </c>
      <c r="F151" s="2"/>
      <c r="Y151">
        <v>123</v>
      </c>
      <c r="Z151">
        <v>4916365000</v>
      </c>
      <c r="AA151">
        <v>123</v>
      </c>
      <c r="AB151">
        <v>2532485</v>
      </c>
      <c r="AD151">
        <v>91</v>
      </c>
      <c r="AE151">
        <v>72938</v>
      </c>
      <c r="AG151">
        <v>91</v>
      </c>
      <c r="AH151">
        <v>4815</v>
      </c>
      <c r="AW151">
        <v>56</v>
      </c>
      <c r="AX151">
        <v>930</v>
      </c>
      <c r="AZ151">
        <v>93</v>
      </c>
    </row>
    <row r="152" spans="1:52" x14ac:dyDescent="0.15">
      <c r="A152">
        <v>151</v>
      </c>
      <c r="B152">
        <v>60</v>
      </c>
      <c r="C152">
        <f t="shared" si="7"/>
        <v>5870</v>
      </c>
      <c r="D152" s="1">
        <f t="shared" si="6"/>
        <v>4.0763888888888893</v>
      </c>
      <c r="E152">
        <v>557849000</v>
      </c>
      <c r="F152" s="2"/>
      <c r="Y152">
        <v>124</v>
      </c>
      <c r="Z152">
        <v>5183538000</v>
      </c>
      <c r="AA152">
        <v>124</v>
      </c>
      <c r="AB152">
        <v>2650257</v>
      </c>
      <c r="AD152">
        <v>92</v>
      </c>
      <c r="AE152">
        <v>76466</v>
      </c>
      <c r="AG152">
        <v>92</v>
      </c>
      <c r="AH152">
        <v>4915</v>
      </c>
      <c r="AW152">
        <v>57</v>
      </c>
      <c r="AX152">
        <v>960</v>
      </c>
      <c r="AZ152">
        <v>96</v>
      </c>
    </row>
    <row r="153" spans="1:52" x14ac:dyDescent="0.15">
      <c r="A153">
        <v>152</v>
      </c>
      <c r="B153">
        <v>60</v>
      </c>
      <c r="C153">
        <f t="shared" si="7"/>
        <v>5930</v>
      </c>
      <c r="D153" s="1">
        <f t="shared" si="6"/>
        <v>4.1180555555555554</v>
      </c>
      <c r="E153">
        <v>566732000</v>
      </c>
      <c r="F153" s="2"/>
      <c r="Y153">
        <v>125</v>
      </c>
      <c r="Z153">
        <v>5465081000</v>
      </c>
      <c r="AA153">
        <v>125</v>
      </c>
      <c r="AB153">
        <v>2771806</v>
      </c>
      <c r="AD153">
        <v>93</v>
      </c>
      <c r="AE153">
        <v>80128</v>
      </c>
      <c r="AG153">
        <v>93</v>
      </c>
      <c r="AH153">
        <v>5015</v>
      </c>
      <c r="AW153">
        <v>58</v>
      </c>
      <c r="AX153">
        <v>990</v>
      </c>
      <c r="AZ153">
        <v>99</v>
      </c>
    </row>
    <row r="154" spans="1:52" x14ac:dyDescent="0.15">
      <c r="A154">
        <v>153</v>
      </c>
      <c r="B154">
        <v>60</v>
      </c>
      <c r="C154">
        <f t="shared" si="7"/>
        <v>5990</v>
      </c>
      <c r="D154" s="1">
        <f t="shared" si="6"/>
        <v>4.1597222222222223</v>
      </c>
      <c r="E154">
        <v>575738000</v>
      </c>
      <c r="F154" s="2"/>
      <c r="Y154">
        <v>126</v>
      </c>
      <c r="Z154">
        <v>5761765000</v>
      </c>
      <c r="AA154">
        <v>126</v>
      </c>
      <c r="AB154">
        <v>2897159</v>
      </c>
      <c r="AD154">
        <v>94</v>
      </c>
      <c r="AE154">
        <v>83926</v>
      </c>
      <c r="AG154">
        <v>94</v>
      </c>
      <c r="AH154">
        <v>5115</v>
      </c>
      <c r="AW154">
        <v>59</v>
      </c>
      <c r="AX154">
        <v>1020</v>
      </c>
      <c r="AZ154">
        <v>102</v>
      </c>
    </row>
    <row r="155" spans="1:52" x14ac:dyDescent="0.15">
      <c r="A155">
        <v>154</v>
      </c>
      <c r="B155">
        <v>60</v>
      </c>
      <c r="C155">
        <f t="shared" si="7"/>
        <v>6050</v>
      </c>
      <c r="D155" s="1">
        <f t="shared" si="6"/>
        <v>4.2013888888888893</v>
      </c>
      <c r="E155">
        <v>584870000</v>
      </c>
      <c r="F155" s="2"/>
      <c r="Y155">
        <v>127</v>
      </c>
      <c r="Z155">
        <v>6074402000</v>
      </c>
      <c r="AA155">
        <v>127</v>
      </c>
      <c r="AB155">
        <v>3026339</v>
      </c>
      <c r="AD155">
        <v>95</v>
      </c>
      <c r="AE155">
        <v>87864</v>
      </c>
      <c r="AG155">
        <v>95</v>
      </c>
      <c r="AH155">
        <v>5215</v>
      </c>
      <c r="AW155">
        <v>60</v>
      </c>
      <c r="AX155">
        <v>1050</v>
      </c>
      <c r="AZ155">
        <v>105</v>
      </c>
    </row>
    <row r="156" spans="1:52" x14ac:dyDescent="0.15">
      <c r="A156">
        <v>155</v>
      </c>
      <c r="B156">
        <v>60</v>
      </c>
      <c r="C156">
        <f t="shared" si="7"/>
        <v>6110</v>
      </c>
      <c r="D156" s="1">
        <f t="shared" si="6"/>
        <v>4.2430555555555554</v>
      </c>
      <c r="E156">
        <v>594129000</v>
      </c>
      <c r="F156" s="2"/>
      <c r="Y156">
        <v>128</v>
      </c>
      <c r="Z156">
        <v>6403847000</v>
      </c>
      <c r="AA156">
        <v>128</v>
      </c>
      <c r="AB156">
        <v>3159363</v>
      </c>
      <c r="AD156">
        <v>96</v>
      </c>
      <c r="AE156">
        <v>91945</v>
      </c>
      <c r="AG156">
        <v>96</v>
      </c>
      <c r="AH156">
        <v>5320</v>
      </c>
      <c r="AW156">
        <v>61</v>
      </c>
      <c r="AX156">
        <v>1080</v>
      </c>
      <c r="AZ156">
        <v>108</v>
      </c>
    </row>
    <row r="157" spans="1:52" x14ac:dyDescent="0.15">
      <c r="A157">
        <v>156</v>
      </c>
      <c r="B157">
        <v>60</v>
      </c>
      <c r="C157">
        <f t="shared" si="7"/>
        <v>6170</v>
      </c>
      <c r="D157" s="1">
        <f t="shared" si="6"/>
        <v>4.2847222222222223</v>
      </c>
      <c r="E157">
        <v>603518000</v>
      </c>
      <c r="F157" s="2"/>
      <c r="Y157">
        <v>129</v>
      </c>
      <c r="Z157">
        <v>6751001000</v>
      </c>
      <c r="AA157">
        <v>129</v>
      </c>
      <c r="AB157">
        <v>3296243</v>
      </c>
      <c r="AD157">
        <v>97</v>
      </c>
      <c r="AE157">
        <v>96172</v>
      </c>
      <c r="AG157">
        <v>97</v>
      </c>
      <c r="AH157">
        <v>5425</v>
      </c>
      <c r="AW157">
        <v>62</v>
      </c>
      <c r="AX157">
        <v>1110</v>
      </c>
      <c r="AZ157">
        <v>111</v>
      </c>
    </row>
    <row r="158" spans="1:52" x14ac:dyDescent="0.15">
      <c r="A158">
        <v>157</v>
      </c>
      <c r="B158">
        <v>60</v>
      </c>
      <c r="C158">
        <f t="shared" si="7"/>
        <v>6230</v>
      </c>
      <c r="D158" s="1">
        <f t="shared" si="6"/>
        <v>4.3263888888888884</v>
      </c>
      <c r="E158">
        <v>613038000</v>
      </c>
      <c r="F158" s="2"/>
      <c r="Y158">
        <v>130</v>
      </c>
      <c r="Z158">
        <v>7116814000</v>
      </c>
      <c r="AA158">
        <v>130</v>
      </c>
      <c r="AB158">
        <v>3436985</v>
      </c>
      <c r="AD158">
        <v>98</v>
      </c>
      <c r="AE158">
        <v>100548</v>
      </c>
      <c r="AG158">
        <v>98</v>
      </c>
      <c r="AH158">
        <v>5530</v>
      </c>
      <c r="AW158">
        <v>63</v>
      </c>
      <c r="AX158">
        <v>1140</v>
      </c>
      <c r="AZ158">
        <v>114</v>
      </c>
    </row>
    <row r="159" spans="1:52" x14ac:dyDescent="0.15">
      <c r="A159">
        <v>158</v>
      </c>
      <c r="B159">
        <v>60</v>
      </c>
      <c r="C159">
        <f t="shared" si="7"/>
        <v>6290</v>
      </c>
      <c r="D159" s="1">
        <f t="shared" si="6"/>
        <v>4.3680555555555554</v>
      </c>
      <c r="E159">
        <v>622690000</v>
      </c>
      <c r="F159" s="2"/>
      <c r="Y159">
        <v>131</v>
      </c>
      <c r="Z159">
        <v>7502285000</v>
      </c>
      <c r="AA159">
        <v>131</v>
      </c>
      <c r="AB159">
        <v>3581589</v>
      </c>
      <c r="AD159">
        <v>99</v>
      </c>
      <c r="AE159">
        <v>105076</v>
      </c>
      <c r="AG159">
        <v>99</v>
      </c>
      <c r="AH159">
        <v>5635</v>
      </c>
      <c r="AW159">
        <v>64</v>
      </c>
      <c r="AX159">
        <v>1170</v>
      </c>
      <c r="AZ159">
        <v>117</v>
      </c>
    </row>
    <row r="160" spans="1:52" x14ac:dyDescent="0.15">
      <c r="A160">
        <v>159</v>
      </c>
      <c r="B160">
        <v>60</v>
      </c>
      <c r="C160">
        <f t="shared" si="7"/>
        <v>6350</v>
      </c>
      <c r="D160" s="1">
        <f t="shared" si="6"/>
        <v>4.4097222222222223</v>
      </c>
      <c r="E160">
        <v>632478000</v>
      </c>
      <c r="F160" s="2"/>
      <c r="Y160">
        <v>132</v>
      </c>
      <c r="Z160">
        <v>7908469000</v>
      </c>
      <c r="AA160">
        <v>132</v>
      </c>
      <c r="AB160">
        <v>3730051</v>
      </c>
      <c r="AD160">
        <v>100</v>
      </c>
      <c r="AE160">
        <v>109759</v>
      </c>
      <c r="AG160">
        <v>100</v>
      </c>
      <c r="AH160">
        <v>5740</v>
      </c>
      <c r="AW160">
        <v>65</v>
      </c>
      <c r="AX160">
        <v>1200</v>
      </c>
      <c r="AZ160">
        <v>120</v>
      </c>
    </row>
    <row r="161" spans="1:52" x14ac:dyDescent="0.15">
      <c r="A161">
        <v>160</v>
      </c>
      <c r="B161">
        <v>60</v>
      </c>
      <c r="C161">
        <f t="shared" si="7"/>
        <v>6410</v>
      </c>
      <c r="D161" s="1">
        <f t="shared" si="6"/>
        <v>4.4513888888888884</v>
      </c>
      <c r="E161">
        <v>756802000</v>
      </c>
      <c r="F161" s="2"/>
      <c r="Y161">
        <v>133</v>
      </c>
      <c r="Z161">
        <v>8336475000</v>
      </c>
      <c r="AA161">
        <v>133</v>
      </c>
      <c r="AB161">
        <v>3882359</v>
      </c>
      <c r="AD161">
        <v>101</v>
      </c>
      <c r="AE161">
        <v>114599</v>
      </c>
      <c r="AG161">
        <v>101</v>
      </c>
      <c r="AH161">
        <v>5850</v>
      </c>
      <c r="AW161">
        <v>66</v>
      </c>
      <c r="AX161">
        <v>1230</v>
      </c>
      <c r="AZ161">
        <v>123</v>
      </c>
    </row>
    <row r="162" spans="1:52" x14ac:dyDescent="0.15">
      <c r="A162">
        <v>161</v>
      </c>
      <c r="B162">
        <v>60</v>
      </c>
      <c r="C162">
        <f t="shared" si="7"/>
        <v>6470</v>
      </c>
      <c r="D162" s="1">
        <f t="shared" si="6"/>
        <v>4.4930555555555554</v>
      </c>
      <c r="E162">
        <v>768657000</v>
      </c>
      <c r="F162" s="2"/>
      <c r="Y162">
        <v>134</v>
      </c>
      <c r="Z162">
        <v>8787473000</v>
      </c>
      <c r="AA162">
        <v>134</v>
      </c>
      <c r="AB162">
        <v>4038497</v>
      </c>
      <c r="AD162">
        <v>102</v>
      </c>
      <c r="AE162">
        <v>119600</v>
      </c>
      <c r="AG162">
        <v>102</v>
      </c>
      <c r="AH162">
        <v>5960</v>
      </c>
      <c r="AW162">
        <v>67</v>
      </c>
      <c r="AX162">
        <v>1260</v>
      </c>
      <c r="AZ162">
        <v>126</v>
      </c>
    </row>
    <row r="163" spans="1:52" x14ac:dyDescent="0.15">
      <c r="A163">
        <v>162</v>
      </c>
      <c r="B163">
        <v>60</v>
      </c>
      <c r="C163">
        <f t="shared" si="7"/>
        <v>6530</v>
      </c>
      <c r="D163" s="1">
        <f t="shared" si="6"/>
        <v>4.5347222222222223</v>
      </c>
      <c r="E163">
        <v>780677000</v>
      </c>
      <c r="F163" s="2"/>
      <c r="Y163">
        <v>135</v>
      </c>
      <c r="Z163">
        <v>9262695000</v>
      </c>
      <c r="AA163">
        <v>135</v>
      </c>
      <c r="AB163">
        <v>4198440</v>
      </c>
      <c r="AD163">
        <v>103</v>
      </c>
      <c r="AE163">
        <v>124764</v>
      </c>
      <c r="AG163">
        <v>103</v>
      </c>
      <c r="AH163">
        <v>6070</v>
      </c>
      <c r="AW163">
        <v>68</v>
      </c>
      <c r="AX163">
        <v>1290</v>
      </c>
      <c r="AZ163">
        <v>129</v>
      </c>
    </row>
    <row r="164" spans="1:52" x14ac:dyDescent="0.15">
      <c r="A164">
        <v>163</v>
      </c>
      <c r="B164">
        <v>60</v>
      </c>
      <c r="C164">
        <f t="shared" si="7"/>
        <v>6590</v>
      </c>
      <c r="D164" s="1">
        <f t="shared" si="6"/>
        <v>4.5763888888888884</v>
      </c>
      <c r="E164">
        <v>792865000</v>
      </c>
      <c r="F164" s="2"/>
      <c r="Y164">
        <v>136</v>
      </c>
      <c r="Z164">
        <v>9763439000</v>
      </c>
      <c r="AA164">
        <v>136</v>
      </c>
      <c r="AB164">
        <v>4362159</v>
      </c>
      <c r="AD164">
        <v>104</v>
      </c>
      <c r="AE164">
        <v>130094</v>
      </c>
      <c r="AG164">
        <v>104</v>
      </c>
      <c r="AH164">
        <v>6180</v>
      </c>
      <c r="AW164">
        <v>69</v>
      </c>
      <c r="AX164">
        <v>1320</v>
      </c>
      <c r="AZ164">
        <v>132</v>
      </c>
    </row>
    <row r="165" spans="1:52" x14ac:dyDescent="0.15">
      <c r="A165">
        <v>164</v>
      </c>
      <c r="B165">
        <v>60</v>
      </c>
      <c r="C165">
        <f t="shared" si="7"/>
        <v>6650</v>
      </c>
      <c r="D165" s="1">
        <f t="shared" si="6"/>
        <v>4.6180555555555554</v>
      </c>
      <c r="E165">
        <v>805223000</v>
      </c>
      <c r="F165" s="2"/>
      <c r="Y165">
        <v>137</v>
      </c>
      <c r="Z165">
        <v>10291073000</v>
      </c>
      <c r="AA165">
        <v>137</v>
      </c>
      <c r="AB165">
        <v>4529617</v>
      </c>
      <c r="AD165">
        <v>105</v>
      </c>
      <c r="AE165">
        <v>135592</v>
      </c>
      <c r="AG165">
        <v>105</v>
      </c>
      <c r="AH165">
        <v>6290</v>
      </c>
      <c r="AW165">
        <v>70</v>
      </c>
      <c r="AX165">
        <v>1350</v>
      </c>
      <c r="AZ165">
        <v>135</v>
      </c>
    </row>
    <row r="166" spans="1:52" x14ac:dyDescent="0.15">
      <c r="A166">
        <v>165</v>
      </c>
      <c r="B166">
        <v>60</v>
      </c>
      <c r="C166">
        <f t="shared" si="7"/>
        <v>6710</v>
      </c>
      <c r="D166" s="1">
        <f t="shared" si="6"/>
        <v>4.6597222222222223</v>
      </c>
      <c r="E166">
        <v>817753000</v>
      </c>
      <c r="F166" s="2"/>
      <c r="Y166">
        <v>138</v>
      </c>
      <c r="Z166">
        <v>10847037000</v>
      </c>
      <c r="AA166">
        <v>138</v>
      </c>
      <c r="AB166">
        <v>4700772</v>
      </c>
      <c r="AD166">
        <v>106</v>
      </c>
      <c r="AE166">
        <v>141261</v>
      </c>
      <c r="AG166">
        <v>106</v>
      </c>
      <c r="AH166">
        <v>6405</v>
      </c>
      <c r="AW166">
        <v>71</v>
      </c>
      <c r="AX166">
        <v>1380</v>
      </c>
      <c r="AZ166">
        <v>138</v>
      </c>
    </row>
    <row r="167" spans="1:52" x14ac:dyDescent="0.15">
      <c r="A167">
        <v>166</v>
      </c>
      <c r="B167">
        <v>60</v>
      </c>
      <c r="C167">
        <f t="shared" si="7"/>
        <v>6770</v>
      </c>
      <c r="D167" s="1">
        <f t="shared" si="6"/>
        <v>4.7013888888888884</v>
      </c>
      <c r="E167">
        <v>830459000</v>
      </c>
      <c r="F167" s="2"/>
      <c r="Y167">
        <v>139</v>
      </c>
      <c r="Z167">
        <v>11432849000</v>
      </c>
      <c r="AA167">
        <v>139</v>
      </c>
      <c r="AB167">
        <v>4875574</v>
      </c>
      <c r="AD167">
        <v>107</v>
      </c>
      <c r="AE167">
        <v>147103</v>
      </c>
      <c r="AG167">
        <v>107</v>
      </c>
      <c r="AH167">
        <v>6520</v>
      </c>
      <c r="AW167">
        <v>72</v>
      </c>
      <c r="AX167">
        <v>1410</v>
      </c>
      <c r="AZ167">
        <v>141</v>
      </c>
    </row>
    <row r="168" spans="1:52" x14ac:dyDescent="0.15">
      <c r="A168">
        <v>167</v>
      </c>
      <c r="B168">
        <v>60</v>
      </c>
      <c r="C168">
        <f t="shared" si="7"/>
        <v>6830</v>
      </c>
      <c r="D168" s="1">
        <f t="shared" si="6"/>
        <v>4.7430555555555554</v>
      </c>
      <c r="E168">
        <v>843341000</v>
      </c>
      <c r="F168" s="2"/>
      <c r="Y168">
        <v>140</v>
      </c>
      <c r="Z168">
        <v>12050109000</v>
      </c>
      <c r="AA168">
        <v>140</v>
      </c>
      <c r="AB168">
        <v>5053968</v>
      </c>
      <c r="AD168">
        <v>108</v>
      </c>
      <c r="AE168">
        <v>153121</v>
      </c>
      <c r="AG168">
        <v>108</v>
      </c>
      <c r="AH168">
        <v>6635</v>
      </c>
      <c r="AW168">
        <v>73</v>
      </c>
      <c r="AX168">
        <v>1440</v>
      </c>
      <c r="AZ168">
        <v>144</v>
      </c>
    </row>
    <row r="169" spans="1:52" x14ac:dyDescent="0.15">
      <c r="A169">
        <v>168</v>
      </c>
      <c r="B169">
        <v>60</v>
      </c>
      <c r="C169">
        <f t="shared" si="7"/>
        <v>6890</v>
      </c>
      <c r="D169" s="1">
        <f t="shared" si="6"/>
        <v>4.7847222222222223</v>
      </c>
      <c r="E169">
        <v>856404000</v>
      </c>
      <c r="F169" s="2"/>
      <c r="Y169">
        <v>141</v>
      </c>
      <c r="Z169">
        <v>12700500000</v>
      </c>
      <c r="AA169">
        <v>141</v>
      </c>
      <c r="AB169">
        <v>5235891</v>
      </c>
      <c r="AD169">
        <v>109</v>
      </c>
      <c r="AE169">
        <v>159316</v>
      </c>
      <c r="AG169">
        <v>109</v>
      </c>
      <c r="AH169">
        <v>6750</v>
      </c>
      <c r="AW169">
        <v>74</v>
      </c>
      <c r="AX169">
        <v>1470</v>
      </c>
      <c r="AZ169">
        <v>147</v>
      </c>
    </row>
    <row r="170" spans="1:52" x14ac:dyDescent="0.15">
      <c r="A170">
        <v>169</v>
      </c>
      <c r="B170">
        <v>60</v>
      </c>
      <c r="C170">
        <f t="shared" si="7"/>
        <v>6950</v>
      </c>
      <c r="D170" s="1">
        <f t="shared" si="6"/>
        <v>4.8263888888888884</v>
      </c>
      <c r="E170">
        <v>869649000</v>
      </c>
      <c r="F170" s="2"/>
      <c r="Y170">
        <v>142</v>
      </c>
      <c r="Z170">
        <v>13385797000</v>
      </c>
      <c r="AA170">
        <v>142</v>
      </c>
      <c r="AB170">
        <v>5421274</v>
      </c>
      <c r="AD170">
        <v>110</v>
      </c>
      <c r="AE170">
        <v>165691</v>
      </c>
      <c r="AG170">
        <v>110</v>
      </c>
      <c r="AH170">
        <v>6865</v>
      </c>
      <c r="AW170">
        <v>75</v>
      </c>
      <c r="AX170">
        <v>1500</v>
      </c>
      <c r="AZ170">
        <v>150</v>
      </c>
    </row>
    <row r="171" spans="1:52" x14ac:dyDescent="0.15">
      <c r="A171">
        <v>170</v>
      </c>
      <c r="B171">
        <v>60</v>
      </c>
      <c r="C171">
        <f t="shared" si="7"/>
        <v>7010</v>
      </c>
      <c r="D171" s="1">
        <f t="shared" si="6"/>
        <v>4.8680555555555554</v>
      </c>
      <c r="E171">
        <v>1026836000</v>
      </c>
      <c r="F171" s="2"/>
      <c r="Y171">
        <v>143</v>
      </c>
      <c r="Z171">
        <v>14107870000</v>
      </c>
      <c r="AA171">
        <v>143</v>
      </c>
      <c r="AB171">
        <v>5610041</v>
      </c>
      <c r="AD171">
        <v>111</v>
      </c>
      <c r="AE171">
        <v>172248</v>
      </c>
      <c r="AG171">
        <v>111</v>
      </c>
      <c r="AH171">
        <v>6985</v>
      </c>
      <c r="AW171">
        <v>76</v>
      </c>
      <c r="AX171">
        <v>1540</v>
      </c>
      <c r="AZ171">
        <v>154</v>
      </c>
    </row>
    <row r="172" spans="1:52" x14ac:dyDescent="0.15">
      <c r="A172">
        <v>171</v>
      </c>
      <c r="B172">
        <v>60</v>
      </c>
      <c r="C172">
        <f t="shared" si="7"/>
        <v>7070</v>
      </c>
      <c r="D172" s="1">
        <f t="shared" si="6"/>
        <v>4.9097222222222223</v>
      </c>
      <c r="E172">
        <v>1042670000</v>
      </c>
      <c r="F172" s="2"/>
      <c r="Y172">
        <v>144</v>
      </c>
      <c r="Z172">
        <v>14868689000</v>
      </c>
      <c r="AA172">
        <v>144</v>
      </c>
      <c r="AB172">
        <v>5802111</v>
      </c>
      <c r="AD172">
        <v>112</v>
      </c>
      <c r="AE172">
        <v>178988</v>
      </c>
      <c r="AG172">
        <v>112</v>
      </c>
      <c r="AH172">
        <v>7105</v>
      </c>
      <c r="AW172">
        <v>77</v>
      </c>
      <c r="AX172">
        <v>1580</v>
      </c>
      <c r="AZ172">
        <v>158</v>
      </c>
    </row>
    <row r="173" spans="1:52" x14ac:dyDescent="0.15">
      <c r="A173">
        <v>172</v>
      </c>
      <c r="B173">
        <v>60</v>
      </c>
      <c r="C173">
        <f t="shared" si="7"/>
        <v>7130</v>
      </c>
      <c r="D173" s="1">
        <f t="shared" si="6"/>
        <v>4.9513888888888884</v>
      </c>
      <c r="E173">
        <v>1058725000</v>
      </c>
      <c r="F173" s="2"/>
      <c r="Y173">
        <v>145</v>
      </c>
      <c r="Z173">
        <v>15670329000</v>
      </c>
      <c r="AA173">
        <v>145</v>
      </c>
      <c r="AB173">
        <v>5997395</v>
      </c>
      <c r="AD173">
        <v>113</v>
      </c>
      <c r="AE173">
        <v>185913</v>
      </c>
      <c r="AG173">
        <v>113</v>
      </c>
      <c r="AH173">
        <v>7225</v>
      </c>
      <c r="AW173">
        <v>78</v>
      </c>
      <c r="AX173">
        <v>1620</v>
      </c>
      <c r="AZ173">
        <v>162</v>
      </c>
    </row>
    <row r="174" spans="1:52" x14ac:dyDescent="0.15">
      <c r="A174">
        <v>173</v>
      </c>
      <c r="B174">
        <v>60</v>
      </c>
      <c r="C174">
        <f t="shared" si="7"/>
        <v>7190</v>
      </c>
      <c r="D174" s="1">
        <f t="shared" si="6"/>
        <v>4.9930555555555554</v>
      </c>
      <c r="E174">
        <v>1075004000</v>
      </c>
      <c r="F174" s="2"/>
      <c r="Y174">
        <v>146</v>
      </c>
      <c r="Z174">
        <v>16514975000</v>
      </c>
      <c r="AA174">
        <v>146</v>
      </c>
      <c r="AB174">
        <v>6195798</v>
      </c>
      <c r="AD174">
        <v>114</v>
      </c>
      <c r="AE174">
        <v>193025</v>
      </c>
      <c r="AG174">
        <v>114</v>
      </c>
      <c r="AH174">
        <v>7345</v>
      </c>
      <c r="AW174">
        <v>79</v>
      </c>
      <c r="AX174">
        <v>1660</v>
      </c>
      <c r="AZ174">
        <v>166</v>
      </c>
    </row>
    <row r="175" spans="1:52" x14ac:dyDescent="0.15">
      <c r="A175">
        <v>174</v>
      </c>
      <c r="B175">
        <v>60</v>
      </c>
      <c r="C175">
        <f t="shared" si="7"/>
        <v>7250</v>
      </c>
      <c r="D175" s="1">
        <f t="shared" si="6"/>
        <v>5.0347222222222223</v>
      </c>
      <c r="E175">
        <v>1091511000</v>
      </c>
      <c r="F175" s="2"/>
      <c r="Y175">
        <v>147</v>
      </c>
      <c r="Z175">
        <v>17404930000</v>
      </c>
      <c r="AA175">
        <v>147</v>
      </c>
      <c r="AB175">
        <v>6397219</v>
      </c>
      <c r="AD175">
        <v>115</v>
      </c>
      <c r="AE175">
        <v>200325</v>
      </c>
      <c r="AG175">
        <v>115</v>
      </c>
      <c r="AH175">
        <v>7465</v>
      </c>
      <c r="AW175">
        <v>80</v>
      </c>
      <c r="AX175">
        <v>1700</v>
      </c>
      <c r="AZ175">
        <v>170</v>
      </c>
    </row>
    <row r="176" spans="1:52" x14ac:dyDescent="0.15">
      <c r="A176">
        <v>175</v>
      </c>
      <c r="B176">
        <v>60</v>
      </c>
      <c r="C176">
        <f t="shared" si="7"/>
        <v>7310</v>
      </c>
      <c r="D176" s="1">
        <f t="shared" si="6"/>
        <v>5.0763888888888884</v>
      </c>
      <c r="E176">
        <v>1108248000</v>
      </c>
      <c r="F176" s="2"/>
      <c r="Y176">
        <v>148</v>
      </c>
      <c r="Z176">
        <v>18342621000</v>
      </c>
      <c r="AA176">
        <v>148</v>
      </c>
      <c r="AB176">
        <v>6601551</v>
      </c>
      <c r="AD176">
        <v>116</v>
      </c>
      <c r="AE176">
        <v>207814</v>
      </c>
      <c r="AG176">
        <v>116</v>
      </c>
      <c r="AH176">
        <v>7590</v>
      </c>
      <c r="AW176">
        <v>81</v>
      </c>
      <c r="AX176">
        <v>1740</v>
      </c>
      <c r="AZ176">
        <v>174</v>
      </c>
    </row>
    <row r="177" spans="1:52" x14ac:dyDescent="0.15">
      <c r="A177">
        <v>176</v>
      </c>
      <c r="B177">
        <v>60</v>
      </c>
      <c r="C177">
        <f t="shared" si="7"/>
        <v>7370</v>
      </c>
      <c r="D177" s="1">
        <f t="shared" si="6"/>
        <v>5.1180555555555554</v>
      </c>
      <c r="E177">
        <v>1125218000</v>
      </c>
      <c r="F177" s="2"/>
      <c r="Y177">
        <v>149</v>
      </c>
      <c r="Z177">
        <v>19330603000</v>
      </c>
      <c r="AA177">
        <v>149</v>
      </c>
      <c r="AB177">
        <v>6808681</v>
      </c>
      <c r="AD177">
        <v>117</v>
      </c>
      <c r="AE177">
        <v>215493</v>
      </c>
      <c r="AG177">
        <v>117</v>
      </c>
      <c r="AH177">
        <v>7715</v>
      </c>
      <c r="AW177">
        <v>82</v>
      </c>
      <c r="AX177">
        <v>1780</v>
      </c>
      <c r="AZ177">
        <v>178</v>
      </c>
    </row>
    <row r="178" spans="1:52" x14ac:dyDescent="0.15">
      <c r="A178">
        <v>177</v>
      </c>
      <c r="B178">
        <v>60</v>
      </c>
      <c r="C178">
        <f t="shared" si="7"/>
        <v>7430</v>
      </c>
      <c r="D178" s="1">
        <f t="shared" si="6"/>
        <v>5.1597222222222223</v>
      </c>
      <c r="E178">
        <v>1142426000</v>
      </c>
      <c r="F178" s="2"/>
      <c r="Y178">
        <v>150</v>
      </c>
      <c r="Z178">
        <v>20371569000</v>
      </c>
      <c r="AA178">
        <v>150</v>
      </c>
      <c r="AB178">
        <v>7018490</v>
      </c>
      <c r="AD178">
        <v>118</v>
      </c>
      <c r="AE178">
        <v>223363</v>
      </c>
      <c r="AG178">
        <v>118</v>
      </c>
      <c r="AH178">
        <v>7840</v>
      </c>
      <c r="AW178">
        <v>83</v>
      </c>
      <c r="AX178">
        <v>1820</v>
      </c>
      <c r="AZ178">
        <v>182</v>
      </c>
    </row>
    <row r="179" spans="1:52" x14ac:dyDescent="0.15">
      <c r="A179">
        <v>178</v>
      </c>
      <c r="B179">
        <v>60</v>
      </c>
      <c r="C179">
        <f t="shared" si="7"/>
        <v>7490</v>
      </c>
      <c r="D179" s="1">
        <f t="shared" si="6"/>
        <v>5.2013888888888884</v>
      </c>
      <c r="E179">
        <v>1159873000</v>
      </c>
      <c r="F179" s="2"/>
      <c r="Y179">
        <v>151</v>
      </c>
      <c r="Z179">
        <v>21468355000</v>
      </c>
      <c r="AA179">
        <v>151</v>
      </c>
      <c r="AB179">
        <v>7230853</v>
      </c>
      <c r="AD179">
        <v>119</v>
      </c>
      <c r="AE179">
        <v>231425</v>
      </c>
      <c r="AG179">
        <v>119</v>
      </c>
      <c r="AH179">
        <v>7965</v>
      </c>
      <c r="AW179">
        <v>84</v>
      </c>
      <c r="AX179">
        <v>1860</v>
      </c>
      <c r="AZ179">
        <v>186</v>
      </c>
    </row>
    <row r="180" spans="1:52" x14ac:dyDescent="0.15">
      <c r="A180">
        <v>179</v>
      </c>
      <c r="B180">
        <v>60</v>
      </c>
      <c r="C180">
        <f t="shared" si="7"/>
        <v>7550</v>
      </c>
      <c r="D180" s="1">
        <f t="shared" si="6"/>
        <v>5.2430555555555554</v>
      </c>
      <c r="E180">
        <v>1177565000</v>
      </c>
      <c r="F180" s="2"/>
      <c r="Y180">
        <v>152</v>
      </c>
      <c r="Z180">
        <v>22623949000</v>
      </c>
      <c r="AA180">
        <v>152</v>
      </c>
      <c r="AB180">
        <v>7446058</v>
      </c>
      <c r="AD180">
        <v>120</v>
      </c>
      <c r="AE180">
        <v>239679</v>
      </c>
      <c r="AG180">
        <v>120</v>
      </c>
      <c r="AH180">
        <v>8090</v>
      </c>
      <c r="AW180">
        <v>85</v>
      </c>
      <c r="AX180">
        <v>1900</v>
      </c>
      <c r="AZ180">
        <v>190</v>
      </c>
    </row>
    <row r="181" spans="1:52" x14ac:dyDescent="0.15">
      <c r="A181">
        <v>180</v>
      </c>
      <c r="B181">
        <v>60</v>
      </c>
      <c r="C181">
        <f t="shared" si="7"/>
        <v>7610</v>
      </c>
      <c r="D181" s="1">
        <f t="shared" si="6"/>
        <v>5.2847222222222223</v>
      </c>
      <c r="E181">
        <v>1362873000</v>
      </c>
      <c r="F181" s="2"/>
      <c r="Y181">
        <v>153</v>
      </c>
      <c r="Z181">
        <v>23841500000</v>
      </c>
      <c r="AA181">
        <v>153</v>
      </c>
      <c r="AB181">
        <v>7664105</v>
      </c>
      <c r="AD181">
        <v>121</v>
      </c>
      <c r="AE181">
        <v>248126</v>
      </c>
      <c r="AG181">
        <v>121</v>
      </c>
      <c r="AH181">
        <v>8220</v>
      </c>
      <c r="AW181">
        <v>86</v>
      </c>
      <c r="AX181">
        <v>1940</v>
      </c>
      <c r="AZ181">
        <v>194</v>
      </c>
    </row>
    <row r="182" spans="1:52" x14ac:dyDescent="0.15">
      <c r="A182">
        <v>181</v>
      </c>
      <c r="B182">
        <v>60</v>
      </c>
      <c r="C182">
        <f t="shared" si="7"/>
        <v>7670</v>
      </c>
      <c r="D182" s="1">
        <f t="shared" si="6"/>
        <v>5.3263888888888884</v>
      </c>
      <c r="E182">
        <v>1383608000</v>
      </c>
      <c r="F182" s="2"/>
      <c r="Y182">
        <v>154</v>
      </c>
      <c r="Z182">
        <v>25124323000</v>
      </c>
      <c r="AA182">
        <v>154</v>
      </c>
      <c r="AB182">
        <v>7884994</v>
      </c>
      <c r="AD182">
        <v>122</v>
      </c>
      <c r="AE182">
        <v>256766</v>
      </c>
      <c r="AG182">
        <v>122</v>
      </c>
      <c r="AH182">
        <v>8350</v>
      </c>
      <c r="AW182">
        <v>87</v>
      </c>
      <c r="AX182">
        <v>1980</v>
      </c>
      <c r="AZ182">
        <v>198</v>
      </c>
    </row>
    <row r="183" spans="1:52" x14ac:dyDescent="0.15">
      <c r="A183">
        <v>182</v>
      </c>
      <c r="B183">
        <v>60</v>
      </c>
      <c r="C183">
        <f t="shared" si="7"/>
        <v>7730</v>
      </c>
      <c r="D183" s="1">
        <f t="shared" si="6"/>
        <v>5.3680555555555554</v>
      </c>
      <c r="E183">
        <v>1404633000</v>
      </c>
      <c r="F183" s="2"/>
      <c r="Y183">
        <v>155</v>
      </c>
      <c r="Z183">
        <v>26475912000</v>
      </c>
      <c r="AA183">
        <v>155</v>
      </c>
      <c r="AB183">
        <v>8108725</v>
      </c>
      <c r="AD183">
        <v>123</v>
      </c>
      <c r="AE183">
        <v>265599</v>
      </c>
      <c r="AG183">
        <v>123</v>
      </c>
      <c r="AH183">
        <v>8480</v>
      </c>
      <c r="AW183">
        <v>88</v>
      </c>
      <c r="AX183">
        <v>2020</v>
      </c>
      <c r="AZ183">
        <v>202</v>
      </c>
    </row>
    <row r="184" spans="1:52" x14ac:dyDescent="0.15">
      <c r="A184">
        <v>183</v>
      </c>
      <c r="B184">
        <v>60</v>
      </c>
      <c r="C184">
        <f t="shared" si="7"/>
        <v>7790</v>
      </c>
      <c r="D184" s="1">
        <f t="shared" si="6"/>
        <v>5.4097222222222223</v>
      </c>
      <c r="E184">
        <v>1425951000</v>
      </c>
      <c r="F184" s="2"/>
      <c r="Y184">
        <v>156</v>
      </c>
      <c r="Z184">
        <v>27899947000</v>
      </c>
      <c r="AA184">
        <v>156</v>
      </c>
      <c r="AB184">
        <v>8335298</v>
      </c>
      <c r="AD184">
        <v>124</v>
      </c>
      <c r="AE184">
        <v>274624</v>
      </c>
      <c r="AG184">
        <v>124</v>
      </c>
      <c r="AH184">
        <v>8610</v>
      </c>
      <c r="AW184">
        <v>89</v>
      </c>
      <c r="AX184">
        <v>2060</v>
      </c>
      <c r="AZ184">
        <v>206</v>
      </c>
    </row>
    <row r="185" spans="1:52" x14ac:dyDescent="0.15">
      <c r="A185">
        <v>184</v>
      </c>
      <c r="B185">
        <v>60</v>
      </c>
      <c r="C185">
        <f t="shared" si="7"/>
        <v>7850</v>
      </c>
      <c r="D185" s="1">
        <f t="shared" si="6"/>
        <v>5.4513888888888884</v>
      </c>
      <c r="E185">
        <v>1447566000</v>
      </c>
      <c r="F185" s="2"/>
      <c r="Y185">
        <v>157</v>
      </c>
      <c r="Z185">
        <v>29400305000</v>
      </c>
      <c r="AA185">
        <v>157</v>
      </c>
      <c r="AB185">
        <v>8564713</v>
      </c>
      <c r="AD185">
        <v>125</v>
      </c>
      <c r="AE185">
        <v>283842</v>
      </c>
      <c r="AG185">
        <v>125</v>
      </c>
      <c r="AH185">
        <v>8740</v>
      </c>
      <c r="AW185">
        <v>90</v>
      </c>
      <c r="AX185">
        <v>2100</v>
      </c>
      <c r="AZ185">
        <v>210</v>
      </c>
    </row>
    <row r="186" spans="1:52" x14ac:dyDescent="0.15">
      <c r="A186">
        <v>185</v>
      </c>
      <c r="B186">
        <v>60</v>
      </c>
      <c r="C186">
        <f t="shared" si="7"/>
        <v>7910</v>
      </c>
      <c r="D186" s="1">
        <f t="shared" si="6"/>
        <v>5.4930555555555554</v>
      </c>
      <c r="E186">
        <v>1469484000</v>
      </c>
      <c r="F186" s="2"/>
      <c r="Y186">
        <v>158</v>
      </c>
      <c r="Z186">
        <v>30981071000</v>
      </c>
      <c r="AA186">
        <v>158</v>
      </c>
      <c r="AB186">
        <v>8796969</v>
      </c>
      <c r="AD186">
        <v>126</v>
      </c>
      <c r="AE186">
        <v>293251</v>
      </c>
      <c r="AG186">
        <v>126</v>
      </c>
      <c r="AH186">
        <v>8875</v>
      </c>
      <c r="AW186">
        <v>91</v>
      </c>
      <c r="AX186">
        <v>2140</v>
      </c>
      <c r="AZ186">
        <v>214</v>
      </c>
    </row>
    <row r="187" spans="1:52" x14ac:dyDescent="0.15">
      <c r="A187">
        <v>186</v>
      </c>
      <c r="B187">
        <v>60</v>
      </c>
      <c r="C187">
        <f t="shared" si="7"/>
        <v>7970</v>
      </c>
      <c r="D187" s="1">
        <f t="shared" si="6"/>
        <v>5.5347222222222223</v>
      </c>
      <c r="E187">
        <v>1491707000</v>
      </c>
      <c r="F187" s="2"/>
      <c r="Y187">
        <v>159</v>
      </c>
      <c r="Z187">
        <v>32646547000</v>
      </c>
      <c r="AA187">
        <v>159</v>
      </c>
      <c r="AB187">
        <v>9032067</v>
      </c>
      <c r="AD187">
        <v>127</v>
      </c>
      <c r="AE187">
        <v>302851</v>
      </c>
      <c r="AG187">
        <v>127</v>
      </c>
      <c r="AH187">
        <v>9010</v>
      </c>
      <c r="AW187">
        <v>92</v>
      </c>
      <c r="AX187">
        <v>2180</v>
      </c>
      <c r="AZ187">
        <v>218</v>
      </c>
    </row>
    <row r="188" spans="1:52" x14ac:dyDescent="0.15">
      <c r="A188">
        <v>187</v>
      </c>
      <c r="B188">
        <v>60</v>
      </c>
      <c r="C188">
        <f t="shared" si="7"/>
        <v>8030</v>
      </c>
      <c r="D188" s="1">
        <f t="shared" si="6"/>
        <v>5.5763888888888884</v>
      </c>
      <c r="E188">
        <v>1514240000</v>
      </c>
      <c r="F188" s="2"/>
      <c r="Y188">
        <v>160</v>
      </c>
      <c r="Z188">
        <v>34401265000</v>
      </c>
      <c r="AA188">
        <v>160</v>
      </c>
      <c r="AB188">
        <v>9270007</v>
      </c>
      <c r="AD188">
        <v>128</v>
      </c>
      <c r="AE188">
        <v>312641</v>
      </c>
      <c r="AG188">
        <v>128</v>
      </c>
      <c r="AH188">
        <v>9145</v>
      </c>
      <c r="AW188">
        <v>93</v>
      </c>
      <c r="AX188">
        <v>2220</v>
      </c>
      <c r="AZ188">
        <v>222</v>
      </c>
    </row>
    <row r="189" spans="1:52" x14ac:dyDescent="0.15">
      <c r="A189">
        <v>188</v>
      </c>
      <c r="B189">
        <v>60</v>
      </c>
      <c r="C189">
        <f t="shared" si="7"/>
        <v>8090</v>
      </c>
      <c r="D189" s="1">
        <f t="shared" si="6"/>
        <v>5.6180555555555554</v>
      </c>
      <c r="E189">
        <v>1537088000</v>
      </c>
      <c r="F189" s="2"/>
      <c r="Y189">
        <v>161</v>
      </c>
      <c r="Z189">
        <v>36250000000</v>
      </c>
      <c r="AA189">
        <v>161</v>
      </c>
      <c r="AB189">
        <v>9510789</v>
      </c>
      <c r="AD189">
        <v>129</v>
      </c>
      <c r="AE189">
        <v>322619</v>
      </c>
      <c r="AG189">
        <v>129</v>
      </c>
      <c r="AH189">
        <v>9280</v>
      </c>
      <c r="AW189">
        <v>94</v>
      </c>
      <c r="AX189">
        <v>2260</v>
      </c>
      <c r="AZ189">
        <v>226</v>
      </c>
    </row>
    <row r="190" spans="1:52" x14ac:dyDescent="0.15">
      <c r="A190">
        <v>189</v>
      </c>
      <c r="B190">
        <v>60</v>
      </c>
      <c r="C190">
        <f t="shared" si="7"/>
        <v>8150</v>
      </c>
      <c r="D190" s="1">
        <f t="shared" si="6"/>
        <v>5.6597222222222223</v>
      </c>
      <c r="E190">
        <v>1560255000</v>
      </c>
      <c r="F190" s="2"/>
      <c r="Y190">
        <v>162</v>
      </c>
      <c r="Z190">
        <v>38197783000</v>
      </c>
      <c r="AA190">
        <v>162</v>
      </c>
      <c r="AB190">
        <v>9754413</v>
      </c>
      <c r="AD190">
        <v>130</v>
      </c>
      <c r="AE190">
        <v>332784</v>
      </c>
      <c r="AG190">
        <v>130</v>
      </c>
      <c r="AH190">
        <v>9415</v>
      </c>
      <c r="AW190">
        <v>95</v>
      </c>
      <c r="AX190">
        <v>2300</v>
      </c>
      <c r="AZ190">
        <v>230</v>
      </c>
    </row>
    <row r="191" spans="1:52" x14ac:dyDescent="0.15">
      <c r="A191">
        <v>190</v>
      </c>
      <c r="B191">
        <v>60</v>
      </c>
      <c r="C191">
        <f t="shared" si="7"/>
        <v>8210</v>
      </c>
      <c r="D191" s="1">
        <f t="shared" si="6"/>
        <v>5.7013888888888884</v>
      </c>
      <c r="E191">
        <v>1792133000</v>
      </c>
      <c r="F191" s="2"/>
      <c r="Y191">
        <v>163</v>
      </c>
      <c r="Z191">
        <v>40249912000</v>
      </c>
      <c r="AA191">
        <v>163</v>
      </c>
      <c r="AB191">
        <v>10000879</v>
      </c>
      <c r="AD191">
        <v>131</v>
      </c>
      <c r="AE191">
        <v>343135</v>
      </c>
      <c r="AG191">
        <v>131</v>
      </c>
      <c r="AH191">
        <v>9555</v>
      </c>
      <c r="AW191">
        <v>96</v>
      </c>
      <c r="AX191">
        <v>2340</v>
      </c>
      <c r="AZ191">
        <v>234</v>
      </c>
    </row>
    <row r="192" spans="1:52" x14ac:dyDescent="0.15">
      <c r="A192">
        <v>191</v>
      </c>
      <c r="B192">
        <v>60</v>
      </c>
      <c r="C192">
        <f t="shared" si="7"/>
        <v>8270</v>
      </c>
      <c r="D192" s="1">
        <f t="shared" si="6"/>
        <v>5.7430555555555554</v>
      </c>
      <c r="E192">
        <v>1819085000</v>
      </c>
      <c r="F192" s="2"/>
      <c r="Y192">
        <v>164</v>
      </c>
      <c r="Z192">
        <v>42411968000</v>
      </c>
      <c r="AA192">
        <v>164</v>
      </c>
      <c r="AB192">
        <v>10250187</v>
      </c>
      <c r="AD192">
        <v>132</v>
      </c>
      <c r="AE192">
        <v>353669</v>
      </c>
      <c r="AG192">
        <v>132</v>
      </c>
      <c r="AH192">
        <v>9695</v>
      </c>
      <c r="AW192">
        <v>97</v>
      </c>
      <c r="AX192">
        <v>2380</v>
      </c>
      <c r="AZ192">
        <v>238</v>
      </c>
    </row>
    <row r="193" spans="1:52" x14ac:dyDescent="0.15">
      <c r="A193">
        <v>192</v>
      </c>
      <c r="B193">
        <v>60</v>
      </c>
      <c r="C193">
        <f t="shared" si="7"/>
        <v>8330</v>
      </c>
      <c r="D193" s="1">
        <f t="shared" si="6"/>
        <v>5.7847222222222223</v>
      </c>
      <c r="E193">
        <v>1846414000</v>
      </c>
      <c r="F193" s="2"/>
      <c r="Y193">
        <v>165</v>
      </c>
      <c r="Z193">
        <v>44689832000</v>
      </c>
      <c r="AA193">
        <v>165</v>
      </c>
      <c r="AB193">
        <v>10502336</v>
      </c>
      <c r="AD193">
        <v>133</v>
      </c>
      <c r="AE193">
        <v>364385</v>
      </c>
      <c r="AG193">
        <v>133</v>
      </c>
      <c r="AH193">
        <v>9835</v>
      </c>
      <c r="AW193">
        <v>98</v>
      </c>
      <c r="AX193">
        <v>2420</v>
      </c>
      <c r="AZ193">
        <v>242</v>
      </c>
    </row>
    <row r="194" spans="1:52" x14ac:dyDescent="0.15">
      <c r="A194">
        <v>193</v>
      </c>
      <c r="B194">
        <v>60</v>
      </c>
      <c r="C194">
        <f t="shared" si="7"/>
        <v>8390</v>
      </c>
      <c r="D194" s="1">
        <f t="shared" si="6"/>
        <v>5.8263888888888884</v>
      </c>
      <c r="E194">
        <v>1874124000</v>
      </c>
      <c r="F194" s="2"/>
      <c r="Y194">
        <v>166</v>
      </c>
      <c r="Z194">
        <v>47089699000</v>
      </c>
      <c r="AA194">
        <v>166</v>
      </c>
      <c r="AB194">
        <v>10757327</v>
      </c>
      <c r="AD194">
        <v>134</v>
      </c>
      <c r="AE194">
        <v>375280</v>
      </c>
      <c r="AG194">
        <v>134</v>
      </c>
      <c r="AH194">
        <v>9975</v>
      </c>
      <c r="AW194">
        <v>99</v>
      </c>
      <c r="AX194">
        <v>2460</v>
      </c>
      <c r="AZ194">
        <v>246</v>
      </c>
    </row>
    <row r="195" spans="1:52" x14ac:dyDescent="0.15">
      <c r="A195">
        <v>194</v>
      </c>
      <c r="B195">
        <v>60</v>
      </c>
      <c r="C195">
        <f t="shared" si="7"/>
        <v>8450</v>
      </c>
      <c r="D195" s="1">
        <f t="shared" ref="D195:D258" si="8">C195/24/60</f>
        <v>5.8680555555555554</v>
      </c>
      <c r="E195">
        <v>1902221000</v>
      </c>
      <c r="F195" s="2"/>
      <c r="Y195">
        <v>167</v>
      </c>
      <c r="Z195">
        <v>49618093000</v>
      </c>
      <c r="AA195">
        <v>167</v>
      </c>
      <c r="AB195">
        <v>11015160</v>
      </c>
      <c r="AD195">
        <v>135</v>
      </c>
      <c r="AE195">
        <v>386351</v>
      </c>
      <c r="AG195">
        <v>135</v>
      </c>
      <c r="AH195">
        <v>10115</v>
      </c>
      <c r="AW195">
        <v>100</v>
      </c>
      <c r="AX195">
        <v>2500</v>
      </c>
      <c r="AZ195">
        <v>250</v>
      </c>
    </row>
    <row r="196" spans="1:52" x14ac:dyDescent="0.15">
      <c r="A196">
        <v>195</v>
      </c>
      <c r="B196">
        <v>60</v>
      </c>
      <c r="C196">
        <f t="shared" ref="C196:C259" si="9">C195+B196</f>
        <v>8510</v>
      </c>
      <c r="D196" s="1">
        <f t="shared" si="8"/>
        <v>5.9097222222222223</v>
      </c>
      <c r="E196">
        <v>1930710000</v>
      </c>
      <c r="F196" s="2"/>
      <c r="Y196">
        <v>168</v>
      </c>
      <c r="Z196">
        <v>52281888990</v>
      </c>
      <c r="AA196">
        <v>168</v>
      </c>
      <c r="AB196">
        <v>11275835</v>
      </c>
      <c r="AD196">
        <v>136</v>
      </c>
      <c r="AE196">
        <v>397596</v>
      </c>
      <c r="AG196">
        <v>136</v>
      </c>
      <c r="AH196">
        <v>10260</v>
      </c>
    </row>
    <row r="197" spans="1:52" x14ac:dyDescent="0.15">
      <c r="A197">
        <v>196</v>
      </c>
      <c r="B197">
        <v>60</v>
      </c>
      <c r="C197">
        <f t="shared" si="9"/>
        <v>8570</v>
      </c>
      <c r="D197" s="1">
        <f t="shared" si="8"/>
        <v>5.9513888888888884</v>
      </c>
      <c r="E197">
        <v>1959596000</v>
      </c>
      <c r="F197" s="2"/>
      <c r="Y197">
        <v>169</v>
      </c>
      <c r="Z197">
        <v>55088327990</v>
      </c>
      <c r="AA197">
        <v>169</v>
      </c>
      <c r="AB197">
        <v>11539352</v>
      </c>
      <c r="AD197">
        <v>137</v>
      </c>
      <c r="AE197">
        <v>409012</v>
      </c>
      <c r="AG197">
        <v>137</v>
      </c>
      <c r="AH197">
        <v>10405</v>
      </c>
    </row>
    <row r="198" spans="1:52" x14ac:dyDescent="0.15">
      <c r="A198">
        <v>197</v>
      </c>
      <c r="B198">
        <v>60</v>
      </c>
      <c r="C198">
        <f t="shared" si="9"/>
        <v>8630</v>
      </c>
      <c r="D198" s="1">
        <f t="shared" si="8"/>
        <v>5.9930555555555554</v>
      </c>
      <c r="E198">
        <v>1988886000</v>
      </c>
      <c r="F198" s="2"/>
      <c r="Y198">
        <v>170</v>
      </c>
      <c r="Z198">
        <v>58045037990</v>
      </c>
      <c r="AA198">
        <v>170</v>
      </c>
      <c r="AB198">
        <v>11805711</v>
      </c>
      <c r="AD198">
        <v>138</v>
      </c>
      <c r="AE198">
        <v>420595</v>
      </c>
      <c r="AG198">
        <v>138</v>
      </c>
      <c r="AH198">
        <v>10550</v>
      </c>
    </row>
    <row r="199" spans="1:52" x14ac:dyDescent="0.15">
      <c r="A199">
        <v>198</v>
      </c>
      <c r="B199">
        <v>60</v>
      </c>
      <c r="C199">
        <f t="shared" si="9"/>
        <v>8690</v>
      </c>
      <c r="D199" s="1">
        <f t="shared" si="8"/>
        <v>6.0347222222222223</v>
      </c>
      <c r="E199">
        <v>2018585000</v>
      </c>
      <c r="F199" s="2"/>
      <c r="Y199">
        <v>171</v>
      </c>
      <c r="Z199">
        <v>61160053990</v>
      </c>
      <c r="AA199">
        <v>171</v>
      </c>
      <c r="AB199">
        <v>12074912</v>
      </c>
      <c r="AD199">
        <v>139</v>
      </c>
      <c r="AE199">
        <v>432343</v>
      </c>
      <c r="AG199">
        <v>139</v>
      </c>
      <c r="AH199">
        <v>10695</v>
      </c>
    </row>
    <row r="200" spans="1:52" x14ac:dyDescent="0.15">
      <c r="A200">
        <v>199</v>
      </c>
      <c r="B200">
        <v>60</v>
      </c>
      <c r="C200">
        <f t="shared" si="9"/>
        <v>8750</v>
      </c>
      <c r="D200" s="1">
        <f t="shared" si="8"/>
        <v>6.0763888888888884</v>
      </c>
      <c r="E200">
        <v>2048698000</v>
      </c>
      <c r="F200" s="2"/>
      <c r="Y200">
        <v>172</v>
      </c>
      <c r="Z200">
        <v>64441840990</v>
      </c>
      <c r="AA200">
        <v>172</v>
      </c>
      <c r="AB200">
        <v>12346954</v>
      </c>
      <c r="AD200">
        <v>140</v>
      </c>
      <c r="AE200">
        <v>444251</v>
      </c>
      <c r="AG200">
        <v>140</v>
      </c>
      <c r="AH200">
        <v>10840</v>
      </c>
    </row>
    <row r="201" spans="1:52" x14ac:dyDescent="0.15">
      <c r="A201">
        <v>200</v>
      </c>
      <c r="B201">
        <v>60</v>
      </c>
      <c r="C201">
        <f t="shared" si="9"/>
        <v>8810</v>
      </c>
      <c r="D201" s="1">
        <f t="shared" si="8"/>
        <v>6.1180555555555554</v>
      </c>
      <c r="E201">
        <v>2321003000</v>
      </c>
      <c r="F201" s="2"/>
      <c r="Y201">
        <v>173</v>
      </c>
      <c r="Z201">
        <v>67899315990</v>
      </c>
      <c r="AA201">
        <v>173</v>
      </c>
      <c r="AB201">
        <v>12621838</v>
      </c>
      <c r="AD201">
        <v>141</v>
      </c>
      <c r="AE201">
        <v>456316</v>
      </c>
      <c r="AG201">
        <v>141</v>
      </c>
      <c r="AH201">
        <v>10990</v>
      </c>
    </row>
    <row r="202" spans="1:52" x14ac:dyDescent="0.15">
      <c r="A202">
        <v>201</v>
      </c>
      <c r="B202">
        <v>60</v>
      </c>
      <c r="C202">
        <f t="shared" si="9"/>
        <v>8870</v>
      </c>
      <c r="D202" s="1">
        <f t="shared" si="8"/>
        <v>6.1597222222222223</v>
      </c>
      <c r="E202">
        <v>2355563000</v>
      </c>
      <c r="F202" s="2"/>
      <c r="Y202">
        <v>174</v>
      </c>
      <c r="Z202">
        <v>71541872990</v>
      </c>
      <c r="AA202">
        <v>174</v>
      </c>
      <c r="AB202">
        <v>12899564</v>
      </c>
      <c r="AD202">
        <v>142</v>
      </c>
      <c r="AE202">
        <v>468534</v>
      </c>
      <c r="AG202">
        <v>142</v>
      </c>
      <c r="AH202">
        <v>11140</v>
      </c>
    </row>
    <row r="203" spans="1:52" x14ac:dyDescent="0.15">
      <c r="A203">
        <v>202</v>
      </c>
      <c r="B203">
        <v>60</v>
      </c>
      <c r="C203">
        <f t="shared" si="9"/>
        <v>8930</v>
      </c>
      <c r="D203" s="1">
        <f t="shared" si="8"/>
        <v>6.2013888888888884</v>
      </c>
      <c r="E203">
        <v>2390606000</v>
      </c>
      <c r="F203" s="2"/>
      <c r="Y203">
        <v>175</v>
      </c>
      <c r="Z203">
        <v>75379405990</v>
      </c>
      <c r="AA203">
        <v>175</v>
      </c>
      <c r="AB203">
        <v>13180132</v>
      </c>
      <c r="AD203">
        <v>143</v>
      </c>
      <c r="AE203">
        <v>480900</v>
      </c>
      <c r="AG203">
        <v>143</v>
      </c>
      <c r="AH203">
        <v>11290</v>
      </c>
    </row>
    <row r="204" spans="1:52" x14ac:dyDescent="0.15">
      <c r="A204">
        <v>203</v>
      </c>
      <c r="B204">
        <v>60</v>
      </c>
      <c r="C204">
        <f t="shared" si="9"/>
        <v>8990</v>
      </c>
      <c r="D204" s="1">
        <f t="shared" si="8"/>
        <v>6.2430555555555554</v>
      </c>
      <c r="E204">
        <v>2426137000</v>
      </c>
      <c r="F204" s="2"/>
      <c r="Y204">
        <v>176</v>
      </c>
      <c r="Z204">
        <v>79422337990</v>
      </c>
      <c r="AA204">
        <v>176</v>
      </c>
      <c r="AB204">
        <v>13463542</v>
      </c>
      <c r="AD204">
        <v>144</v>
      </c>
      <c r="AE204">
        <v>493410</v>
      </c>
      <c r="AG204">
        <v>144</v>
      </c>
      <c r="AH204">
        <v>11440</v>
      </c>
    </row>
    <row r="205" spans="1:52" x14ac:dyDescent="0.15">
      <c r="A205">
        <v>204</v>
      </c>
      <c r="B205">
        <v>60</v>
      </c>
      <c r="C205">
        <f t="shared" si="9"/>
        <v>9050</v>
      </c>
      <c r="D205" s="1">
        <f t="shared" si="8"/>
        <v>6.2847222222222223</v>
      </c>
      <c r="E205">
        <v>2462165000</v>
      </c>
      <c r="F205" s="2"/>
      <c r="Y205">
        <v>177</v>
      </c>
      <c r="Z205">
        <v>83681649990</v>
      </c>
      <c r="AA205">
        <v>177</v>
      </c>
      <c r="AB205">
        <v>13749794</v>
      </c>
      <c r="AD205">
        <v>145</v>
      </c>
      <c r="AE205">
        <v>506059</v>
      </c>
      <c r="AG205">
        <v>145</v>
      </c>
      <c r="AH205">
        <v>11590</v>
      </c>
    </row>
    <row r="206" spans="1:52" x14ac:dyDescent="0.15">
      <c r="A206">
        <v>205</v>
      </c>
      <c r="B206">
        <v>60</v>
      </c>
      <c r="C206">
        <f t="shared" si="9"/>
        <v>9110</v>
      </c>
      <c r="D206" s="1">
        <f t="shared" si="8"/>
        <v>6.3263888888888884</v>
      </c>
      <c r="E206">
        <v>2498696000</v>
      </c>
      <c r="F206" s="2"/>
      <c r="Y206">
        <v>178</v>
      </c>
      <c r="Z206">
        <v>88168906990</v>
      </c>
      <c r="AA206">
        <v>178</v>
      </c>
      <c r="AB206">
        <v>14038888</v>
      </c>
      <c r="AD206">
        <v>146</v>
      </c>
      <c r="AE206">
        <v>518843</v>
      </c>
      <c r="AG206">
        <v>146</v>
      </c>
      <c r="AH206">
        <v>11745</v>
      </c>
    </row>
    <row r="207" spans="1:52" x14ac:dyDescent="0.15">
      <c r="A207">
        <v>206</v>
      </c>
      <c r="B207">
        <v>60</v>
      </c>
      <c r="C207">
        <f t="shared" si="9"/>
        <v>9170</v>
      </c>
      <c r="D207" s="1">
        <f t="shared" si="8"/>
        <v>6.3680555555555554</v>
      </c>
      <c r="E207">
        <v>2535736000</v>
      </c>
      <c r="F207" s="2"/>
      <c r="Y207">
        <v>179</v>
      </c>
      <c r="Z207">
        <v>92896293990</v>
      </c>
      <c r="AA207">
        <v>179</v>
      </c>
      <c r="AB207">
        <v>14330823</v>
      </c>
      <c r="AD207">
        <v>147</v>
      </c>
      <c r="AE207">
        <v>531756</v>
      </c>
      <c r="AG207">
        <v>147</v>
      </c>
      <c r="AH207">
        <v>11900</v>
      </c>
    </row>
    <row r="208" spans="1:52" x14ac:dyDescent="0.15">
      <c r="A208">
        <v>207</v>
      </c>
      <c r="B208">
        <v>60</v>
      </c>
      <c r="C208">
        <f t="shared" si="9"/>
        <v>9230</v>
      </c>
      <c r="D208" s="1">
        <f t="shared" si="8"/>
        <v>6.4097222222222223</v>
      </c>
      <c r="E208">
        <v>2573294000</v>
      </c>
      <c r="F208" s="2"/>
      <c r="Y208">
        <v>180</v>
      </c>
      <c r="Z208">
        <v>97876644990</v>
      </c>
      <c r="AA208">
        <v>180</v>
      </c>
      <c r="AB208">
        <v>14625600</v>
      </c>
      <c r="AD208">
        <v>148</v>
      </c>
      <c r="AE208">
        <v>544793</v>
      </c>
      <c r="AG208">
        <v>148</v>
      </c>
      <c r="AH208">
        <v>12055</v>
      </c>
    </row>
    <row r="209" spans="1:34" x14ac:dyDescent="0.15">
      <c r="A209">
        <v>208</v>
      </c>
      <c r="B209">
        <v>60</v>
      </c>
      <c r="C209">
        <f t="shared" si="9"/>
        <v>9290</v>
      </c>
      <c r="D209" s="1">
        <f t="shared" si="8"/>
        <v>6.4513888888888884</v>
      </c>
      <c r="E209">
        <v>2611375000</v>
      </c>
      <c r="F209" s="2"/>
      <c r="Y209">
        <v>181</v>
      </c>
      <c r="Z209">
        <v>103123479990</v>
      </c>
      <c r="AA209">
        <v>181</v>
      </c>
      <c r="AB209">
        <v>14923219</v>
      </c>
      <c r="AD209">
        <v>149</v>
      </c>
      <c r="AE209">
        <v>557949</v>
      </c>
      <c r="AG209">
        <v>149</v>
      </c>
      <c r="AH209">
        <v>12210</v>
      </c>
    </row>
    <row r="210" spans="1:34" x14ac:dyDescent="0.15">
      <c r="A210">
        <v>209</v>
      </c>
      <c r="B210">
        <v>60</v>
      </c>
      <c r="C210">
        <f t="shared" si="9"/>
        <v>9350</v>
      </c>
      <c r="D210" s="1">
        <f t="shared" si="8"/>
        <v>6.4930555555555554</v>
      </c>
      <c r="E210">
        <v>2649989000</v>
      </c>
      <c r="F210" s="2"/>
      <c r="Y210">
        <v>182</v>
      </c>
      <c r="Z210">
        <v>108651039990</v>
      </c>
      <c r="AA210">
        <v>182</v>
      </c>
      <c r="AB210">
        <v>15223680</v>
      </c>
      <c r="AD210">
        <v>150</v>
      </c>
      <c r="AE210">
        <v>571219</v>
      </c>
      <c r="AG210">
        <v>150</v>
      </c>
      <c r="AH210">
        <v>12365</v>
      </c>
    </row>
    <row r="211" spans="1:34" x14ac:dyDescent="0.15">
      <c r="A211">
        <v>210</v>
      </c>
      <c r="B211">
        <v>60</v>
      </c>
      <c r="C211">
        <f t="shared" si="9"/>
        <v>9410</v>
      </c>
      <c r="D211" s="1">
        <f t="shared" si="8"/>
        <v>6.5347222222222223</v>
      </c>
      <c r="E211">
        <v>2987935000</v>
      </c>
      <c r="F211" s="2"/>
      <c r="Y211">
        <v>183</v>
      </c>
      <c r="Z211">
        <v>114474327990</v>
      </c>
      <c r="AA211">
        <v>183</v>
      </c>
      <c r="AB211">
        <v>15526983</v>
      </c>
      <c r="AD211">
        <v>151</v>
      </c>
      <c r="AE211">
        <v>584655</v>
      </c>
      <c r="AG211">
        <v>151</v>
      </c>
      <c r="AH211">
        <v>12525</v>
      </c>
    </row>
    <row r="212" spans="1:34" x14ac:dyDescent="0.15">
      <c r="A212">
        <v>211</v>
      </c>
      <c r="B212">
        <v>60</v>
      </c>
      <c r="C212">
        <f t="shared" si="9"/>
        <v>9470</v>
      </c>
      <c r="D212" s="1">
        <f t="shared" si="8"/>
        <v>6.5763888888888884</v>
      </c>
      <c r="E212">
        <v>3032045000</v>
      </c>
      <c r="F212" s="2"/>
      <c r="Y212">
        <v>184</v>
      </c>
      <c r="Z212">
        <v>120609145990</v>
      </c>
      <c r="AA212">
        <v>184</v>
      </c>
      <c r="AB212">
        <v>15833128</v>
      </c>
      <c r="AD212">
        <v>152</v>
      </c>
      <c r="AE212">
        <v>598317</v>
      </c>
      <c r="AG212">
        <v>152</v>
      </c>
      <c r="AH212">
        <v>12685</v>
      </c>
    </row>
    <row r="213" spans="1:34" x14ac:dyDescent="0.15">
      <c r="A213">
        <v>212</v>
      </c>
      <c r="B213">
        <v>60</v>
      </c>
      <c r="C213">
        <f t="shared" si="9"/>
        <v>9530</v>
      </c>
      <c r="D213" s="1">
        <f t="shared" si="8"/>
        <v>6.6180555555555554</v>
      </c>
      <c r="E213">
        <v>3076771000</v>
      </c>
      <c r="F213" s="2"/>
      <c r="Y213">
        <v>185</v>
      </c>
      <c r="Z213">
        <v>127072140990</v>
      </c>
      <c r="AA213">
        <v>185</v>
      </c>
      <c r="AB213">
        <v>16142115</v>
      </c>
      <c r="AD213">
        <v>153</v>
      </c>
      <c r="AE213">
        <v>612266</v>
      </c>
      <c r="AG213">
        <v>153</v>
      </c>
      <c r="AH213">
        <v>12845</v>
      </c>
    </row>
    <row r="214" spans="1:34" x14ac:dyDescent="0.15">
      <c r="A214">
        <v>213</v>
      </c>
      <c r="B214">
        <v>60</v>
      </c>
      <c r="C214">
        <f t="shared" si="9"/>
        <v>9590</v>
      </c>
      <c r="D214" s="1">
        <f t="shared" si="8"/>
        <v>6.6597222222222223</v>
      </c>
      <c r="E214">
        <v>3122121000</v>
      </c>
      <c r="F214" s="2"/>
      <c r="Y214">
        <v>186</v>
      </c>
      <c r="Z214">
        <v>133880847990</v>
      </c>
      <c r="AA214">
        <v>186</v>
      </c>
      <c r="AB214">
        <v>16453943</v>
      </c>
      <c r="AD214">
        <v>154</v>
      </c>
      <c r="AE214">
        <v>626568</v>
      </c>
      <c r="AG214">
        <v>154</v>
      </c>
      <c r="AH214">
        <v>13005</v>
      </c>
    </row>
    <row r="215" spans="1:34" x14ac:dyDescent="0.15">
      <c r="A215">
        <v>214</v>
      </c>
      <c r="B215">
        <v>60</v>
      </c>
      <c r="C215">
        <f t="shared" si="9"/>
        <v>9650</v>
      </c>
      <c r="D215" s="1">
        <f t="shared" si="8"/>
        <v>6.7013888888888884</v>
      </c>
      <c r="E215">
        <v>3168104000</v>
      </c>
      <c r="F215" s="2"/>
      <c r="Y215">
        <v>187</v>
      </c>
      <c r="Z215">
        <v>141053738990</v>
      </c>
      <c r="AA215">
        <v>187</v>
      </c>
      <c r="AB215">
        <v>16768613</v>
      </c>
      <c r="AD215">
        <v>155</v>
      </c>
      <c r="AE215">
        <v>641293</v>
      </c>
      <c r="AG215">
        <v>155</v>
      </c>
      <c r="AH215">
        <v>13165</v>
      </c>
    </row>
    <row r="216" spans="1:34" x14ac:dyDescent="0.15">
      <c r="A216">
        <v>215</v>
      </c>
      <c r="B216">
        <v>60</v>
      </c>
      <c r="C216">
        <f t="shared" si="9"/>
        <v>9710</v>
      </c>
      <c r="D216" s="1">
        <f t="shared" si="8"/>
        <v>6.7430555555555554</v>
      </c>
      <c r="E216">
        <v>3214729000</v>
      </c>
      <c r="F216" s="2"/>
      <c r="Y216">
        <v>188</v>
      </c>
      <c r="Z216">
        <v>148610269990</v>
      </c>
      <c r="AA216">
        <v>188</v>
      </c>
      <c r="AB216">
        <v>17086125</v>
      </c>
      <c r="AD216">
        <v>156</v>
      </c>
      <c r="AE216">
        <v>656517</v>
      </c>
      <c r="AG216">
        <v>156</v>
      </c>
      <c r="AH216">
        <v>13345</v>
      </c>
    </row>
    <row r="217" spans="1:34" x14ac:dyDescent="0.15">
      <c r="A217">
        <v>216</v>
      </c>
      <c r="B217">
        <v>60</v>
      </c>
      <c r="C217">
        <f t="shared" si="9"/>
        <v>9770</v>
      </c>
      <c r="D217" s="1">
        <f t="shared" si="8"/>
        <v>6.7847222222222223</v>
      </c>
      <c r="E217">
        <v>3262005000</v>
      </c>
      <c r="F217" s="2"/>
      <c r="Y217">
        <v>189</v>
      </c>
      <c r="Z217">
        <v>156570936990</v>
      </c>
      <c r="AA217">
        <v>189</v>
      </c>
      <c r="AB217">
        <v>17406479</v>
      </c>
      <c r="AD217">
        <v>157</v>
      </c>
      <c r="AE217">
        <v>672256</v>
      </c>
      <c r="AG217">
        <v>157</v>
      </c>
      <c r="AH217">
        <v>13525</v>
      </c>
    </row>
    <row r="218" spans="1:34" x14ac:dyDescent="0.15">
      <c r="A218">
        <v>217</v>
      </c>
      <c r="B218">
        <v>60</v>
      </c>
      <c r="C218">
        <f t="shared" si="9"/>
        <v>9830</v>
      </c>
      <c r="D218" s="1">
        <f t="shared" si="8"/>
        <v>6.8263888888888884</v>
      </c>
      <c r="E218">
        <v>3309941000</v>
      </c>
      <c r="F218" s="2"/>
      <c r="Y218">
        <v>190</v>
      </c>
      <c r="Z218">
        <v>164957329990</v>
      </c>
      <c r="AA218">
        <v>190</v>
      </c>
      <c r="AB218">
        <v>17729675</v>
      </c>
      <c r="AD218">
        <v>158</v>
      </c>
      <c r="AE218">
        <v>688528</v>
      </c>
      <c r="AG218">
        <v>158</v>
      </c>
      <c r="AH218">
        <v>13705</v>
      </c>
    </row>
    <row r="219" spans="1:34" x14ac:dyDescent="0.15">
      <c r="A219">
        <v>218</v>
      </c>
      <c r="B219">
        <v>60</v>
      </c>
      <c r="C219">
        <f t="shared" si="9"/>
        <v>9890</v>
      </c>
      <c r="D219" s="1">
        <f t="shared" si="8"/>
        <v>6.8680555555555554</v>
      </c>
      <c r="E219">
        <v>3358546000</v>
      </c>
      <c r="F219" s="2"/>
      <c r="Y219">
        <v>191</v>
      </c>
      <c r="Z219">
        <v>173792189990</v>
      </c>
      <c r="AA219">
        <v>191</v>
      </c>
      <c r="AB219">
        <v>18055713</v>
      </c>
      <c r="AD219">
        <v>159</v>
      </c>
      <c r="AE219">
        <v>705351</v>
      </c>
      <c r="AG219">
        <v>159</v>
      </c>
      <c r="AH219">
        <v>13885</v>
      </c>
    </row>
    <row r="220" spans="1:34" x14ac:dyDescent="0.15">
      <c r="A220">
        <v>219</v>
      </c>
      <c r="B220">
        <v>60</v>
      </c>
      <c r="C220">
        <f t="shared" si="9"/>
        <v>9950</v>
      </c>
      <c r="D220" s="1">
        <f t="shared" si="8"/>
        <v>6.9097222222222223</v>
      </c>
      <c r="E220">
        <v>3407830000</v>
      </c>
      <c r="F220" s="2"/>
      <c r="Y220">
        <v>192</v>
      </c>
      <c r="Z220">
        <v>183099472990</v>
      </c>
      <c r="AA220">
        <v>192</v>
      </c>
      <c r="AB220">
        <v>18384593</v>
      </c>
      <c r="AD220">
        <v>160</v>
      </c>
      <c r="AE220">
        <v>722744</v>
      </c>
      <c r="AG220">
        <v>160</v>
      </c>
      <c r="AH220">
        <v>14065</v>
      </c>
    </row>
    <row r="221" spans="1:34" x14ac:dyDescent="0.15">
      <c r="A221">
        <v>220</v>
      </c>
      <c r="B221">
        <v>60</v>
      </c>
      <c r="C221">
        <f t="shared" si="9"/>
        <v>10010</v>
      </c>
      <c r="D221" s="1">
        <f t="shared" si="8"/>
        <v>6.9513888888888884</v>
      </c>
      <c r="E221">
        <v>3803581000</v>
      </c>
      <c r="F221" s="2"/>
      <c r="Y221">
        <v>193</v>
      </c>
      <c r="Z221">
        <v>192904411990</v>
      </c>
      <c r="AA221">
        <v>193</v>
      </c>
      <c r="AB221">
        <v>18716314</v>
      </c>
      <c r="AD221">
        <v>161</v>
      </c>
      <c r="AE221">
        <v>740726</v>
      </c>
      <c r="AG221">
        <v>161</v>
      </c>
      <c r="AH221">
        <v>14285</v>
      </c>
    </row>
    <row r="222" spans="1:34" x14ac:dyDescent="0.15">
      <c r="A222">
        <v>221</v>
      </c>
      <c r="B222">
        <v>60</v>
      </c>
      <c r="C222">
        <f t="shared" si="9"/>
        <v>10070</v>
      </c>
      <c r="D222" s="1">
        <f t="shared" si="8"/>
        <v>6.9930555555555554</v>
      </c>
      <c r="E222">
        <v>3859317000</v>
      </c>
      <c r="F222" s="2"/>
      <c r="Y222">
        <v>194</v>
      </c>
      <c r="Z222">
        <v>203233587990</v>
      </c>
      <c r="AA222">
        <v>194</v>
      </c>
      <c r="AB222">
        <v>19050877</v>
      </c>
      <c r="AD222">
        <v>162</v>
      </c>
      <c r="AE222">
        <v>759316</v>
      </c>
      <c r="AG222">
        <v>162</v>
      </c>
      <c r="AH222">
        <v>14505</v>
      </c>
    </row>
    <row r="223" spans="1:34" x14ac:dyDescent="0.15">
      <c r="A223">
        <v>222</v>
      </c>
      <c r="B223">
        <v>60</v>
      </c>
      <c r="C223">
        <f t="shared" si="9"/>
        <v>10130</v>
      </c>
      <c r="D223" s="1">
        <f t="shared" si="8"/>
        <v>7.0347222222222223</v>
      </c>
      <c r="E223">
        <v>3915831000</v>
      </c>
      <c r="F223" s="2"/>
      <c r="Y223">
        <v>195</v>
      </c>
      <c r="Z223">
        <v>214114999990</v>
      </c>
      <c r="AA223">
        <v>195</v>
      </c>
      <c r="AB223">
        <v>19388282</v>
      </c>
      <c r="AD223">
        <v>163</v>
      </c>
      <c r="AE223">
        <v>778536</v>
      </c>
      <c r="AG223">
        <v>163</v>
      </c>
      <c r="AH223">
        <v>14725</v>
      </c>
    </row>
    <row r="224" spans="1:34" x14ac:dyDescent="0.15">
      <c r="A224">
        <v>223</v>
      </c>
      <c r="B224">
        <v>60</v>
      </c>
      <c r="C224">
        <f t="shared" si="9"/>
        <v>10190</v>
      </c>
      <c r="D224" s="1">
        <f t="shared" si="8"/>
        <v>7.0763888888888884</v>
      </c>
      <c r="E224">
        <v>3973134000</v>
      </c>
      <c r="F224" s="2"/>
      <c r="Y224">
        <v>196</v>
      </c>
      <c r="Z224">
        <v>225578139990</v>
      </c>
      <c r="AA224">
        <v>196</v>
      </c>
      <c r="AB224">
        <v>19728529</v>
      </c>
      <c r="AD224">
        <v>164</v>
      </c>
      <c r="AE224">
        <v>798406</v>
      </c>
      <c r="AG224">
        <v>164</v>
      </c>
      <c r="AH224">
        <v>14945</v>
      </c>
    </row>
    <row r="225" spans="1:34" x14ac:dyDescent="0.15">
      <c r="A225">
        <v>224</v>
      </c>
      <c r="B225">
        <v>60</v>
      </c>
      <c r="C225">
        <f t="shared" si="9"/>
        <v>10250</v>
      </c>
      <c r="D225" s="1">
        <f t="shared" si="8"/>
        <v>7.1180555555555554</v>
      </c>
      <c r="E225">
        <v>4031237000</v>
      </c>
      <c r="F225" s="2"/>
      <c r="Y225">
        <v>197</v>
      </c>
      <c r="Z225">
        <v>237654073990</v>
      </c>
      <c r="AA225">
        <v>197</v>
      </c>
      <c r="AB225">
        <v>20071618</v>
      </c>
      <c r="AD225">
        <v>165</v>
      </c>
      <c r="AE225">
        <v>818949</v>
      </c>
      <c r="AG225">
        <v>165</v>
      </c>
      <c r="AH225">
        <v>15165</v>
      </c>
    </row>
    <row r="226" spans="1:34" x14ac:dyDescent="0.15">
      <c r="A226">
        <v>225</v>
      </c>
      <c r="B226">
        <v>60</v>
      </c>
      <c r="C226">
        <f t="shared" si="9"/>
        <v>10310</v>
      </c>
      <c r="D226" s="1">
        <f t="shared" si="8"/>
        <v>7.1597222222222223</v>
      </c>
      <c r="E226">
        <v>4090151000</v>
      </c>
      <c r="F226" s="2"/>
      <c r="Y226">
        <v>198</v>
      </c>
      <c r="Z226">
        <v>250375526990</v>
      </c>
      <c r="AA226">
        <v>198</v>
      </c>
      <c r="AB226">
        <v>20417549</v>
      </c>
      <c r="AD226">
        <v>166</v>
      </c>
      <c r="AE226">
        <v>840188</v>
      </c>
      <c r="AG226">
        <v>166</v>
      </c>
      <c r="AH226">
        <v>15425</v>
      </c>
    </row>
    <row r="227" spans="1:34" x14ac:dyDescent="0.15">
      <c r="A227">
        <v>226</v>
      </c>
      <c r="B227">
        <v>60</v>
      </c>
      <c r="C227">
        <f t="shared" si="9"/>
        <v>10370</v>
      </c>
      <c r="D227" s="1">
        <f t="shared" si="8"/>
        <v>7.2013888888888884</v>
      </c>
      <c r="E227">
        <v>4149887000</v>
      </c>
      <c r="F227" s="2"/>
      <c r="Y227">
        <v>199</v>
      </c>
      <c r="Z227">
        <v>263776966990</v>
      </c>
      <c r="AA227">
        <v>199</v>
      </c>
      <c r="AB227">
        <v>20766322</v>
      </c>
      <c r="AD227">
        <v>167</v>
      </c>
      <c r="AE227">
        <v>862146</v>
      </c>
      <c r="AG227">
        <v>167</v>
      </c>
      <c r="AH227">
        <v>15685</v>
      </c>
    </row>
    <row r="228" spans="1:34" x14ac:dyDescent="0.15">
      <c r="A228">
        <v>227</v>
      </c>
      <c r="B228">
        <v>60</v>
      </c>
      <c r="C228">
        <f t="shared" si="9"/>
        <v>10430</v>
      </c>
      <c r="D228" s="1">
        <f t="shared" si="8"/>
        <v>7.2430555555555554</v>
      </c>
      <c r="E228">
        <v>4210458000</v>
      </c>
      <c r="F228" s="2"/>
      <c r="Y228">
        <v>200</v>
      </c>
      <c r="Z228">
        <v>277894703990</v>
      </c>
      <c r="AA228">
        <v>200</v>
      </c>
      <c r="AB228">
        <v>21117936</v>
      </c>
      <c r="AD228">
        <v>168</v>
      </c>
      <c r="AE228">
        <v>884847</v>
      </c>
      <c r="AG228">
        <v>168</v>
      </c>
      <c r="AH228">
        <v>15945</v>
      </c>
    </row>
    <row r="229" spans="1:34" x14ac:dyDescent="0.15">
      <c r="A229">
        <v>228</v>
      </c>
      <c r="B229">
        <v>60</v>
      </c>
      <c r="C229">
        <f t="shared" si="9"/>
        <v>10490</v>
      </c>
      <c r="D229" s="1">
        <f t="shared" si="8"/>
        <v>7.2847222222222223</v>
      </c>
      <c r="E229">
        <v>4271873000</v>
      </c>
      <c r="F229" s="2"/>
      <c r="AD229">
        <v>169</v>
      </c>
      <c r="AE229">
        <v>908316</v>
      </c>
      <c r="AG229">
        <v>169</v>
      </c>
      <c r="AH229">
        <v>16205</v>
      </c>
    </row>
    <row r="230" spans="1:34" x14ac:dyDescent="0.15">
      <c r="A230">
        <v>229</v>
      </c>
      <c r="B230">
        <v>60</v>
      </c>
      <c r="C230">
        <f t="shared" si="9"/>
        <v>10550</v>
      </c>
      <c r="D230" s="1">
        <f t="shared" si="8"/>
        <v>7.3263888888888884</v>
      </c>
      <c r="E230">
        <v>4334147000</v>
      </c>
      <c r="F230" s="2"/>
      <c r="AD230">
        <v>170</v>
      </c>
      <c r="AE230">
        <v>932580</v>
      </c>
      <c r="AG230">
        <v>170</v>
      </c>
      <c r="AH230">
        <v>16465</v>
      </c>
    </row>
    <row r="231" spans="1:34" x14ac:dyDescent="0.15">
      <c r="A231">
        <v>230</v>
      </c>
      <c r="B231">
        <v>60</v>
      </c>
      <c r="C231">
        <f t="shared" si="9"/>
        <v>10610</v>
      </c>
      <c r="D231" s="1">
        <f t="shared" si="8"/>
        <v>7.3680555555555554</v>
      </c>
      <c r="E231">
        <v>4822027000</v>
      </c>
      <c r="F231" s="2"/>
      <c r="AD231">
        <v>171</v>
      </c>
      <c r="AE231">
        <v>957665</v>
      </c>
      <c r="AG231">
        <v>171</v>
      </c>
      <c r="AH231">
        <v>16765</v>
      </c>
    </row>
    <row r="232" spans="1:34" x14ac:dyDescent="0.15">
      <c r="A232">
        <v>231</v>
      </c>
      <c r="B232">
        <v>60</v>
      </c>
      <c r="C232">
        <f t="shared" si="9"/>
        <v>10670</v>
      </c>
      <c r="D232" s="1">
        <f t="shared" si="8"/>
        <v>7.4097222222222223</v>
      </c>
      <c r="E232">
        <v>4892235000</v>
      </c>
      <c r="F232" s="2"/>
      <c r="AD232">
        <v>172</v>
      </c>
      <c r="AE232">
        <v>983599</v>
      </c>
      <c r="AG232">
        <v>172</v>
      </c>
      <c r="AH232">
        <v>17065</v>
      </c>
    </row>
    <row r="233" spans="1:34" x14ac:dyDescent="0.15">
      <c r="A233">
        <v>232</v>
      </c>
      <c r="B233">
        <v>60</v>
      </c>
      <c r="C233">
        <f t="shared" si="9"/>
        <v>10730</v>
      </c>
      <c r="D233" s="1">
        <f t="shared" si="8"/>
        <v>7.4513888888888884</v>
      </c>
      <c r="E233">
        <v>4963423000</v>
      </c>
      <c r="F233" s="2"/>
      <c r="AD233">
        <v>173</v>
      </c>
      <c r="AE233">
        <v>1010411</v>
      </c>
      <c r="AG233">
        <v>173</v>
      </c>
      <c r="AH233">
        <v>17365</v>
      </c>
    </row>
    <row r="234" spans="1:34" x14ac:dyDescent="0.15">
      <c r="A234">
        <v>233</v>
      </c>
      <c r="B234">
        <v>60</v>
      </c>
      <c r="C234">
        <f t="shared" si="9"/>
        <v>10790</v>
      </c>
      <c r="D234" s="1">
        <f t="shared" si="8"/>
        <v>7.4930555555555554</v>
      </c>
      <c r="E234">
        <v>5035605000</v>
      </c>
      <c r="F234" s="2"/>
      <c r="AD234">
        <v>174</v>
      </c>
      <c r="AE234">
        <v>1038131</v>
      </c>
      <c r="AG234">
        <v>174</v>
      </c>
      <c r="AH234">
        <v>17665</v>
      </c>
    </row>
    <row r="235" spans="1:34" x14ac:dyDescent="0.15">
      <c r="A235">
        <v>234</v>
      </c>
      <c r="B235">
        <v>60</v>
      </c>
      <c r="C235">
        <f t="shared" si="9"/>
        <v>10850</v>
      </c>
      <c r="D235" s="1">
        <f t="shared" si="8"/>
        <v>7.5347222222222223</v>
      </c>
      <c r="E235">
        <v>5108794000</v>
      </c>
      <c r="F235" s="2"/>
      <c r="AD235">
        <v>175</v>
      </c>
      <c r="AE235">
        <v>1066789</v>
      </c>
      <c r="AG235">
        <v>175</v>
      </c>
      <c r="AH235">
        <v>17965</v>
      </c>
    </row>
    <row r="236" spans="1:34" x14ac:dyDescent="0.15">
      <c r="A236">
        <v>235</v>
      </c>
      <c r="B236">
        <v>60</v>
      </c>
      <c r="C236">
        <f t="shared" si="9"/>
        <v>10910</v>
      </c>
      <c r="D236" s="1">
        <f t="shared" si="8"/>
        <v>7.5763888888888884</v>
      </c>
      <c r="E236">
        <v>5183006000</v>
      </c>
      <c r="F236" s="2"/>
      <c r="AD236">
        <v>176</v>
      </c>
      <c r="AE236">
        <v>1096417</v>
      </c>
      <c r="AG236">
        <v>176</v>
      </c>
      <c r="AH236">
        <v>18285</v>
      </c>
    </row>
    <row r="237" spans="1:34" x14ac:dyDescent="0.15">
      <c r="A237">
        <v>236</v>
      </c>
      <c r="B237">
        <v>60</v>
      </c>
      <c r="C237">
        <f t="shared" si="9"/>
        <v>10970</v>
      </c>
      <c r="D237" s="1">
        <f t="shared" si="8"/>
        <v>7.6180555555555554</v>
      </c>
      <c r="E237">
        <v>5258253000</v>
      </c>
      <c r="F237" s="2"/>
      <c r="AD237">
        <v>177</v>
      </c>
      <c r="AE237">
        <v>1127048</v>
      </c>
      <c r="AG237">
        <v>177</v>
      </c>
      <c r="AH237">
        <v>18605</v>
      </c>
    </row>
    <row r="238" spans="1:34" x14ac:dyDescent="0.15">
      <c r="A238">
        <v>237</v>
      </c>
      <c r="B238">
        <v>60</v>
      </c>
      <c r="C238">
        <f t="shared" si="9"/>
        <v>11030</v>
      </c>
      <c r="D238" s="1">
        <f t="shared" si="8"/>
        <v>7.6597222222222223</v>
      </c>
      <c r="E238">
        <v>5334550000</v>
      </c>
      <c r="F238" s="2"/>
      <c r="AD238">
        <v>178</v>
      </c>
      <c r="AE238">
        <v>1158715</v>
      </c>
      <c r="AG238">
        <v>178</v>
      </c>
      <c r="AH238">
        <v>18925</v>
      </c>
    </row>
    <row r="239" spans="1:34" x14ac:dyDescent="0.15">
      <c r="A239">
        <v>238</v>
      </c>
      <c r="B239">
        <v>60</v>
      </c>
      <c r="C239">
        <f t="shared" si="9"/>
        <v>11090</v>
      </c>
      <c r="D239" s="1">
        <f t="shared" si="8"/>
        <v>7.7013888888888884</v>
      </c>
      <c r="E239">
        <v>5411913000</v>
      </c>
      <c r="F239" s="2"/>
      <c r="AD239">
        <v>179</v>
      </c>
      <c r="AE239">
        <v>1191454</v>
      </c>
      <c r="AG239">
        <v>179</v>
      </c>
      <c r="AH239">
        <v>19245</v>
      </c>
    </row>
    <row r="240" spans="1:34" x14ac:dyDescent="0.15">
      <c r="A240">
        <v>239</v>
      </c>
      <c r="B240">
        <v>60</v>
      </c>
      <c r="C240">
        <f t="shared" si="9"/>
        <v>11150</v>
      </c>
      <c r="D240" s="1">
        <f t="shared" si="8"/>
        <v>7.7430555555555554</v>
      </c>
      <c r="E240">
        <v>5490355000</v>
      </c>
      <c r="F240" s="2"/>
      <c r="AD240">
        <v>180</v>
      </c>
      <c r="AE240">
        <v>1225301</v>
      </c>
      <c r="AG240">
        <v>180</v>
      </c>
      <c r="AH240">
        <v>19565</v>
      </c>
    </row>
    <row r="241" spans="1:34" x14ac:dyDescent="0.15">
      <c r="A241">
        <v>240</v>
      </c>
      <c r="B241">
        <v>60</v>
      </c>
      <c r="C241">
        <f t="shared" si="9"/>
        <v>11210</v>
      </c>
      <c r="D241" s="1">
        <f t="shared" si="8"/>
        <v>7.7847222222222223</v>
      </c>
      <c r="E241">
        <v>6060505000</v>
      </c>
      <c r="F241" s="2"/>
      <c r="AD241">
        <v>181</v>
      </c>
      <c r="AE241">
        <v>1260294</v>
      </c>
      <c r="AG241">
        <v>181</v>
      </c>
      <c r="AH241">
        <v>19905</v>
      </c>
    </row>
    <row r="242" spans="1:34" x14ac:dyDescent="0.15">
      <c r="A242">
        <v>241</v>
      </c>
      <c r="B242">
        <v>60</v>
      </c>
      <c r="C242">
        <f t="shared" si="9"/>
        <v>11270</v>
      </c>
      <c r="D242" s="1">
        <f t="shared" si="8"/>
        <v>7.8263888888888884</v>
      </c>
      <c r="E242">
        <v>6148256000</v>
      </c>
      <c r="F242" s="2"/>
      <c r="AD242">
        <v>182</v>
      </c>
      <c r="AE242">
        <v>1296471</v>
      </c>
      <c r="AG242">
        <v>182</v>
      </c>
      <c r="AH242">
        <v>20245</v>
      </c>
    </row>
    <row r="243" spans="1:34" x14ac:dyDescent="0.15">
      <c r="A243">
        <v>242</v>
      </c>
      <c r="B243">
        <v>60</v>
      </c>
      <c r="C243">
        <f t="shared" si="9"/>
        <v>11330</v>
      </c>
      <c r="D243" s="1">
        <f t="shared" si="8"/>
        <v>7.8680555555555554</v>
      </c>
      <c r="E243">
        <v>6237233000</v>
      </c>
      <c r="F243" s="2"/>
      <c r="AD243">
        <v>183</v>
      </c>
      <c r="AE243">
        <v>1333873</v>
      </c>
      <c r="AG243">
        <v>183</v>
      </c>
      <c r="AH243">
        <v>20585</v>
      </c>
    </row>
    <row r="244" spans="1:34" x14ac:dyDescent="0.15">
      <c r="A244">
        <v>243</v>
      </c>
      <c r="B244">
        <v>60</v>
      </c>
      <c r="C244">
        <f t="shared" si="9"/>
        <v>11390</v>
      </c>
      <c r="D244" s="1">
        <f t="shared" si="8"/>
        <v>7.9097222222222223</v>
      </c>
      <c r="E244">
        <v>6327451000</v>
      </c>
      <c r="F244" s="2"/>
      <c r="AD244">
        <v>184</v>
      </c>
      <c r="AE244">
        <v>1372540</v>
      </c>
      <c r="AG244">
        <v>184</v>
      </c>
      <c r="AH244">
        <v>20925</v>
      </c>
    </row>
    <row r="245" spans="1:34" x14ac:dyDescent="0.15">
      <c r="A245">
        <v>244</v>
      </c>
      <c r="B245">
        <v>60</v>
      </c>
      <c r="C245">
        <f t="shared" si="9"/>
        <v>11450</v>
      </c>
      <c r="D245" s="1">
        <f t="shared" si="8"/>
        <v>7.9513888888888884</v>
      </c>
      <c r="E245">
        <v>6418929000</v>
      </c>
      <c r="F245" s="2"/>
      <c r="AD245">
        <v>185</v>
      </c>
      <c r="AE245">
        <v>1412516</v>
      </c>
      <c r="AG245">
        <v>185</v>
      </c>
      <c r="AH245">
        <v>21265</v>
      </c>
    </row>
    <row r="246" spans="1:34" x14ac:dyDescent="0.15">
      <c r="A246">
        <v>245</v>
      </c>
      <c r="B246">
        <v>60</v>
      </c>
      <c r="C246">
        <f t="shared" si="9"/>
        <v>11510</v>
      </c>
      <c r="D246" s="1">
        <f t="shared" si="8"/>
        <v>7.9930555555555554</v>
      </c>
      <c r="E246">
        <v>6511684000</v>
      </c>
      <c r="F246" s="2"/>
      <c r="AD246">
        <v>186</v>
      </c>
      <c r="AE246">
        <v>1453845</v>
      </c>
      <c r="AG246">
        <v>186</v>
      </c>
      <c r="AH246">
        <v>21635</v>
      </c>
    </row>
    <row r="247" spans="1:34" x14ac:dyDescent="0.15">
      <c r="A247">
        <v>246</v>
      </c>
      <c r="B247">
        <v>60</v>
      </c>
      <c r="C247">
        <f t="shared" si="9"/>
        <v>11570</v>
      </c>
      <c r="D247" s="1">
        <f t="shared" si="8"/>
        <v>8.0347222222222214</v>
      </c>
      <c r="E247">
        <v>6605734000</v>
      </c>
      <c r="F247" s="2"/>
      <c r="AD247">
        <v>187</v>
      </c>
      <c r="AE247">
        <v>1496573</v>
      </c>
      <c r="AG247">
        <v>187</v>
      </c>
      <c r="AH247">
        <v>22005</v>
      </c>
    </row>
    <row r="248" spans="1:34" x14ac:dyDescent="0.15">
      <c r="A248">
        <v>247</v>
      </c>
      <c r="B248">
        <v>60</v>
      </c>
      <c r="C248">
        <f t="shared" si="9"/>
        <v>11630</v>
      </c>
      <c r="D248" s="1">
        <f t="shared" si="8"/>
        <v>8.0763888888888893</v>
      </c>
      <c r="E248">
        <v>6701097000</v>
      </c>
      <c r="F248" s="2"/>
      <c r="AD248">
        <v>188</v>
      </c>
      <c r="AE248">
        <v>1540746</v>
      </c>
      <c r="AG248">
        <v>188</v>
      </c>
      <c r="AH248">
        <v>22375</v>
      </c>
    </row>
    <row r="249" spans="1:34" x14ac:dyDescent="0.15">
      <c r="A249">
        <v>248</v>
      </c>
      <c r="B249">
        <v>60</v>
      </c>
      <c r="C249">
        <f t="shared" si="9"/>
        <v>11690</v>
      </c>
      <c r="D249" s="1">
        <f t="shared" si="8"/>
        <v>8.1180555555555554</v>
      </c>
      <c r="E249">
        <v>6797790000</v>
      </c>
      <c r="F249" s="2"/>
      <c r="AD249">
        <v>189</v>
      </c>
      <c r="AE249">
        <v>1586414</v>
      </c>
      <c r="AG249">
        <v>189</v>
      </c>
      <c r="AH249">
        <v>22745</v>
      </c>
    </row>
    <row r="250" spans="1:34" x14ac:dyDescent="0.15">
      <c r="A250">
        <v>249</v>
      </c>
      <c r="B250">
        <v>60</v>
      </c>
      <c r="C250">
        <f t="shared" si="9"/>
        <v>11750</v>
      </c>
      <c r="D250" s="1">
        <f t="shared" si="8"/>
        <v>8.1597222222222214</v>
      </c>
      <c r="E250">
        <v>6895834000</v>
      </c>
      <c r="F250" s="2"/>
      <c r="AD250">
        <v>190</v>
      </c>
      <c r="AE250">
        <v>1633628</v>
      </c>
      <c r="AG250">
        <v>190</v>
      </c>
      <c r="AH250">
        <v>23115</v>
      </c>
    </row>
    <row r="251" spans="1:34" x14ac:dyDescent="0.15">
      <c r="A251">
        <v>250</v>
      </c>
      <c r="B251">
        <v>60</v>
      </c>
      <c r="C251">
        <f t="shared" si="9"/>
        <v>11810</v>
      </c>
      <c r="D251" s="1">
        <f t="shared" si="8"/>
        <v>8.2013888888888893</v>
      </c>
      <c r="E251">
        <v>7661460000</v>
      </c>
      <c r="F251" s="2"/>
      <c r="AD251">
        <v>191</v>
      </c>
      <c r="AE251">
        <v>1682440</v>
      </c>
      <c r="AG251">
        <v>191</v>
      </c>
      <c r="AH251">
        <v>23515</v>
      </c>
    </row>
    <row r="252" spans="1:34" x14ac:dyDescent="0.15">
      <c r="A252">
        <v>251</v>
      </c>
      <c r="B252">
        <v>60</v>
      </c>
      <c r="C252">
        <f t="shared" si="9"/>
        <v>11870</v>
      </c>
      <c r="D252" s="1">
        <f t="shared" si="8"/>
        <v>8.2430555555555554</v>
      </c>
      <c r="E252">
        <v>7771860000</v>
      </c>
      <c r="F252" s="2"/>
      <c r="AD252">
        <v>192</v>
      </c>
      <c r="AE252">
        <v>1732903</v>
      </c>
      <c r="AG252">
        <v>192</v>
      </c>
      <c r="AH252">
        <v>23915</v>
      </c>
    </row>
    <row r="253" spans="1:34" x14ac:dyDescent="0.15">
      <c r="A253">
        <v>252</v>
      </c>
      <c r="B253">
        <v>60</v>
      </c>
      <c r="C253">
        <f t="shared" si="9"/>
        <v>11930</v>
      </c>
      <c r="D253" s="1">
        <f t="shared" si="8"/>
        <v>8.2847222222222214</v>
      </c>
      <c r="E253">
        <v>7883801000</v>
      </c>
      <c r="F253" s="2"/>
      <c r="AD253">
        <v>193</v>
      </c>
      <c r="AE253">
        <v>1785074</v>
      </c>
      <c r="AG253">
        <v>193</v>
      </c>
      <c r="AH253">
        <v>24315</v>
      </c>
    </row>
    <row r="254" spans="1:34" x14ac:dyDescent="0.15">
      <c r="A254">
        <v>253</v>
      </c>
      <c r="B254">
        <v>60</v>
      </c>
      <c r="C254">
        <f t="shared" si="9"/>
        <v>11990</v>
      </c>
      <c r="D254" s="1">
        <f t="shared" si="8"/>
        <v>8.3263888888888893</v>
      </c>
      <c r="E254">
        <v>7997305000</v>
      </c>
      <c r="F254" s="2"/>
      <c r="AD254">
        <v>194</v>
      </c>
      <c r="AE254">
        <v>1839011</v>
      </c>
      <c r="AG254">
        <v>194</v>
      </c>
      <c r="AH254">
        <v>24715</v>
      </c>
    </row>
    <row r="255" spans="1:34" x14ac:dyDescent="0.15">
      <c r="A255">
        <v>254</v>
      </c>
      <c r="B255">
        <v>60</v>
      </c>
      <c r="C255">
        <f t="shared" si="9"/>
        <v>12050</v>
      </c>
      <c r="D255" s="1">
        <f t="shared" si="8"/>
        <v>8.3680555555555554</v>
      </c>
      <c r="E255">
        <v>8112393000</v>
      </c>
      <c r="F255" s="2"/>
      <c r="AD255">
        <v>195</v>
      </c>
      <c r="AE255">
        <v>1894773</v>
      </c>
      <c r="AG255">
        <v>195</v>
      </c>
      <c r="AH255">
        <v>25115</v>
      </c>
    </row>
    <row r="256" spans="1:34" x14ac:dyDescent="0.15">
      <c r="A256">
        <v>255</v>
      </c>
      <c r="B256">
        <v>60</v>
      </c>
      <c r="C256">
        <f t="shared" si="9"/>
        <v>12110</v>
      </c>
      <c r="D256" s="1">
        <f t="shared" si="8"/>
        <v>8.4097222222222214</v>
      </c>
      <c r="E256">
        <v>8229088000</v>
      </c>
      <c r="F256" s="2"/>
      <c r="AD256">
        <v>196</v>
      </c>
      <c r="AE256">
        <v>1952422</v>
      </c>
      <c r="AG256">
        <v>196</v>
      </c>
      <c r="AH256">
        <v>25555</v>
      </c>
    </row>
    <row r="257" spans="1:34" x14ac:dyDescent="0.15">
      <c r="A257">
        <v>256</v>
      </c>
      <c r="B257">
        <v>60</v>
      </c>
      <c r="C257">
        <f t="shared" si="9"/>
        <v>12170</v>
      </c>
      <c r="D257" s="1">
        <f t="shared" si="8"/>
        <v>8.4513888888888893</v>
      </c>
      <c r="E257">
        <v>8347412000</v>
      </c>
      <c r="F257" s="2"/>
      <c r="AD257">
        <v>197</v>
      </c>
      <c r="AE257">
        <v>2012021</v>
      </c>
      <c r="AG257">
        <v>197</v>
      </c>
      <c r="AH257">
        <v>25995</v>
      </c>
    </row>
    <row r="258" spans="1:34" x14ac:dyDescent="0.15">
      <c r="A258">
        <v>257</v>
      </c>
      <c r="B258">
        <v>60</v>
      </c>
      <c r="C258">
        <f t="shared" si="9"/>
        <v>12230</v>
      </c>
      <c r="D258" s="1">
        <f t="shared" si="8"/>
        <v>8.4930555555555554</v>
      </c>
      <c r="E258">
        <v>8467388000</v>
      </c>
      <c r="F258" s="2"/>
      <c r="AD258">
        <v>198</v>
      </c>
      <c r="AE258">
        <v>2073637</v>
      </c>
      <c r="AG258">
        <v>198</v>
      </c>
      <c r="AH258">
        <v>26435</v>
      </c>
    </row>
    <row r="259" spans="1:34" x14ac:dyDescent="0.15">
      <c r="A259">
        <v>258</v>
      </c>
      <c r="B259">
        <v>60</v>
      </c>
      <c r="C259">
        <f t="shared" si="9"/>
        <v>12290</v>
      </c>
      <c r="D259" s="1">
        <f t="shared" ref="D259:D261" si="10">C259/24/60</f>
        <v>8.5347222222222232</v>
      </c>
      <c r="E259">
        <v>8589038000</v>
      </c>
      <c r="F259" s="2"/>
      <c r="AD259">
        <v>199</v>
      </c>
      <c r="AE259">
        <v>2137338</v>
      </c>
      <c r="AG259">
        <v>199</v>
      </c>
      <c r="AH259">
        <v>26875</v>
      </c>
    </row>
    <row r="260" spans="1:34" x14ac:dyDescent="0.15">
      <c r="A260">
        <v>259</v>
      </c>
      <c r="B260">
        <v>60</v>
      </c>
      <c r="C260">
        <f t="shared" ref="C260:C261" si="11">C259+B260</f>
        <v>12350</v>
      </c>
      <c r="D260" s="1">
        <f t="shared" si="10"/>
        <v>8.5763888888888893</v>
      </c>
      <c r="E260">
        <v>8712386000</v>
      </c>
      <c r="F260" s="2"/>
      <c r="AD260">
        <v>200</v>
      </c>
      <c r="AE260">
        <v>2203085</v>
      </c>
      <c r="AG260">
        <v>200</v>
      </c>
      <c r="AH260">
        <v>27315</v>
      </c>
    </row>
    <row r="261" spans="1:34" x14ac:dyDescent="0.15">
      <c r="A261">
        <v>260</v>
      </c>
      <c r="B261">
        <v>60</v>
      </c>
      <c r="C261">
        <f t="shared" si="11"/>
        <v>12410</v>
      </c>
      <c r="D261" s="1">
        <f t="shared" si="10"/>
        <v>8.6180555555555554</v>
      </c>
      <c r="E261">
        <v>9605931000</v>
      </c>
      <c r="F261" s="2"/>
      <c r="AD261">
        <v>201</v>
      </c>
      <c r="AE261">
        <v>2270938</v>
      </c>
      <c r="AG261">
        <v>201</v>
      </c>
      <c r="AH261">
        <v>27795</v>
      </c>
    </row>
    <row r="262" spans="1:34" x14ac:dyDescent="0.15">
      <c r="E262">
        <v>9743775000</v>
      </c>
      <c r="F262" s="2"/>
      <c r="AD262">
        <v>202</v>
      </c>
      <c r="AE262">
        <v>2340957</v>
      </c>
      <c r="AG262">
        <v>202</v>
      </c>
      <c r="AH262">
        <v>28275</v>
      </c>
    </row>
    <row r="263" spans="1:34" x14ac:dyDescent="0.15">
      <c r="E263">
        <v>9883543000</v>
      </c>
      <c r="F263" s="2"/>
      <c r="AD263">
        <v>203</v>
      </c>
      <c r="AE263">
        <v>2413205</v>
      </c>
      <c r="AG263">
        <v>203</v>
      </c>
      <c r="AH263">
        <v>28755</v>
      </c>
    </row>
    <row r="264" spans="1:34" x14ac:dyDescent="0.15">
      <c r="E264">
        <v>10025262000</v>
      </c>
      <c r="F264" s="2"/>
      <c r="AD264">
        <v>204</v>
      </c>
      <c r="AE264">
        <v>2487747</v>
      </c>
      <c r="AG264">
        <v>204</v>
      </c>
      <c r="AH264">
        <v>29235</v>
      </c>
    </row>
    <row r="265" spans="1:34" x14ac:dyDescent="0.15">
      <c r="E265">
        <v>10168960000</v>
      </c>
      <c r="F265" s="2"/>
      <c r="AD265">
        <v>205</v>
      </c>
      <c r="AE265">
        <v>2564648</v>
      </c>
      <c r="AG265">
        <v>205</v>
      </c>
      <c r="AH265">
        <v>29715</v>
      </c>
    </row>
    <row r="266" spans="1:34" x14ac:dyDescent="0.15">
      <c r="E266">
        <v>10314663000</v>
      </c>
      <c r="F266" s="2"/>
      <c r="AD266">
        <v>206</v>
      </c>
      <c r="AE266">
        <v>2643975</v>
      </c>
      <c r="AG266">
        <v>206</v>
      </c>
      <c r="AH266">
        <v>30235</v>
      </c>
    </row>
    <row r="267" spans="1:34" x14ac:dyDescent="0.15">
      <c r="E267">
        <v>10462400000</v>
      </c>
      <c r="F267" s="2"/>
      <c r="AD267">
        <v>207</v>
      </c>
      <c r="AE267">
        <v>2725797</v>
      </c>
      <c r="AG267">
        <v>207</v>
      </c>
      <c r="AH267">
        <v>30755</v>
      </c>
    </row>
    <row r="268" spans="1:34" x14ac:dyDescent="0.15">
      <c r="E268">
        <v>10612200000</v>
      </c>
      <c r="F268" s="2"/>
      <c r="AD268">
        <v>208</v>
      </c>
      <c r="AE268">
        <v>2810185</v>
      </c>
      <c r="AG268">
        <v>208</v>
      </c>
      <c r="AH268">
        <v>31275</v>
      </c>
    </row>
    <row r="269" spans="1:34" x14ac:dyDescent="0.15">
      <c r="E269">
        <v>10764091000</v>
      </c>
      <c r="F269" s="2"/>
      <c r="AD269">
        <v>209</v>
      </c>
      <c r="AE269">
        <v>2897212</v>
      </c>
      <c r="AG269">
        <v>209</v>
      </c>
      <c r="AH269">
        <v>31795</v>
      </c>
    </row>
    <row r="270" spans="1:34" x14ac:dyDescent="0.15">
      <c r="E270">
        <v>10918102000</v>
      </c>
      <c r="F270" s="2"/>
      <c r="AD270">
        <v>210</v>
      </c>
      <c r="AE270">
        <v>2986952</v>
      </c>
      <c r="AG270">
        <v>210</v>
      </c>
      <c r="AH270">
        <v>32315</v>
      </c>
    </row>
    <row r="271" spans="1:34" x14ac:dyDescent="0.15">
      <c r="E271">
        <v>12181689000</v>
      </c>
      <c r="F271" s="2"/>
      <c r="AD271">
        <v>211</v>
      </c>
      <c r="AE271">
        <v>3079481</v>
      </c>
      <c r="AG271">
        <v>211</v>
      </c>
      <c r="AH271">
        <v>32875</v>
      </c>
    </row>
    <row r="272" spans="1:34" x14ac:dyDescent="0.15">
      <c r="E272">
        <v>12355864000</v>
      </c>
      <c r="F272" s="2"/>
      <c r="AD272">
        <v>212</v>
      </c>
      <c r="AE272">
        <v>3174877</v>
      </c>
      <c r="AG272">
        <v>212</v>
      </c>
      <c r="AH272">
        <v>33435</v>
      </c>
    </row>
    <row r="273" spans="5:34" x14ac:dyDescent="0.15">
      <c r="E273">
        <v>12532471000</v>
      </c>
      <c r="F273" s="2"/>
      <c r="AD273">
        <v>213</v>
      </c>
      <c r="AE273">
        <v>3273220</v>
      </c>
      <c r="AG273">
        <v>213</v>
      </c>
      <c r="AH273">
        <v>33995</v>
      </c>
    </row>
    <row r="274" spans="5:34" x14ac:dyDescent="0.15">
      <c r="E274">
        <v>12711542000</v>
      </c>
      <c r="F274" s="2"/>
      <c r="AD274">
        <v>214</v>
      </c>
      <c r="AE274">
        <v>3374591</v>
      </c>
      <c r="AG274">
        <v>214</v>
      </c>
      <c r="AH274">
        <v>34555</v>
      </c>
    </row>
    <row r="275" spans="5:34" x14ac:dyDescent="0.15">
      <c r="E275">
        <v>12893114000</v>
      </c>
      <c r="F275" s="2"/>
      <c r="AD275">
        <v>215</v>
      </c>
      <c r="AE275">
        <v>3479074</v>
      </c>
      <c r="AG275">
        <v>215</v>
      </c>
      <c r="AH275">
        <v>35115</v>
      </c>
    </row>
    <row r="276" spans="5:34" x14ac:dyDescent="0.15">
      <c r="E276">
        <v>13077220000</v>
      </c>
      <c r="F276" s="2"/>
      <c r="AD276">
        <v>216</v>
      </c>
      <c r="AE276">
        <v>3586755</v>
      </c>
      <c r="AG276">
        <v>216</v>
      </c>
      <c r="AH276">
        <v>35735</v>
      </c>
    </row>
    <row r="277" spans="5:34" x14ac:dyDescent="0.15">
      <c r="E277">
        <v>13263896000</v>
      </c>
      <c r="F277" s="2"/>
      <c r="AD277">
        <v>217</v>
      </c>
      <c r="AE277">
        <v>3697722</v>
      </c>
      <c r="AG277">
        <v>217</v>
      </c>
      <c r="AH277">
        <v>36355</v>
      </c>
    </row>
    <row r="278" spans="5:34" x14ac:dyDescent="0.15">
      <c r="E278">
        <v>13453178000</v>
      </c>
      <c r="F278" s="2"/>
      <c r="AD278">
        <v>218</v>
      </c>
      <c r="AE278">
        <v>3812064</v>
      </c>
      <c r="AG278">
        <v>218</v>
      </c>
      <c r="AH278">
        <v>36975</v>
      </c>
    </row>
    <row r="279" spans="5:34" x14ac:dyDescent="0.15">
      <c r="E279">
        <v>13645103000</v>
      </c>
      <c r="F279" s="2"/>
      <c r="AD279">
        <v>219</v>
      </c>
      <c r="AE279">
        <v>3929874</v>
      </c>
      <c r="AG279">
        <v>219</v>
      </c>
      <c r="AH279">
        <v>37595</v>
      </c>
    </row>
    <row r="280" spans="5:34" x14ac:dyDescent="0.15">
      <c r="E280">
        <v>13839706000</v>
      </c>
      <c r="F280" s="2"/>
      <c r="AD280">
        <v>220</v>
      </c>
      <c r="AE280">
        <v>4051245</v>
      </c>
      <c r="AG280">
        <v>220</v>
      </c>
      <c r="AH280">
        <v>38215</v>
      </c>
    </row>
    <row r="281" spans="5:34" x14ac:dyDescent="0.15">
      <c r="E281">
        <v>15568338000</v>
      </c>
      <c r="F281" s="2"/>
      <c r="AD281">
        <v>221</v>
      </c>
      <c r="AE281">
        <v>4176273</v>
      </c>
      <c r="AG281">
        <v>221</v>
      </c>
      <c r="AH281">
        <v>38895</v>
      </c>
    </row>
    <row r="282" spans="5:34" x14ac:dyDescent="0.15">
      <c r="E282">
        <v>15790239000</v>
      </c>
      <c r="F282" s="2"/>
      <c r="AD282">
        <v>222</v>
      </c>
      <c r="AE282">
        <v>4305057</v>
      </c>
      <c r="AG282">
        <v>222</v>
      </c>
      <c r="AH282">
        <v>39575</v>
      </c>
    </row>
    <row r="283" spans="5:34" x14ac:dyDescent="0.15">
      <c r="E283">
        <v>16015238000</v>
      </c>
      <c r="F283" s="2"/>
      <c r="AD283">
        <v>223</v>
      </c>
      <c r="AE283">
        <v>4437698</v>
      </c>
      <c r="AG283">
        <v>223</v>
      </c>
      <c r="AH283">
        <v>40255</v>
      </c>
    </row>
    <row r="284" spans="5:34" x14ac:dyDescent="0.15">
      <c r="E284">
        <v>16243377000</v>
      </c>
      <c r="F284" s="2"/>
      <c r="AD284">
        <v>224</v>
      </c>
      <c r="AE284">
        <v>4574298</v>
      </c>
      <c r="AG284">
        <v>224</v>
      </c>
      <c r="AH284">
        <v>40935</v>
      </c>
    </row>
    <row r="285" spans="5:34" x14ac:dyDescent="0.15">
      <c r="E285">
        <v>16474701000</v>
      </c>
      <c r="F285" s="2"/>
      <c r="AD285">
        <v>225</v>
      </c>
      <c r="AE285">
        <v>4714963</v>
      </c>
      <c r="AG285">
        <v>225</v>
      </c>
      <c r="AH285">
        <v>41615</v>
      </c>
    </row>
    <row r="286" spans="5:34" x14ac:dyDescent="0.15">
      <c r="E286">
        <v>16709255000</v>
      </c>
      <c r="F286" s="2"/>
      <c r="AD286">
        <v>226</v>
      </c>
      <c r="AE286">
        <v>4859801</v>
      </c>
      <c r="AG286">
        <v>226</v>
      </c>
      <c r="AH286">
        <v>42355</v>
      </c>
    </row>
    <row r="287" spans="5:34" x14ac:dyDescent="0.15">
      <c r="E287">
        <v>16947082000</v>
      </c>
      <c r="F287" s="2"/>
      <c r="AD287">
        <v>227</v>
      </c>
      <c r="AE287">
        <v>5008921</v>
      </c>
      <c r="AG287">
        <v>227</v>
      </c>
      <c r="AH287">
        <v>43095</v>
      </c>
    </row>
    <row r="288" spans="5:34" x14ac:dyDescent="0.15">
      <c r="E288">
        <v>17188230000</v>
      </c>
      <c r="F288" s="2"/>
      <c r="AD288">
        <v>228</v>
      </c>
      <c r="AE288">
        <v>5162436</v>
      </c>
      <c r="AG288">
        <v>228</v>
      </c>
      <c r="AH288">
        <v>43835</v>
      </c>
    </row>
    <row r="289" spans="5:34" x14ac:dyDescent="0.15">
      <c r="E289">
        <v>17432743000</v>
      </c>
      <c r="F289" s="2"/>
      <c r="AD289">
        <v>229</v>
      </c>
      <c r="AE289">
        <v>5320462</v>
      </c>
      <c r="AG289">
        <v>229</v>
      </c>
      <c r="AH289">
        <v>44575</v>
      </c>
    </row>
    <row r="290" spans="5:34" x14ac:dyDescent="0.15">
      <c r="E290">
        <v>17680670000</v>
      </c>
      <c r="F290" s="2"/>
      <c r="AD290">
        <v>230</v>
      </c>
      <c r="AE290">
        <v>5483116</v>
      </c>
      <c r="AG290">
        <v>230</v>
      </c>
      <c r="AH290">
        <v>45315</v>
      </c>
    </row>
    <row r="291" spans="5:34" x14ac:dyDescent="0.15">
      <c r="E291">
        <v>19989835000</v>
      </c>
      <c r="F291" s="2"/>
      <c r="AD291">
        <v>231</v>
      </c>
      <c r="AE291">
        <v>5650518</v>
      </c>
      <c r="AG291">
        <v>231</v>
      </c>
      <c r="AH291">
        <v>46115</v>
      </c>
    </row>
    <row r="292" spans="5:34" x14ac:dyDescent="0.15">
      <c r="E292">
        <v>20273983000</v>
      </c>
      <c r="F292" s="2"/>
      <c r="AD292">
        <v>232</v>
      </c>
      <c r="AE292">
        <v>5822791</v>
      </c>
      <c r="AG292">
        <v>232</v>
      </c>
      <c r="AH292">
        <v>46915</v>
      </c>
    </row>
    <row r="293" spans="5:34" x14ac:dyDescent="0.15">
      <c r="E293">
        <v>20562097000</v>
      </c>
      <c r="F293" s="2"/>
      <c r="AD293">
        <v>233</v>
      </c>
      <c r="AE293">
        <v>6000060</v>
      </c>
      <c r="AG293">
        <v>233</v>
      </c>
      <c r="AH293">
        <v>47715</v>
      </c>
    </row>
    <row r="294" spans="5:34" x14ac:dyDescent="0.15">
      <c r="E294">
        <v>20854234000</v>
      </c>
      <c r="F294" s="2"/>
      <c r="AD294">
        <v>234</v>
      </c>
      <c r="AE294">
        <v>6182454</v>
      </c>
      <c r="AG294">
        <v>234</v>
      </c>
      <c r="AH294">
        <v>48515</v>
      </c>
    </row>
    <row r="295" spans="5:34" x14ac:dyDescent="0.15">
      <c r="E295">
        <v>21150448000</v>
      </c>
      <c r="F295" s="2"/>
      <c r="AD295">
        <v>235</v>
      </c>
      <c r="AE295">
        <v>6370103</v>
      </c>
      <c r="AG295">
        <v>235</v>
      </c>
      <c r="AH295">
        <v>49315</v>
      </c>
    </row>
    <row r="296" spans="5:34" x14ac:dyDescent="0.15">
      <c r="E296">
        <v>21450797000</v>
      </c>
      <c r="F296" s="2"/>
      <c r="AD296">
        <v>236</v>
      </c>
      <c r="AE296">
        <v>6563142</v>
      </c>
      <c r="AG296">
        <v>236</v>
      </c>
      <c r="AH296">
        <v>50195</v>
      </c>
    </row>
    <row r="297" spans="5:34" x14ac:dyDescent="0.15">
      <c r="E297">
        <v>21755339000</v>
      </c>
      <c r="F297" s="2"/>
      <c r="AD297">
        <v>237</v>
      </c>
      <c r="AE297">
        <v>6761707</v>
      </c>
      <c r="AG297">
        <v>237</v>
      </c>
      <c r="AH297">
        <v>51075</v>
      </c>
    </row>
    <row r="298" spans="5:34" x14ac:dyDescent="0.15">
      <c r="E298">
        <v>22064132000</v>
      </c>
      <c r="F298" s="2"/>
      <c r="AD298">
        <v>238</v>
      </c>
      <c r="AE298">
        <v>6965937</v>
      </c>
      <c r="AG298">
        <v>238</v>
      </c>
      <c r="AH298">
        <v>51955</v>
      </c>
    </row>
    <row r="299" spans="5:34" x14ac:dyDescent="0.15">
      <c r="E299">
        <v>22377236000</v>
      </c>
      <c r="F299" s="2"/>
      <c r="AD299">
        <v>239</v>
      </c>
      <c r="AE299">
        <v>7175975</v>
      </c>
      <c r="AG299">
        <v>239</v>
      </c>
      <c r="AH299">
        <v>52835</v>
      </c>
    </row>
    <row r="300" spans="5:34" x14ac:dyDescent="0.15">
      <c r="E300">
        <v>22694711000</v>
      </c>
      <c r="F300" s="2"/>
      <c r="AD300">
        <v>240</v>
      </c>
      <c r="AE300">
        <v>7391966</v>
      </c>
      <c r="AG300">
        <v>240</v>
      </c>
      <c r="AH300">
        <v>53715</v>
      </c>
    </row>
    <row r="301" spans="5:34" x14ac:dyDescent="0.15">
      <c r="E301">
        <v>0</v>
      </c>
      <c r="F301" s="3"/>
      <c r="AD301">
        <v>241</v>
      </c>
      <c r="AE301">
        <v>7614059</v>
      </c>
      <c r="AG301">
        <v>241</v>
      </c>
      <c r="AH301">
        <v>54665</v>
      </c>
    </row>
    <row r="302" spans="5:34" x14ac:dyDescent="0.15">
      <c r="AD302">
        <v>242</v>
      </c>
      <c r="AE302">
        <v>7842405</v>
      </c>
      <c r="AG302">
        <v>242</v>
      </c>
      <c r="AH302">
        <v>55615</v>
      </c>
    </row>
    <row r="303" spans="5:34" x14ac:dyDescent="0.15">
      <c r="AD303">
        <v>243</v>
      </c>
      <c r="AE303">
        <v>8077159</v>
      </c>
      <c r="AG303">
        <v>243</v>
      </c>
      <c r="AH303">
        <v>56565</v>
      </c>
    </row>
    <row r="304" spans="5:34" x14ac:dyDescent="0.15">
      <c r="AD304">
        <v>244</v>
      </c>
      <c r="AE304">
        <v>8318478</v>
      </c>
      <c r="AG304">
        <v>244</v>
      </c>
      <c r="AH304">
        <v>57515</v>
      </c>
    </row>
    <row r="305" spans="30:34" x14ac:dyDescent="0.15">
      <c r="AD305">
        <v>245</v>
      </c>
      <c r="AE305">
        <v>8566524</v>
      </c>
      <c r="AG305">
        <v>245</v>
      </c>
      <c r="AH305">
        <v>58465</v>
      </c>
    </row>
    <row r="306" spans="30:34" x14ac:dyDescent="0.15">
      <c r="AD306">
        <v>246</v>
      </c>
      <c r="AE306">
        <v>8821460</v>
      </c>
      <c r="AG306">
        <v>246</v>
      </c>
      <c r="AH306">
        <v>59465</v>
      </c>
    </row>
    <row r="307" spans="30:34" x14ac:dyDescent="0.15">
      <c r="AD307">
        <v>247</v>
      </c>
      <c r="AE307">
        <v>9083454</v>
      </c>
      <c r="AG307">
        <v>247</v>
      </c>
      <c r="AH307">
        <v>60465</v>
      </c>
    </row>
    <row r="308" spans="30:34" x14ac:dyDescent="0.15">
      <c r="AD308">
        <v>248</v>
      </c>
      <c r="AE308">
        <v>9352677</v>
      </c>
      <c r="AG308">
        <v>248</v>
      </c>
      <c r="AH308">
        <v>61465</v>
      </c>
    </row>
    <row r="309" spans="30:34" x14ac:dyDescent="0.15">
      <c r="AD309">
        <v>249</v>
      </c>
      <c r="AE309">
        <v>9629302</v>
      </c>
      <c r="AG309">
        <v>249</v>
      </c>
      <c r="AH309">
        <v>62465</v>
      </c>
    </row>
    <row r="310" spans="30:34" x14ac:dyDescent="0.15">
      <c r="AD310">
        <v>250</v>
      </c>
      <c r="AE310">
        <v>9913508</v>
      </c>
      <c r="AG310">
        <v>250</v>
      </c>
      <c r="AH310">
        <v>63465</v>
      </c>
    </row>
    <row r="311" spans="30:34" x14ac:dyDescent="0.15">
      <c r="AD311">
        <v>251</v>
      </c>
      <c r="AE311">
        <v>10205475</v>
      </c>
      <c r="AG311">
        <v>251</v>
      </c>
      <c r="AH311">
        <v>64565</v>
      </c>
    </row>
    <row r="312" spans="30:34" x14ac:dyDescent="0.15">
      <c r="AD312">
        <v>252</v>
      </c>
      <c r="AE312">
        <v>10505388</v>
      </c>
      <c r="AG312">
        <v>252</v>
      </c>
      <c r="AH312">
        <v>65665</v>
      </c>
    </row>
    <row r="313" spans="30:34" x14ac:dyDescent="0.15">
      <c r="AD313">
        <v>253</v>
      </c>
      <c r="AE313">
        <v>10813435</v>
      </c>
      <c r="AG313">
        <v>253</v>
      </c>
      <c r="AH313">
        <v>66765</v>
      </c>
    </row>
    <row r="314" spans="30:34" x14ac:dyDescent="0.15">
      <c r="AD314">
        <v>254</v>
      </c>
      <c r="AE314">
        <v>11129807</v>
      </c>
      <c r="AG314">
        <v>254</v>
      </c>
      <c r="AH314">
        <v>67865</v>
      </c>
    </row>
    <row r="315" spans="30:34" x14ac:dyDescent="0.15">
      <c r="AD315">
        <v>255</v>
      </c>
      <c r="AE315">
        <v>11454700</v>
      </c>
      <c r="AG315">
        <v>255</v>
      </c>
      <c r="AH315">
        <v>68965</v>
      </c>
    </row>
    <row r="316" spans="30:34" x14ac:dyDescent="0.15">
      <c r="AD316">
        <v>256</v>
      </c>
      <c r="AE316">
        <v>11788313</v>
      </c>
      <c r="AG316">
        <v>256</v>
      </c>
      <c r="AH316">
        <v>70165</v>
      </c>
    </row>
    <row r="317" spans="30:34" x14ac:dyDescent="0.15">
      <c r="AD317">
        <v>257</v>
      </c>
      <c r="AE317">
        <v>12130848</v>
      </c>
      <c r="AG317">
        <v>257</v>
      </c>
      <c r="AH317">
        <v>71365</v>
      </c>
    </row>
    <row r="318" spans="30:34" x14ac:dyDescent="0.15">
      <c r="AD318">
        <v>258</v>
      </c>
      <c r="AE318">
        <v>12482512</v>
      </c>
      <c r="AG318">
        <v>258</v>
      </c>
      <c r="AH318">
        <v>72565</v>
      </c>
    </row>
    <row r="319" spans="30:34" x14ac:dyDescent="0.15">
      <c r="AD319">
        <v>259</v>
      </c>
      <c r="AE319">
        <v>12843515</v>
      </c>
      <c r="AG319">
        <v>259</v>
      </c>
      <c r="AH319">
        <v>73765</v>
      </c>
    </row>
    <row r="320" spans="30:34" x14ac:dyDescent="0.15">
      <c r="AD320">
        <v>260</v>
      </c>
      <c r="AE320">
        <v>13214071</v>
      </c>
      <c r="AG320">
        <v>260</v>
      </c>
      <c r="AH320">
        <v>74965</v>
      </c>
    </row>
    <row r="321" spans="30:34" x14ac:dyDescent="0.15">
      <c r="AD321">
        <v>261</v>
      </c>
      <c r="AE321">
        <v>13594398</v>
      </c>
      <c r="AG321">
        <v>261</v>
      </c>
      <c r="AH321">
        <v>76265</v>
      </c>
    </row>
    <row r="322" spans="30:34" x14ac:dyDescent="0.15">
      <c r="AD322">
        <v>262</v>
      </c>
      <c r="AE322">
        <v>13984719</v>
      </c>
      <c r="AG322">
        <v>262</v>
      </c>
      <c r="AH322">
        <v>77565</v>
      </c>
    </row>
    <row r="323" spans="30:34" x14ac:dyDescent="0.15">
      <c r="AD323">
        <v>263</v>
      </c>
      <c r="AE323">
        <v>14385259</v>
      </c>
      <c r="AG323">
        <v>263</v>
      </c>
      <c r="AH323">
        <v>78865</v>
      </c>
    </row>
    <row r="324" spans="30:34" x14ac:dyDescent="0.15">
      <c r="AD324">
        <v>264</v>
      </c>
      <c r="AE324">
        <v>14796247</v>
      </c>
      <c r="AG324">
        <v>264</v>
      </c>
      <c r="AH324">
        <v>80165</v>
      </c>
    </row>
    <row r="325" spans="30:34" x14ac:dyDescent="0.15">
      <c r="AD325">
        <v>265</v>
      </c>
      <c r="AE325">
        <v>15217918</v>
      </c>
      <c r="AG325">
        <v>265</v>
      </c>
      <c r="AH325">
        <v>81465</v>
      </c>
    </row>
    <row r="326" spans="30:34" x14ac:dyDescent="0.15">
      <c r="AD326">
        <v>266</v>
      </c>
      <c r="AE326">
        <v>15650510</v>
      </c>
      <c r="AG326">
        <v>266</v>
      </c>
      <c r="AH326">
        <v>82865</v>
      </c>
    </row>
    <row r="327" spans="30:34" x14ac:dyDescent="0.15">
      <c r="AD327">
        <v>267</v>
      </c>
      <c r="AE327">
        <v>16094266</v>
      </c>
      <c r="AG327">
        <v>267</v>
      </c>
      <c r="AH327">
        <v>84265</v>
      </c>
    </row>
    <row r="328" spans="30:34" x14ac:dyDescent="0.15">
      <c r="AD328">
        <v>268</v>
      </c>
      <c r="AE328">
        <v>16549431</v>
      </c>
      <c r="AG328">
        <v>268</v>
      </c>
      <c r="AH328">
        <v>85665</v>
      </c>
    </row>
    <row r="329" spans="30:34" x14ac:dyDescent="0.15">
      <c r="AD329">
        <v>269</v>
      </c>
      <c r="AE329">
        <v>17016257</v>
      </c>
      <c r="AG329">
        <v>269</v>
      </c>
      <c r="AH329">
        <v>87065</v>
      </c>
    </row>
    <row r="330" spans="30:34" x14ac:dyDescent="0.15">
      <c r="AD330">
        <v>270</v>
      </c>
      <c r="AE330">
        <v>17494998</v>
      </c>
      <c r="AG330">
        <v>270</v>
      </c>
      <c r="AH330">
        <v>88465</v>
      </c>
    </row>
    <row r="331" spans="30:34" x14ac:dyDescent="0.15">
      <c r="AD331">
        <v>271</v>
      </c>
      <c r="AE331">
        <v>17985913</v>
      </c>
      <c r="AG331">
        <v>271</v>
      </c>
      <c r="AH331">
        <v>89965</v>
      </c>
    </row>
    <row r="332" spans="30:34" x14ac:dyDescent="0.15">
      <c r="AD332">
        <v>272</v>
      </c>
      <c r="AE332">
        <v>18489266</v>
      </c>
      <c r="AG332">
        <v>272</v>
      </c>
      <c r="AH332">
        <v>91465</v>
      </c>
    </row>
    <row r="333" spans="30:34" x14ac:dyDescent="0.15">
      <c r="AD333">
        <v>273</v>
      </c>
      <c r="AE333">
        <v>19005325</v>
      </c>
      <c r="AG333">
        <v>273</v>
      </c>
      <c r="AH333">
        <v>92965</v>
      </c>
    </row>
    <row r="334" spans="30:34" x14ac:dyDescent="0.15">
      <c r="AD334">
        <v>274</v>
      </c>
      <c r="AE334">
        <v>19534362</v>
      </c>
      <c r="AG334">
        <v>274</v>
      </c>
      <c r="AH334">
        <v>94465</v>
      </c>
    </row>
    <row r="335" spans="30:34" x14ac:dyDescent="0.15">
      <c r="AD335">
        <v>275</v>
      </c>
      <c r="AE335">
        <v>20076654</v>
      </c>
      <c r="AG335">
        <v>275</v>
      </c>
      <c r="AH335">
        <v>95965</v>
      </c>
    </row>
    <row r="336" spans="30:34" x14ac:dyDescent="0.15">
      <c r="AD336">
        <v>276</v>
      </c>
      <c r="AE336">
        <v>20632482</v>
      </c>
      <c r="AG336">
        <v>276</v>
      </c>
      <c r="AH336">
        <v>97565</v>
      </c>
    </row>
    <row r="337" spans="30:34" x14ac:dyDescent="0.15">
      <c r="AD337">
        <v>277</v>
      </c>
      <c r="AE337">
        <v>21202132</v>
      </c>
      <c r="AG337">
        <v>277</v>
      </c>
      <c r="AH337">
        <v>99165</v>
      </c>
    </row>
    <row r="338" spans="30:34" x14ac:dyDescent="0.15">
      <c r="AD338">
        <v>278</v>
      </c>
      <c r="AE338">
        <v>21785894</v>
      </c>
      <c r="AG338">
        <v>278</v>
      </c>
      <c r="AH338">
        <v>100765</v>
      </c>
    </row>
    <row r="339" spans="30:34" x14ac:dyDescent="0.15">
      <c r="AD339">
        <v>279</v>
      </c>
      <c r="AE339">
        <v>22384063</v>
      </c>
      <c r="AG339">
        <v>279</v>
      </c>
      <c r="AH339">
        <v>102365</v>
      </c>
    </row>
    <row r="340" spans="30:34" x14ac:dyDescent="0.15">
      <c r="AD340">
        <v>280</v>
      </c>
      <c r="AE340">
        <v>22996938</v>
      </c>
      <c r="AG340">
        <v>280</v>
      </c>
      <c r="AH340">
        <v>103965</v>
      </c>
    </row>
    <row r="341" spans="30:34" x14ac:dyDescent="0.15">
      <c r="AD341">
        <v>281</v>
      </c>
      <c r="AE341">
        <v>23624824</v>
      </c>
      <c r="AG341">
        <v>281</v>
      </c>
      <c r="AH341">
        <v>105665</v>
      </c>
    </row>
    <row r="342" spans="30:34" x14ac:dyDescent="0.15">
      <c r="AD342">
        <v>282</v>
      </c>
      <c r="AE342">
        <v>24268029</v>
      </c>
      <c r="AG342">
        <v>282</v>
      </c>
      <c r="AH342">
        <v>107365</v>
      </c>
    </row>
    <row r="343" spans="30:34" x14ac:dyDescent="0.15">
      <c r="AD343">
        <v>283</v>
      </c>
      <c r="AE343">
        <v>24926867</v>
      </c>
      <c r="AG343">
        <v>283</v>
      </c>
      <c r="AH343">
        <v>109065</v>
      </c>
    </row>
    <row r="344" spans="30:34" x14ac:dyDescent="0.15">
      <c r="AD344">
        <v>284</v>
      </c>
      <c r="AE344">
        <v>25601656</v>
      </c>
      <c r="AG344">
        <v>284</v>
      </c>
      <c r="AH344">
        <v>110765</v>
      </c>
    </row>
    <row r="345" spans="30:34" x14ac:dyDescent="0.15">
      <c r="AD345">
        <v>285</v>
      </c>
      <c r="AE345">
        <v>26292719</v>
      </c>
      <c r="AG345">
        <v>285</v>
      </c>
      <c r="AH345">
        <v>112465</v>
      </c>
    </row>
    <row r="346" spans="30:34" x14ac:dyDescent="0.15">
      <c r="AD346">
        <v>286</v>
      </c>
      <c r="AE346">
        <v>27000384</v>
      </c>
      <c r="AG346">
        <v>286</v>
      </c>
      <c r="AH346">
        <v>114265</v>
      </c>
    </row>
    <row r="347" spans="30:34" x14ac:dyDescent="0.15">
      <c r="AD347">
        <v>287</v>
      </c>
      <c r="AE347">
        <v>27724983</v>
      </c>
      <c r="AG347">
        <v>287</v>
      </c>
      <c r="AH347">
        <v>116065</v>
      </c>
    </row>
    <row r="348" spans="30:34" x14ac:dyDescent="0.15">
      <c r="AD348">
        <v>288</v>
      </c>
      <c r="AE348">
        <v>28466854</v>
      </c>
      <c r="AG348">
        <v>288</v>
      </c>
      <c r="AH348">
        <v>117865</v>
      </c>
    </row>
    <row r="349" spans="30:34" x14ac:dyDescent="0.15">
      <c r="AD349">
        <v>289</v>
      </c>
      <c r="AE349">
        <v>29226338</v>
      </c>
      <c r="AG349">
        <v>289</v>
      </c>
      <c r="AH349">
        <v>119665</v>
      </c>
    </row>
    <row r="350" spans="30:34" x14ac:dyDescent="0.15">
      <c r="AD350">
        <v>290</v>
      </c>
      <c r="AE350">
        <v>30003783</v>
      </c>
      <c r="AG350">
        <v>290</v>
      </c>
      <c r="AH350">
        <v>121465</v>
      </c>
    </row>
    <row r="351" spans="30:34" x14ac:dyDescent="0.15">
      <c r="AD351">
        <v>291</v>
      </c>
      <c r="AE351">
        <v>30799541</v>
      </c>
      <c r="AG351">
        <v>291</v>
      </c>
      <c r="AH351">
        <v>123365</v>
      </c>
    </row>
    <row r="352" spans="30:34" x14ac:dyDescent="0.15">
      <c r="AD352">
        <v>292</v>
      </c>
      <c r="AE352">
        <v>31613968</v>
      </c>
      <c r="AG352">
        <v>292</v>
      </c>
      <c r="AH352">
        <v>125265</v>
      </c>
    </row>
    <row r="353" spans="30:34" x14ac:dyDescent="0.15">
      <c r="AD353">
        <v>293</v>
      </c>
      <c r="AE353">
        <v>32447427</v>
      </c>
      <c r="AG353">
        <v>293</v>
      </c>
      <c r="AH353">
        <v>127165</v>
      </c>
    </row>
    <row r="354" spans="30:34" x14ac:dyDescent="0.15">
      <c r="AD354">
        <v>294</v>
      </c>
      <c r="AE354">
        <v>33300284</v>
      </c>
      <c r="AG354">
        <v>294</v>
      </c>
      <c r="AH354">
        <v>129065</v>
      </c>
    </row>
    <row r="355" spans="30:34" x14ac:dyDescent="0.15">
      <c r="AD355">
        <v>295</v>
      </c>
      <c r="AE355">
        <v>34172910</v>
      </c>
      <c r="AG355">
        <v>295</v>
      </c>
      <c r="AH355">
        <v>130965</v>
      </c>
    </row>
    <row r="356" spans="30:34" x14ac:dyDescent="0.15">
      <c r="AD356">
        <v>296</v>
      </c>
      <c r="AE356">
        <v>35065682</v>
      </c>
      <c r="AG356">
        <v>296</v>
      </c>
      <c r="AH356">
        <v>132965</v>
      </c>
    </row>
    <row r="357" spans="30:34" x14ac:dyDescent="0.15">
      <c r="AD357">
        <v>297</v>
      </c>
      <c r="AE357">
        <v>35978982</v>
      </c>
      <c r="AG357">
        <v>297</v>
      </c>
      <c r="AH357">
        <v>134965</v>
      </c>
    </row>
    <row r="358" spans="30:34" x14ac:dyDescent="0.15">
      <c r="AD358">
        <v>298</v>
      </c>
      <c r="AE358">
        <v>36913196</v>
      </c>
      <c r="AG358">
        <v>298</v>
      </c>
      <c r="AH358">
        <v>136965</v>
      </c>
    </row>
    <row r="359" spans="30:34" x14ac:dyDescent="0.15">
      <c r="AD359">
        <v>299</v>
      </c>
      <c r="AE359">
        <v>37868716</v>
      </c>
      <c r="AG359">
        <v>299</v>
      </c>
      <c r="AH359">
        <v>138965</v>
      </c>
    </row>
    <row r="360" spans="30:34" x14ac:dyDescent="0.15">
      <c r="AD360">
        <v>300</v>
      </c>
      <c r="AE360">
        <v>38845938</v>
      </c>
      <c r="AG360">
        <v>300</v>
      </c>
      <c r="AH360">
        <v>140965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2"/>
  <sheetViews>
    <sheetView tabSelected="1" topLeftCell="E1" workbookViewId="0">
      <selection activeCell="G4" sqref="G4"/>
    </sheetView>
  </sheetViews>
  <sheetFormatPr defaultColWidth="9" defaultRowHeight="14.25" x14ac:dyDescent="0.15"/>
  <cols>
    <col min="1" max="1" width="11.625" style="17" bestFit="1" customWidth="1"/>
    <col min="2" max="2" width="12.75" style="17" bestFit="1" customWidth="1"/>
    <col min="3" max="5" width="12.75" style="17" customWidth="1"/>
    <col min="6" max="6" width="9" style="17"/>
    <col min="7" max="7" width="19.375" style="21" bestFit="1" customWidth="1"/>
    <col min="8" max="9" width="19.375" style="21" customWidth="1"/>
    <col min="10" max="10" width="17.125" style="21" bestFit="1" customWidth="1"/>
    <col min="11" max="11" width="17.125" style="21" customWidth="1"/>
    <col min="12" max="19" width="9" style="17"/>
    <col min="20" max="21" width="11.625" style="17" bestFit="1" customWidth="1"/>
    <col min="22" max="25" width="11.625" style="17" customWidth="1"/>
    <col min="26" max="16384" width="9" style="17"/>
  </cols>
  <sheetData>
    <row r="1" spans="1:30" x14ac:dyDescent="0.15">
      <c r="A1" s="17" t="s">
        <v>44</v>
      </c>
      <c r="B1" s="17" t="s">
        <v>15</v>
      </c>
      <c r="C1" s="17" t="s">
        <v>113</v>
      </c>
      <c r="D1" s="17" t="s">
        <v>111</v>
      </c>
      <c r="F1" s="17" t="s">
        <v>110</v>
      </c>
      <c r="G1" s="21" t="s">
        <v>112</v>
      </c>
      <c r="J1" s="22"/>
      <c r="K1" s="22"/>
      <c r="L1" s="18"/>
    </row>
    <row r="2" spans="1:30" x14ac:dyDescent="0.15">
      <c r="A2" s="17">
        <v>1</v>
      </c>
      <c r="J2" s="22"/>
      <c r="K2" s="22"/>
      <c r="L2" s="18"/>
      <c r="R2" s="17" t="s">
        <v>166</v>
      </c>
      <c r="S2" s="17" t="s">
        <v>167</v>
      </c>
    </row>
    <row r="3" spans="1:30" x14ac:dyDescent="0.15">
      <c r="A3" s="17">
        <v>2</v>
      </c>
      <c r="B3" s="17">
        <v>30000</v>
      </c>
      <c r="D3" s="17">
        <f>B3</f>
        <v>30000</v>
      </c>
      <c r="E3" s="17">
        <v>400001</v>
      </c>
      <c r="F3" s="17">
        <v>28000</v>
      </c>
      <c r="G3" s="21">
        <f>F3+I3</f>
        <v>73000</v>
      </c>
      <c r="H3" s="28" t="s">
        <v>114</v>
      </c>
      <c r="I3" s="17">
        <v>45000</v>
      </c>
      <c r="J3" s="22">
        <f>IFERROR(VLOOKUP(E3,C:D,2,0),0)</f>
        <v>0</v>
      </c>
      <c r="K3" s="22">
        <f t="shared" ref="K3:K34" si="0">IF(J3-G3&lt;0,0,J3-G3)</f>
        <v>0</v>
      </c>
      <c r="L3" s="18">
        <v>1230</v>
      </c>
      <c r="M3" s="17">
        <f>K3/L3</f>
        <v>0</v>
      </c>
      <c r="P3" s="31">
        <v>3</v>
      </c>
      <c r="Q3" s="17">
        <v>50</v>
      </c>
      <c r="R3" s="17">
        <v>2</v>
      </c>
      <c r="S3" s="17">
        <v>300000</v>
      </c>
      <c r="T3" s="17">
        <v>1</v>
      </c>
      <c r="U3" s="21">
        <v>28000</v>
      </c>
      <c r="V3" s="21">
        <v>1093</v>
      </c>
      <c r="W3" s="21">
        <v>32</v>
      </c>
      <c r="X3" s="21"/>
      <c r="Y3" s="21"/>
      <c r="AD3" s="24" t="str">
        <f>P3&amp;$R$2&amp;Q3&amp;$S$2&amp;R3&amp;$R$2&amp;S3&amp;$S$2&amp;T3&amp;$R$2&amp;U3&amp;$S$2&amp;V3&amp;$R$2&amp;W3</f>
        <v>3_50;2_300000;1_28000;1093_32</v>
      </c>
    </row>
    <row r="4" spans="1:30" x14ac:dyDescent="0.15">
      <c r="A4" s="17">
        <v>3</v>
      </c>
      <c r="B4" s="17">
        <v>60000</v>
      </c>
      <c r="D4" s="17">
        <f>D3+B4</f>
        <v>90000</v>
      </c>
      <c r="E4" s="17">
        <v>400002</v>
      </c>
      <c r="F4" s="17">
        <f>F3+5000</f>
        <v>33000</v>
      </c>
      <c r="G4" s="21">
        <f>G3+F4+I4</f>
        <v>106000</v>
      </c>
      <c r="J4" s="22">
        <f t="shared" ref="J4:J35" si="1">IFERROR(VLOOKUP((E4+1),C:D,2,0),0)</f>
        <v>0</v>
      </c>
      <c r="K4" s="22">
        <f t="shared" si="0"/>
        <v>0</v>
      </c>
      <c r="L4" s="18">
        <v>1230</v>
      </c>
      <c r="M4" s="17">
        <f t="shared" ref="M4:M67" si="2">K4/L4</f>
        <v>0</v>
      </c>
      <c r="P4" s="31">
        <v>3</v>
      </c>
      <c r="Q4" s="17">
        <v>50</v>
      </c>
      <c r="R4" s="17">
        <v>2</v>
      </c>
      <c r="S4" s="17">
        <v>300000</v>
      </c>
      <c r="T4" s="17">
        <v>1</v>
      </c>
      <c r="U4" s="21">
        <v>33000</v>
      </c>
      <c r="V4" s="21"/>
      <c r="W4" s="21"/>
      <c r="X4" s="21"/>
      <c r="Y4" s="21"/>
      <c r="AD4" s="24" t="str">
        <f t="shared" ref="AD4:AD66" si="3">P4&amp;$R$2&amp;Q4&amp;$S$2&amp;R4&amp;$R$2&amp;S4&amp;$S$2&amp;T4&amp;$R$2&amp;U4</f>
        <v>3_50;2_300000;1_33000</v>
      </c>
    </row>
    <row r="5" spans="1:30" x14ac:dyDescent="0.15">
      <c r="A5" s="17">
        <v>4</v>
      </c>
      <c r="B5" s="17">
        <v>91000</v>
      </c>
      <c r="D5" s="17">
        <f>D4+B5</f>
        <v>181000</v>
      </c>
      <c r="E5" s="17">
        <v>400003</v>
      </c>
      <c r="F5" s="17">
        <f>F4+5000</f>
        <v>38000</v>
      </c>
      <c r="G5" s="21">
        <f t="shared" ref="G5:G68" si="4">G4+F5+I5</f>
        <v>251000</v>
      </c>
      <c r="H5" s="28" t="s">
        <v>115</v>
      </c>
      <c r="I5" s="17">
        <v>107000</v>
      </c>
      <c r="J5" s="22">
        <f t="shared" si="1"/>
        <v>0</v>
      </c>
      <c r="K5" s="22">
        <f t="shared" si="0"/>
        <v>0</v>
      </c>
      <c r="L5" s="18">
        <v>1230</v>
      </c>
      <c r="M5" s="17">
        <f t="shared" si="2"/>
        <v>0</v>
      </c>
      <c r="P5" s="31">
        <v>3</v>
      </c>
      <c r="Q5" s="17">
        <v>50</v>
      </c>
      <c r="R5" s="17">
        <v>2</v>
      </c>
      <c r="S5" s="17">
        <v>300000</v>
      </c>
      <c r="T5" s="17">
        <v>1</v>
      </c>
      <c r="U5" s="21">
        <v>38000</v>
      </c>
      <c r="V5" s="21">
        <v>1270</v>
      </c>
      <c r="W5" s="21">
        <v>10</v>
      </c>
      <c r="X5" s="21">
        <v>1265</v>
      </c>
      <c r="Y5" s="21">
        <v>25</v>
      </c>
      <c r="Z5" s="17">
        <v>1266</v>
      </c>
      <c r="AA5" s="17">
        <v>25</v>
      </c>
      <c r="AB5" s="17">
        <v>1267</v>
      </c>
      <c r="AC5" s="17">
        <v>25</v>
      </c>
      <c r="AD5" s="24" t="str">
        <f>P5&amp;$R$2&amp;Q5&amp;$S$2&amp;R5&amp;$R$2&amp;S5&amp;$S$2&amp;T5&amp;$R$2&amp;U5&amp;S2&amp;V5&amp;$R$2&amp;W5&amp;$S$2&amp;X5&amp;$R$2&amp;Y5&amp;$S$2&amp;Z5&amp;$R$2&amp;AA5&amp;$S$2&amp;AB5&amp;$R$2&amp;AC5</f>
        <v>3_50;2_300000;1_38000;1270_10;1265_25;1266_25;1267_25</v>
      </c>
    </row>
    <row r="6" spans="1:30" x14ac:dyDescent="0.15">
      <c r="A6" s="17">
        <v>5</v>
      </c>
      <c r="B6" s="17">
        <v>123000</v>
      </c>
      <c r="D6" s="17">
        <f>D5+B6</f>
        <v>304000</v>
      </c>
      <c r="E6" s="17">
        <v>400004</v>
      </c>
      <c r="F6" s="17">
        <f t="shared" ref="F6:F18" si="5">F5+5000</f>
        <v>43000</v>
      </c>
      <c r="G6" s="21">
        <f t="shared" si="4"/>
        <v>294000</v>
      </c>
      <c r="J6" s="22">
        <f t="shared" si="1"/>
        <v>0</v>
      </c>
      <c r="K6" s="22">
        <f t="shared" si="0"/>
        <v>0</v>
      </c>
      <c r="L6" s="18">
        <v>1230</v>
      </c>
      <c r="M6" s="17">
        <f t="shared" si="2"/>
        <v>0</v>
      </c>
      <c r="P6" s="31">
        <v>3</v>
      </c>
      <c r="Q6" s="17">
        <v>50</v>
      </c>
      <c r="R6" s="17">
        <v>2</v>
      </c>
      <c r="S6" s="17">
        <v>300000</v>
      </c>
      <c r="T6" s="17">
        <v>1</v>
      </c>
      <c r="U6" s="21">
        <v>43000</v>
      </c>
      <c r="V6" s="21"/>
      <c r="W6" s="21"/>
      <c r="X6" s="21"/>
      <c r="Y6" s="21"/>
      <c r="AD6" s="24" t="str">
        <f t="shared" si="3"/>
        <v>3_50;2_300000;1_43000</v>
      </c>
    </row>
    <row r="7" spans="1:30" x14ac:dyDescent="0.15">
      <c r="A7" s="17">
        <v>6</v>
      </c>
      <c r="B7" s="17">
        <v>154000</v>
      </c>
      <c r="D7" s="17">
        <f>D6+B7</f>
        <v>458000</v>
      </c>
      <c r="E7" s="17">
        <v>400005</v>
      </c>
      <c r="F7" s="17">
        <f t="shared" si="5"/>
        <v>48000</v>
      </c>
      <c r="G7" s="21">
        <f t="shared" si="4"/>
        <v>512000</v>
      </c>
      <c r="H7" s="28" t="s">
        <v>116</v>
      </c>
      <c r="I7" s="17">
        <v>170000</v>
      </c>
      <c r="J7" s="22">
        <f t="shared" si="1"/>
        <v>0</v>
      </c>
      <c r="K7" s="22">
        <f t="shared" si="0"/>
        <v>0</v>
      </c>
      <c r="L7" s="18">
        <v>1230</v>
      </c>
      <c r="M7" s="17">
        <f t="shared" si="2"/>
        <v>0</v>
      </c>
      <c r="P7" s="31">
        <v>3</v>
      </c>
      <c r="Q7" s="17">
        <v>50</v>
      </c>
      <c r="R7" s="17">
        <v>2</v>
      </c>
      <c r="S7" s="17">
        <v>300000</v>
      </c>
      <c r="T7" s="17">
        <v>1</v>
      </c>
      <c r="U7" s="21">
        <v>58000</v>
      </c>
      <c r="V7" s="21">
        <v>1270</v>
      </c>
      <c r="W7" s="21">
        <v>20</v>
      </c>
      <c r="X7" s="21">
        <v>1265</v>
      </c>
      <c r="Y7" s="21">
        <v>50</v>
      </c>
      <c r="Z7" s="17">
        <v>1266</v>
      </c>
      <c r="AA7" s="17">
        <v>50</v>
      </c>
      <c r="AB7" s="17">
        <v>1267</v>
      </c>
      <c r="AC7" s="17">
        <v>50</v>
      </c>
      <c r="AD7" s="24" t="str">
        <f>P7&amp;$R$2&amp;Q7&amp;$S$2&amp;R7&amp;$R$2&amp;S7&amp;$S$2&amp;T7&amp;$R$2&amp;U7&amp;S2&amp;V7&amp;$R$2&amp;W7&amp;$S$2&amp;X7&amp;$R$2&amp;Y7&amp;$S$2&amp;Z7&amp;$R$2&amp;AA7&amp;$S$2&amp;AB7&amp;$R$2&amp;AC7</f>
        <v>3_50;2_300000;1_58000;1270_20;1265_50;1266_50;1267_50</v>
      </c>
    </row>
    <row r="8" spans="1:30" x14ac:dyDescent="0.15">
      <c r="A8" s="17">
        <v>7</v>
      </c>
      <c r="B8" s="17">
        <v>186000</v>
      </c>
      <c r="D8" s="17">
        <f>D7+B8</f>
        <v>644000</v>
      </c>
      <c r="E8" s="17">
        <v>400006</v>
      </c>
      <c r="F8" s="17">
        <f>F7+4000</f>
        <v>52000</v>
      </c>
      <c r="G8" s="21">
        <f t="shared" si="4"/>
        <v>564000</v>
      </c>
      <c r="H8" s="29"/>
      <c r="I8" s="20"/>
      <c r="J8" s="22">
        <f t="shared" si="1"/>
        <v>0</v>
      </c>
      <c r="K8" s="22">
        <f t="shared" si="0"/>
        <v>0</v>
      </c>
      <c r="L8" s="18">
        <v>1230</v>
      </c>
      <c r="M8" s="17">
        <f t="shared" si="2"/>
        <v>0</v>
      </c>
      <c r="P8" s="32">
        <v>3</v>
      </c>
      <c r="Q8" s="17">
        <v>50</v>
      </c>
      <c r="R8" s="17">
        <v>2</v>
      </c>
      <c r="S8" s="17">
        <v>300000</v>
      </c>
      <c r="T8" s="17">
        <v>1</v>
      </c>
      <c r="U8" s="21">
        <v>73000</v>
      </c>
      <c r="V8" s="21"/>
      <c r="W8" s="21"/>
      <c r="X8" s="21"/>
      <c r="Y8" s="21"/>
      <c r="AD8" s="24" t="str">
        <f t="shared" si="3"/>
        <v>3_50;2_300000;1_73000</v>
      </c>
    </row>
    <row r="9" spans="1:30" x14ac:dyDescent="0.15">
      <c r="A9" s="17">
        <v>8</v>
      </c>
      <c r="B9" s="17">
        <v>219000</v>
      </c>
      <c r="D9" s="17">
        <f>D8+B9</f>
        <v>863000</v>
      </c>
      <c r="E9" s="17">
        <v>400007</v>
      </c>
      <c r="F9" s="17">
        <f t="shared" ref="F9:F18" si="6">F8+4000</f>
        <v>56000</v>
      </c>
      <c r="G9" s="21">
        <f t="shared" si="4"/>
        <v>856000</v>
      </c>
      <c r="H9" s="28" t="s">
        <v>117</v>
      </c>
      <c r="I9" s="17">
        <v>236000</v>
      </c>
      <c r="J9" s="22">
        <f t="shared" si="1"/>
        <v>0</v>
      </c>
      <c r="K9" s="22">
        <f t="shared" si="0"/>
        <v>0</v>
      </c>
      <c r="L9" s="18">
        <v>1230</v>
      </c>
      <c r="M9" s="17">
        <f t="shared" si="2"/>
        <v>0</v>
      </c>
      <c r="P9" s="31">
        <v>3</v>
      </c>
      <c r="Q9" s="17">
        <v>50</v>
      </c>
      <c r="R9" s="17">
        <v>2</v>
      </c>
      <c r="S9" s="17">
        <v>300000</v>
      </c>
      <c r="T9" s="17">
        <v>1</v>
      </c>
      <c r="U9" s="21">
        <v>88000</v>
      </c>
      <c r="V9" s="21">
        <v>1093</v>
      </c>
      <c r="W9" s="21">
        <v>20</v>
      </c>
      <c r="X9" s="21"/>
      <c r="Y9" s="21"/>
      <c r="AD9" s="24" t="str">
        <f>P9&amp;$R$2&amp;Q9&amp;$S$2&amp;R9&amp;$R$2&amp;S9&amp;$S$2&amp;T9&amp;$R$2&amp;U9&amp;$S$2&amp;V9&amp;$R$2&amp;W9</f>
        <v>3_50;2_300000;1_88000;1093_20</v>
      </c>
    </row>
    <row r="10" spans="1:30" x14ac:dyDescent="0.15">
      <c r="A10" s="17">
        <v>9</v>
      </c>
      <c r="B10" s="17">
        <v>252000</v>
      </c>
      <c r="D10" s="17">
        <f>D9+B10</f>
        <v>1115000</v>
      </c>
      <c r="E10" s="17">
        <v>400008</v>
      </c>
      <c r="F10" s="17">
        <f t="shared" si="6"/>
        <v>60000</v>
      </c>
      <c r="G10" s="21">
        <f t="shared" si="4"/>
        <v>1251000</v>
      </c>
      <c r="H10" s="28" t="s">
        <v>118</v>
      </c>
      <c r="I10" s="17">
        <v>335000</v>
      </c>
      <c r="J10" s="22">
        <f t="shared" si="1"/>
        <v>0</v>
      </c>
      <c r="K10" s="22">
        <f t="shared" si="0"/>
        <v>0</v>
      </c>
      <c r="L10" s="18">
        <v>1230</v>
      </c>
      <c r="M10" s="17">
        <f t="shared" si="2"/>
        <v>0</v>
      </c>
      <c r="P10" s="33">
        <v>3</v>
      </c>
      <c r="Q10" s="17">
        <v>50</v>
      </c>
      <c r="R10" s="17">
        <v>2</v>
      </c>
      <c r="S10" s="17">
        <v>300000</v>
      </c>
      <c r="T10" s="17">
        <v>1</v>
      </c>
      <c r="U10" s="21">
        <v>103000</v>
      </c>
      <c r="V10" s="21"/>
      <c r="W10" s="21"/>
      <c r="X10" s="21"/>
      <c r="Y10" s="21"/>
      <c r="AD10" s="24" t="str">
        <f t="shared" si="3"/>
        <v>3_50;2_300000;1_103000</v>
      </c>
    </row>
    <row r="11" spans="1:30" x14ac:dyDescent="0.15">
      <c r="A11" s="17">
        <v>10</v>
      </c>
      <c r="B11" s="17">
        <v>286000</v>
      </c>
      <c r="D11" s="17">
        <f>D10+B11</f>
        <v>1401000</v>
      </c>
      <c r="E11" s="17">
        <v>400009</v>
      </c>
      <c r="F11" s="17">
        <f t="shared" si="6"/>
        <v>64000</v>
      </c>
      <c r="G11" s="21">
        <f t="shared" si="4"/>
        <v>1315000</v>
      </c>
      <c r="H11" s="29"/>
      <c r="I11" s="20"/>
      <c r="J11" s="22">
        <f t="shared" si="1"/>
        <v>0</v>
      </c>
      <c r="K11" s="22">
        <f t="shared" si="0"/>
        <v>0</v>
      </c>
      <c r="L11" s="18">
        <v>1230</v>
      </c>
      <c r="M11" s="17">
        <f t="shared" si="2"/>
        <v>0</v>
      </c>
      <c r="P11" s="31">
        <v>3</v>
      </c>
      <c r="Q11" s="17">
        <v>50</v>
      </c>
      <c r="R11" s="17">
        <v>2</v>
      </c>
      <c r="S11" s="17">
        <v>300000</v>
      </c>
      <c r="T11" s="17">
        <v>1</v>
      </c>
      <c r="U11" s="21">
        <v>118000</v>
      </c>
      <c r="V11" s="21"/>
      <c r="W11" s="21"/>
      <c r="X11" s="21"/>
      <c r="Y11" s="21"/>
      <c r="AD11" s="24" t="str">
        <f t="shared" si="3"/>
        <v>3_50;2_300000;1_118000</v>
      </c>
    </row>
    <row r="12" spans="1:30" x14ac:dyDescent="0.15">
      <c r="A12" s="17">
        <v>11</v>
      </c>
      <c r="B12" s="17">
        <v>383000</v>
      </c>
      <c r="D12" s="17">
        <f>D11+B12</f>
        <v>1784000</v>
      </c>
      <c r="E12" s="17">
        <v>400010</v>
      </c>
      <c r="F12" s="17">
        <f t="shared" si="6"/>
        <v>68000</v>
      </c>
      <c r="G12" s="21">
        <f t="shared" si="4"/>
        <v>1383000</v>
      </c>
      <c r="H12" s="25"/>
      <c r="I12" s="25"/>
      <c r="J12" s="22">
        <f t="shared" si="1"/>
        <v>0</v>
      </c>
      <c r="K12" s="22">
        <f t="shared" si="0"/>
        <v>0</v>
      </c>
      <c r="L12" s="18">
        <v>1230</v>
      </c>
      <c r="M12" s="17">
        <f t="shared" si="2"/>
        <v>0</v>
      </c>
      <c r="P12" s="32">
        <v>3</v>
      </c>
      <c r="Q12" s="17">
        <v>50</v>
      </c>
      <c r="R12" s="17">
        <v>2</v>
      </c>
      <c r="S12" s="17">
        <v>300000</v>
      </c>
      <c r="T12" s="17">
        <v>1</v>
      </c>
      <c r="U12" s="21">
        <v>133000</v>
      </c>
      <c r="V12" s="21"/>
      <c r="W12" s="21"/>
      <c r="X12" s="21"/>
      <c r="Y12" s="21"/>
      <c r="AD12" s="24" t="str">
        <f t="shared" si="3"/>
        <v>3_50;2_300000;1_133000</v>
      </c>
    </row>
    <row r="13" spans="1:30" x14ac:dyDescent="0.15">
      <c r="A13" s="17">
        <v>12</v>
      </c>
      <c r="B13" s="17">
        <v>425000</v>
      </c>
      <c r="D13" s="17">
        <f>D12+B13</f>
        <v>2209000</v>
      </c>
      <c r="E13" s="17">
        <v>400011</v>
      </c>
      <c r="F13" s="17">
        <f t="shared" si="6"/>
        <v>72000</v>
      </c>
      <c r="G13" s="21">
        <f t="shared" si="4"/>
        <v>1455000</v>
      </c>
      <c r="H13" s="25"/>
      <c r="I13" s="25"/>
      <c r="J13" s="22">
        <f t="shared" si="1"/>
        <v>0</v>
      </c>
      <c r="K13" s="22">
        <f t="shared" si="0"/>
        <v>0</v>
      </c>
      <c r="L13" s="18">
        <v>1230</v>
      </c>
      <c r="M13" s="17">
        <f t="shared" si="2"/>
        <v>0</v>
      </c>
      <c r="P13" s="31">
        <v>3</v>
      </c>
      <c r="Q13" s="17">
        <v>50</v>
      </c>
      <c r="R13" s="17">
        <v>2</v>
      </c>
      <c r="S13" s="17">
        <v>300000</v>
      </c>
      <c r="T13" s="17">
        <v>1</v>
      </c>
      <c r="U13" s="21">
        <v>148000</v>
      </c>
      <c r="V13" s="21"/>
      <c r="W13" s="21"/>
      <c r="X13" s="21"/>
      <c r="Y13" s="21"/>
      <c r="AD13" s="24" t="str">
        <f t="shared" si="3"/>
        <v>3_50;2_300000;1_148000</v>
      </c>
    </row>
    <row r="14" spans="1:30" x14ac:dyDescent="0.15">
      <c r="A14" s="17">
        <v>13</v>
      </c>
      <c r="B14" s="17">
        <v>467000</v>
      </c>
      <c r="D14" s="17">
        <f>D13+B14</f>
        <v>2676000</v>
      </c>
      <c r="E14" s="17">
        <v>400012</v>
      </c>
      <c r="F14" s="17">
        <f t="shared" si="6"/>
        <v>76000</v>
      </c>
      <c r="G14" s="21">
        <f t="shared" si="4"/>
        <v>1531000</v>
      </c>
      <c r="H14" s="29"/>
      <c r="I14" s="20"/>
      <c r="J14" s="22">
        <f t="shared" si="1"/>
        <v>0</v>
      </c>
      <c r="K14" s="22">
        <f t="shared" si="0"/>
        <v>0</v>
      </c>
      <c r="L14" s="18">
        <v>1230</v>
      </c>
      <c r="M14" s="17">
        <f t="shared" si="2"/>
        <v>0</v>
      </c>
      <c r="P14" s="31">
        <v>3</v>
      </c>
      <c r="Q14" s="17">
        <v>50</v>
      </c>
      <c r="R14" s="17">
        <v>2</v>
      </c>
      <c r="S14" s="17">
        <v>300000</v>
      </c>
      <c r="T14" s="17">
        <v>1</v>
      </c>
      <c r="U14" s="21">
        <v>163000</v>
      </c>
      <c r="V14" s="21"/>
      <c r="W14" s="21"/>
      <c r="X14" s="21"/>
      <c r="Y14" s="21"/>
      <c r="AD14" s="24" t="str">
        <f t="shared" si="3"/>
        <v>3_50;2_300000;1_163000</v>
      </c>
    </row>
    <row r="15" spans="1:30" x14ac:dyDescent="0.15">
      <c r="A15" s="17">
        <v>14</v>
      </c>
      <c r="B15" s="17">
        <v>509000</v>
      </c>
      <c r="C15" s="17">
        <v>400017</v>
      </c>
      <c r="D15" s="17">
        <f>D14+B15</f>
        <v>3185000</v>
      </c>
      <c r="E15" s="17">
        <v>400013</v>
      </c>
      <c r="F15" s="17">
        <f t="shared" si="6"/>
        <v>80000</v>
      </c>
      <c r="G15" s="21">
        <f t="shared" si="4"/>
        <v>2023000</v>
      </c>
      <c r="H15" s="28" t="s">
        <v>119</v>
      </c>
      <c r="I15" s="17">
        <v>412000</v>
      </c>
      <c r="J15" s="22">
        <f t="shared" si="1"/>
        <v>0</v>
      </c>
      <c r="K15" s="22">
        <f t="shared" si="0"/>
        <v>0</v>
      </c>
      <c r="L15" s="18">
        <v>1230</v>
      </c>
      <c r="M15" s="17">
        <f t="shared" si="2"/>
        <v>0</v>
      </c>
      <c r="P15" s="32">
        <v>3</v>
      </c>
      <c r="Q15" s="17">
        <v>50</v>
      </c>
      <c r="R15" s="17">
        <v>2</v>
      </c>
      <c r="S15" s="17">
        <v>300000</v>
      </c>
      <c r="T15" s="17">
        <v>1</v>
      </c>
      <c r="U15" s="21">
        <v>178000</v>
      </c>
      <c r="V15" s="21">
        <v>1093</v>
      </c>
      <c r="W15" s="21">
        <v>12</v>
      </c>
      <c r="X15" s="21"/>
      <c r="Y15" s="21"/>
      <c r="AD15" s="24" t="str">
        <f>P15&amp;$R$2&amp;Q15&amp;$S$2&amp;R15&amp;$R$2&amp;S15&amp;$S$2&amp;T15&amp;$R$2&amp;U15&amp;$S$2&amp;V15&amp;$R$2&amp;W15</f>
        <v>3_50;2_300000;1_178000;1093_12</v>
      </c>
    </row>
    <row r="16" spans="1:30" x14ac:dyDescent="0.15">
      <c r="A16" s="17">
        <v>15</v>
      </c>
      <c r="B16" s="17">
        <v>552000</v>
      </c>
      <c r="D16" s="17">
        <f>D15+B16</f>
        <v>3737000</v>
      </c>
      <c r="E16" s="17">
        <v>400014</v>
      </c>
      <c r="F16" s="17">
        <f t="shared" si="6"/>
        <v>84000</v>
      </c>
      <c r="G16" s="21">
        <f t="shared" si="4"/>
        <v>2107000</v>
      </c>
      <c r="H16" s="28"/>
      <c r="I16" s="17"/>
      <c r="J16" s="22">
        <f t="shared" si="1"/>
        <v>0</v>
      </c>
      <c r="K16" s="22">
        <f t="shared" si="0"/>
        <v>0</v>
      </c>
      <c r="L16" s="18">
        <v>1230</v>
      </c>
      <c r="M16" s="17">
        <f t="shared" si="2"/>
        <v>0</v>
      </c>
      <c r="P16" s="33">
        <v>3</v>
      </c>
      <c r="Q16" s="17">
        <v>50</v>
      </c>
      <c r="R16" s="17">
        <v>2</v>
      </c>
      <c r="S16" s="17">
        <v>300000</v>
      </c>
      <c r="T16" s="17">
        <v>1</v>
      </c>
      <c r="U16" s="21">
        <v>193000</v>
      </c>
      <c r="V16" s="21"/>
      <c r="W16" s="21"/>
      <c r="X16" s="21"/>
      <c r="Y16" s="21"/>
      <c r="AD16" s="24" t="str">
        <f t="shared" si="3"/>
        <v>3_50;2_300000;1_193000</v>
      </c>
    </row>
    <row r="17" spans="1:30" x14ac:dyDescent="0.15">
      <c r="A17" s="17">
        <v>16</v>
      </c>
      <c r="B17" s="17">
        <v>596000</v>
      </c>
      <c r="D17" s="17">
        <f>D16+B17</f>
        <v>4333000</v>
      </c>
      <c r="E17" s="17">
        <v>400015</v>
      </c>
      <c r="F17" s="17">
        <f t="shared" si="6"/>
        <v>88000</v>
      </c>
      <c r="G17" s="21">
        <f t="shared" si="4"/>
        <v>2195000</v>
      </c>
      <c r="H17" s="29"/>
      <c r="I17" s="20"/>
      <c r="J17" s="22">
        <f t="shared" si="1"/>
        <v>0</v>
      </c>
      <c r="K17" s="22">
        <f t="shared" si="0"/>
        <v>0</v>
      </c>
      <c r="L17" s="18">
        <v>1230</v>
      </c>
      <c r="M17" s="17">
        <f t="shared" si="2"/>
        <v>0</v>
      </c>
      <c r="P17" s="34">
        <v>3</v>
      </c>
      <c r="Q17" s="17">
        <v>50</v>
      </c>
      <c r="R17" s="17">
        <v>2</v>
      </c>
      <c r="S17" s="17">
        <v>300000</v>
      </c>
      <c r="T17" s="17">
        <v>1</v>
      </c>
      <c r="U17" s="21">
        <v>208000</v>
      </c>
      <c r="V17" s="21"/>
      <c r="W17" s="21"/>
      <c r="X17" s="21"/>
      <c r="Y17" s="21"/>
      <c r="AD17" s="24" t="str">
        <f t="shared" si="3"/>
        <v>3_50;2_300000;1_208000</v>
      </c>
    </row>
    <row r="18" spans="1:30" x14ac:dyDescent="0.15">
      <c r="A18" s="17">
        <v>17</v>
      </c>
      <c r="B18" s="17">
        <v>640000</v>
      </c>
      <c r="D18" s="17">
        <f>D17+B18</f>
        <v>4973000</v>
      </c>
      <c r="E18" s="17">
        <v>400016</v>
      </c>
      <c r="F18" s="17">
        <f t="shared" si="6"/>
        <v>92000</v>
      </c>
      <c r="G18" s="21">
        <f>G17+F18+I18</f>
        <v>2781500</v>
      </c>
      <c r="H18" s="28" t="s">
        <v>120</v>
      </c>
      <c r="I18" s="17">
        <v>494500</v>
      </c>
      <c r="J18" s="22">
        <f t="shared" si="1"/>
        <v>3185000</v>
      </c>
      <c r="K18" s="22">
        <f t="shared" si="0"/>
        <v>403500</v>
      </c>
      <c r="L18" s="18">
        <v>1230</v>
      </c>
      <c r="M18" s="17">
        <f t="shared" si="2"/>
        <v>328.04878048780489</v>
      </c>
      <c r="P18" s="32">
        <v>3</v>
      </c>
      <c r="Q18" s="17">
        <v>50</v>
      </c>
      <c r="R18" s="17">
        <v>2</v>
      </c>
      <c r="S18" s="17">
        <v>300000</v>
      </c>
      <c r="T18" s="17">
        <v>1</v>
      </c>
      <c r="U18" s="21">
        <v>223000</v>
      </c>
      <c r="V18" s="21"/>
      <c r="W18" s="21"/>
      <c r="X18" s="21"/>
      <c r="Y18" s="21"/>
      <c r="AD18" s="24" t="str">
        <f t="shared" si="3"/>
        <v>3_50;2_300000;1_223000</v>
      </c>
    </row>
    <row r="19" spans="1:30" x14ac:dyDescent="0.15">
      <c r="A19" s="17">
        <v>18</v>
      </c>
      <c r="B19" s="17">
        <v>685000</v>
      </c>
      <c r="D19" s="17">
        <f>D18+B19</f>
        <v>5658000</v>
      </c>
      <c r="E19" s="17">
        <v>400017</v>
      </c>
      <c r="F19" s="17">
        <f t="shared" ref="F19:F23" si="7">F18+25000</f>
        <v>117000</v>
      </c>
      <c r="G19" s="21">
        <f>G18+F19+I19</f>
        <v>3508500</v>
      </c>
      <c r="H19" s="28" t="s">
        <v>121</v>
      </c>
      <c r="I19" s="17">
        <v>610000</v>
      </c>
      <c r="J19" s="22">
        <f t="shared" si="1"/>
        <v>0</v>
      </c>
      <c r="K19" s="22">
        <f t="shared" si="0"/>
        <v>0</v>
      </c>
      <c r="L19" s="18">
        <v>1230</v>
      </c>
      <c r="M19" s="17">
        <f t="shared" si="2"/>
        <v>0</v>
      </c>
      <c r="P19" s="32">
        <v>3</v>
      </c>
      <c r="Q19" s="17">
        <v>50</v>
      </c>
      <c r="R19" s="17">
        <v>2</v>
      </c>
      <c r="S19" s="17">
        <v>300000</v>
      </c>
      <c r="T19" s="17">
        <v>1</v>
      </c>
      <c r="U19" s="21">
        <v>238000</v>
      </c>
      <c r="V19" s="21">
        <v>1048</v>
      </c>
      <c r="W19" s="21">
        <v>60</v>
      </c>
      <c r="X19" s="21"/>
      <c r="Y19" s="21"/>
      <c r="AD19" s="24" t="str">
        <f>P19&amp;$R$2&amp;Q19&amp;$S$2&amp;R19&amp;$R$2&amp;S19&amp;$S$2&amp;T19&amp;$R$2&amp;U19&amp;$S$2&amp;V19&amp;$R$2&amp;W19</f>
        <v>3_50;2_300000;1_238000;1048_60</v>
      </c>
    </row>
    <row r="20" spans="1:30" x14ac:dyDescent="0.15">
      <c r="A20" s="17">
        <v>19</v>
      </c>
      <c r="B20" s="17">
        <v>731000</v>
      </c>
      <c r="D20" s="17">
        <f>D19+B20</f>
        <v>6389000</v>
      </c>
      <c r="E20" s="17">
        <v>400018</v>
      </c>
      <c r="F20" s="17">
        <f t="shared" si="7"/>
        <v>142000</v>
      </c>
      <c r="G20" s="21">
        <f>G19+F20+I20</f>
        <v>3650500</v>
      </c>
      <c r="J20" s="22">
        <f t="shared" si="1"/>
        <v>0</v>
      </c>
      <c r="K20" s="22">
        <f t="shared" si="0"/>
        <v>0</v>
      </c>
      <c r="L20" s="18">
        <v>1230</v>
      </c>
      <c r="M20" s="17">
        <f t="shared" si="2"/>
        <v>0</v>
      </c>
      <c r="P20" s="32">
        <v>3</v>
      </c>
      <c r="Q20" s="17">
        <v>50</v>
      </c>
      <c r="R20" s="17">
        <v>2</v>
      </c>
      <c r="S20" s="17">
        <v>300000</v>
      </c>
      <c r="T20" s="17">
        <v>1</v>
      </c>
      <c r="U20" s="21">
        <v>253000</v>
      </c>
      <c r="V20" s="21"/>
      <c r="W20" s="21"/>
      <c r="X20" s="21"/>
      <c r="Y20" s="21"/>
      <c r="AD20" s="24" t="str">
        <f>P20&amp;$R$2&amp;Q20&amp;$S$2&amp;$R$20&amp;$R$2&amp;$S$20&amp;$S$2&amp;T20&amp;$R$2&amp;U20</f>
        <v>3_50;2_300000;1_253000</v>
      </c>
    </row>
    <row r="21" spans="1:30" x14ac:dyDescent="0.15">
      <c r="A21" s="17">
        <v>20</v>
      </c>
      <c r="B21" s="17">
        <v>777000</v>
      </c>
      <c r="D21" s="17">
        <f>D20+B21</f>
        <v>7166000</v>
      </c>
      <c r="E21" s="17">
        <v>400019</v>
      </c>
      <c r="F21" s="17">
        <f t="shared" si="7"/>
        <v>167000</v>
      </c>
      <c r="G21" s="21">
        <f>G20+F21+I21</f>
        <v>4525500</v>
      </c>
      <c r="H21" s="28" t="s">
        <v>122</v>
      </c>
      <c r="I21" s="17">
        <v>708000</v>
      </c>
      <c r="J21" s="22">
        <f t="shared" si="1"/>
        <v>0</v>
      </c>
      <c r="K21" s="22">
        <f t="shared" si="0"/>
        <v>0</v>
      </c>
      <c r="L21" s="18">
        <v>1230</v>
      </c>
      <c r="M21" s="17">
        <f t="shared" si="2"/>
        <v>0</v>
      </c>
      <c r="O21" s="17">
        <f>M21*8/60</f>
        <v>0</v>
      </c>
      <c r="P21" s="35">
        <v>3</v>
      </c>
      <c r="Q21" s="17">
        <v>50</v>
      </c>
      <c r="R21" s="17">
        <v>2</v>
      </c>
      <c r="S21" s="17">
        <v>300000</v>
      </c>
      <c r="T21" s="17">
        <v>1</v>
      </c>
      <c r="U21" s="21">
        <v>268000</v>
      </c>
      <c r="V21" s="21"/>
      <c r="W21" s="21"/>
      <c r="X21" s="21"/>
      <c r="Y21" s="21"/>
      <c r="AD21" s="24" t="str">
        <f>P21&amp;$R$2&amp;Q21&amp;$S$2&amp;$R$21&amp;$R$2&amp;$S$21&amp;$S$2&amp;T21&amp;$R$2&amp;U21</f>
        <v>3_50;2_300000;1_268000</v>
      </c>
    </row>
    <row r="22" spans="1:30" x14ac:dyDescent="0.15">
      <c r="A22" s="17">
        <v>21</v>
      </c>
      <c r="B22" s="17">
        <v>1030000</v>
      </c>
      <c r="D22" s="17">
        <f>D21+B22</f>
        <v>8196000</v>
      </c>
      <c r="E22" s="17">
        <v>400020</v>
      </c>
      <c r="F22" s="17">
        <f t="shared" si="7"/>
        <v>192000</v>
      </c>
      <c r="G22" s="21">
        <f>G21+F22+I22</f>
        <v>5523500</v>
      </c>
      <c r="H22" s="28" t="s">
        <v>123</v>
      </c>
      <c r="I22" s="21">
        <v>806000</v>
      </c>
      <c r="J22" s="22">
        <f t="shared" si="1"/>
        <v>0</v>
      </c>
      <c r="K22" s="22">
        <f t="shared" si="0"/>
        <v>0</v>
      </c>
      <c r="L22" s="18">
        <v>1230</v>
      </c>
      <c r="M22" s="17">
        <f t="shared" si="2"/>
        <v>0</v>
      </c>
      <c r="P22" s="35">
        <v>3</v>
      </c>
      <c r="Q22" s="17">
        <v>50</v>
      </c>
      <c r="R22" s="17">
        <v>2</v>
      </c>
      <c r="S22" s="17">
        <v>300000</v>
      </c>
      <c r="T22" s="17">
        <v>1</v>
      </c>
      <c r="U22" s="21">
        <v>283000</v>
      </c>
      <c r="V22" s="21"/>
      <c r="W22" s="21"/>
      <c r="X22" s="21"/>
      <c r="Y22" s="21"/>
      <c r="AD22" s="24" t="str">
        <f>P22&amp;$R$2&amp;Q22&amp;$S$2&amp;$R$22&amp;$R$2&amp;$S$22&amp;$S$2&amp;T22&amp;$R$2&amp;U22</f>
        <v>3_50;2_300000;1_283000</v>
      </c>
    </row>
    <row r="23" spans="1:30" x14ac:dyDescent="0.15">
      <c r="A23" s="17">
        <v>22</v>
      </c>
      <c r="B23" s="17">
        <v>1089000</v>
      </c>
      <c r="D23" s="17">
        <f>D22+B23</f>
        <v>9285000</v>
      </c>
      <c r="E23" s="17">
        <v>400021</v>
      </c>
      <c r="F23" s="17">
        <f t="shared" si="7"/>
        <v>217000</v>
      </c>
      <c r="G23" s="21">
        <f t="shared" si="4"/>
        <v>5740500</v>
      </c>
      <c r="H23" s="25"/>
      <c r="I23" s="25"/>
      <c r="J23" s="22">
        <f t="shared" si="1"/>
        <v>0</v>
      </c>
      <c r="K23" s="22">
        <f t="shared" si="0"/>
        <v>0</v>
      </c>
      <c r="L23" s="18">
        <v>1230</v>
      </c>
      <c r="M23" s="17">
        <f t="shared" si="2"/>
        <v>0</v>
      </c>
      <c r="P23" s="32">
        <v>3</v>
      </c>
      <c r="Q23" s="17">
        <v>50</v>
      </c>
      <c r="R23" s="17">
        <v>2</v>
      </c>
      <c r="S23" s="17">
        <v>300000</v>
      </c>
      <c r="T23" s="17">
        <v>1</v>
      </c>
      <c r="U23" s="21">
        <v>298000</v>
      </c>
      <c r="V23" s="21"/>
      <c r="W23" s="21"/>
      <c r="X23" s="21"/>
      <c r="Y23" s="21"/>
      <c r="AD23" s="24" t="str">
        <f>P23&amp;$R$2&amp;Q23&amp;$S$2&amp;$R$23&amp;$R$2&amp;$S$23&amp;$S$2&amp;T23&amp;$R$2&amp;U23</f>
        <v>3_50;2_300000;1_298000</v>
      </c>
    </row>
    <row r="24" spans="1:30" x14ac:dyDescent="0.15">
      <c r="A24" s="17">
        <v>23</v>
      </c>
      <c r="B24" s="17">
        <v>1150000</v>
      </c>
      <c r="D24" s="17">
        <f>D23+B24</f>
        <v>10435000</v>
      </c>
      <c r="E24" s="17">
        <v>400022</v>
      </c>
      <c r="F24" s="17">
        <f t="shared" ref="F24:F38" si="8">F23+30000</f>
        <v>247000</v>
      </c>
      <c r="G24" s="21">
        <f t="shared" si="4"/>
        <v>5987500</v>
      </c>
      <c r="H24" s="29"/>
      <c r="I24" s="20"/>
      <c r="J24" s="22">
        <f t="shared" si="1"/>
        <v>0</v>
      </c>
      <c r="K24" s="22">
        <f t="shared" si="0"/>
        <v>0</v>
      </c>
      <c r="L24" s="18">
        <v>1230</v>
      </c>
      <c r="M24" s="17">
        <f t="shared" si="2"/>
        <v>0</v>
      </c>
      <c r="P24" s="32">
        <v>3</v>
      </c>
      <c r="Q24" s="17">
        <v>50</v>
      </c>
      <c r="R24" s="17">
        <v>2</v>
      </c>
      <c r="S24" s="17">
        <v>300000</v>
      </c>
      <c r="T24" s="17">
        <v>1</v>
      </c>
      <c r="U24" s="21">
        <v>313000</v>
      </c>
      <c r="V24" s="21"/>
      <c r="W24" s="21"/>
      <c r="X24" s="21"/>
      <c r="Y24" s="21"/>
      <c r="AD24" s="24" t="str">
        <f>P24&amp;$R$2&amp;Q24&amp;$S$2&amp;$R$24&amp;$R$2&amp;$S$24&amp;$S$2&amp;T24&amp;$R$2&amp;U24</f>
        <v>3_50;2_300000;1_313000</v>
      </c>
    </row>
    <row r="25" spans="1:30" x14ac:dyDescent="0.15">
      <c r="A25" s="17">
        <v>24</v>
      </c>
      <c r="B25" s="17">
        <v>1211000</v>
      </c>
      <c r="D25" s="17">
        <f>D24+B25</f>
        <v>11646000</v>
      </c>
      <c r="E25" s="17">
        <v>400023</v>
      </c>
      <c r="F25" s="17">
        <f t="shared" si="8"/>
        <v>277000</v>
      </c>
      <c r="G25" s="21">
        <f t="shared" si="4"/>
        <v>6264500</v>
      </c>
      <c r="J25" s="22">
        <f t="shared" si="1"/>
        <v>0</v>
      </c>
      <c r="K25" s="22">
        <f t="shared" si="0"/>
        <v>0</v>
      </c>
      <c r="L25" s="18">
        <v>1230</v>
      </c>
      <c r="M25" s="17">
        <f t="shared" si="2"/>
        <v>0</v>
      </c>
      <c r="P25" s="32">
        <v>3</v>
      </c>
      <c r="Q25" s="17">
        <v>50</v>
      </c>
      <c r="R25" s="17">
        <v>2</v>
      </c>
      <c r="S25" s="17">
        <v>300000</v>
      </c>
      <c r="T25" s="17">
        <v>1</v>
      </c>
      <c r="U25" s="21">
        <v>328000</v>
      </c>
      <c r="V25" s="21"/>
      <c r="W25" s="21"/>
      <c r="X25" s="21"/>
      <c r="Y25" s="21"/>
      <c r="AD25" s="24" t="str">
        <f>P25&amp;$R$2&amp;Q25&amp;$S$2&amp;$R$25&amp;$R$2&amp;$S$25&amp;$S$2&amp;T25&amp;$R$2&amp;U25</f>
        <v>3_50;2_300000;1_328000</v>
      </c>
    </row>
    <row r="26" spans="1:30" x14ac:dyDescent="0.15">
      <c r="A26" s="17">
        <v>25</v>
      </c>
      <c r="B26" s="17">
        <v>1273000</v>
      </c>
      <c r="D26" s="17">
        <f>D25+B26</f>
        <v>12919000</v>
      </c>
      <c r="E26" s="17">
        <v>400024</v>
      </c>
      <c r="F26" s="17">
        <f t="shared" si="8"/>
        <v>307000</v>
      </c>
      <c r="G26" s="21">
        <f t="shared" si="4"/>
        <v>6571500</v>
      </c>
      <c r="J26" s="22">
        <f t="shared" si="1"/>
        <v>0</v>
      </c>
      <c r="K26" s="22">
        <f t="shared" si="0"/>
        <v>0</v>
      </c>
      <c r="L26" s="18">
        <v>1230</v>
      </c>
      <c r="M26" s="17">
        <f t="shared" si="2"/>
        <v>0</v>
      </c>
      <c r="P26" s="32">
        <v>3</v>
      </c>
      <c r="Q26" s="17">
        <v>50</v>
      </c>
      <c r="R26" s="17">
        <v>2</v>
      </c>
      <c r="S26" s="17">
        <v>300000</v>
      </c>
      <c r="T26" s="17">
        <v>1</v>
      </c>
      <c r="U26" s="21">
        <v>343000</v>
      </c>
      <c r="V26" s="21"/>
      <c r="W26" s="21"/>
      <c r="X26" s="21"/>
      <c r="Y26" s="21"/>
      <c r="AD26" s="24" t="str">
        <f>P26&amp;$R$2&amp;Q26&amp;$S$2&amp;$R$26&amp;$R$2&amp;$S$26&amp;$S$2&amp;T26&amp;$R$2&amp;U26</f>
        <v>3_50;2_300000;1_343000</v>
      </c>
    </row>
    <row r="27" spans="1:30" x14ac:dyDescent="0.15">
      <c r="A27" s="17">
        <v>26</v>
      </c>
      <c r="B27" s="17">
        <v>1335000</v>
      </c>
      <c r="D27" s="17">
        <f>D26+B27</f>
        <v>14254000</v>
      </c>
      <c r="E27" s="17">
        <v>400025</v>
      </c>
      <c r="F27" s="17">
        <f t="shared" si="8"/>
        <v>337000</v>
      </c>
      <c r="G27" s="21">
        <f t="shared" si="4"/>
        <v>6908500</v>
      </c>
      <c r="H27" s="29"/>
      <c r="I27" s="20"/>
      <c r="J27" s="22">
        <f t="shared" si="1"/>
        <v>0</v>
      </c>
      <c r="K27" s="22">
        <f t="shared" si="0"/>
        <v>0</v>
      </c>
      <c r="L27" s="18">
        <v>1230</v>
      </c>
      <c r="M27" s="17">
        <f t="shared" si="2"/>
        <v>0</v>
      </c>
      <c r="P27" s="32">
        <v>3</v>
      </c>
      <c r="Q27" s="17">
        <v>50</v>
      </c>
      <c r="R27" s="17">
        <v>2</v>
      </c>
      <c r="S27" s="17">
        <v>300000</v>
      </c>
      <c r="T27" s="17">
        <v>1</v>
      </c>
      <c r="U27" s="21">
        <v>358000</v>
      </c>
      <c r="V27" s="21">
        <v>1093</v>
      </c>
      <c r="W27" s="21">
        <v>20</v>
      </c>
      <c r="X27" s="21"/>
      <c r="Y27" s="21"/>
      <c r="AD27" s="24" t="str">
        <f>P27&amp;$R$2&amp;Q27&amp;$S$2&amp;$R$27&amp;$R$2&amp;$S$27&amp;$S$2&amp;T27&amp;$R$2&amp;U27&amp;$S$2&amp;V27&amp;$R$2&amp;W27</f>
        <v>3_50;2_300000;1_358000;1093_20</v>
      </c>
    </row>
    <row r="28" spans="1:30" x14ac:dyDescent="0.15">
      <c r="A28" s="17">
        <v>27</v>
      </c>
      <c r="B28" s="17">
        <v>1399000</v>
      </c>
      <c r="D28" s="17">
        <f>D27+B28</f>
        <v>15653000</v>
      </c>
      <c r="E28" s="17">
        <v>400026</v>
      </c>
      <c r="F28" s="17">
        <f t="shared" si="8"/>
        <v>367000</v>
      </c>
      <c r="G28" s="21">
        <f t="shared" si="4"/>
        <v>7275500</v>
      </c>
      <c r="H28" s="25"/>
      <c r="I28" s="25"/>
      <c r="J28" s="22">
        <f t="shared" si="1"/>
        <v>0</v>
      </c>
      <c r="K28" s="22">
        <f t="shared" si="0"/>
        <v>0</v>
      </c>
      <c r="L28" s="18">
        <v>1230</v>
      </c>
      <c r="M28" s="17">
        <f t="shared" si="2"/>
        <v>0</v>
      </c>
      <c r="P28" s="32">
        <v>3</v>
      </c>
      <c r="Q28" s="17">
        <v>50</v>
      </c>
      <c r="R28" s="17">
        <v>2</v>
      </c>
      <c r="S28" s="17">
        <v>300000</v>
      </c>
      <c r="T28" s="17">
        <v>1</v>
      </c>
      <c r="U28" s="21">
        <v>373000</v>
      </c>
      <c r="V28" s="21"/>
      <c r="W28" s="21"/>
      <c r="X28" s="21"/>
      <c r="Y28" s="21"/>
      <c r="AD28" s="24" t="str">
        <f>P28&amp;$R$2&amp;Q28&amp;$S$2&amp;$R$28&amp;$R$2&amp;$S$28&amp;$S$2&amp;T28&amp;$R$2&amp;U28</f>
        <v>3_50;2_300000;1_373000</v>
      </c>
    </row>
    <row r="29" spans="1:30" x14ac:dyDescent="0.15">
      <c r="A29" s="17">
        <v>28</v>
      </c>
      <c r="B29" s="17">
        <v>1463000</v>
      </c>
      <c r="C29" s="17">
        <v>400037</v>
      </c>
      <c r="D29" s="17">
        <f>D28+B29</f>
        <v>17116000</v>
      </c>
      <c r="E29" s="17">
        <v>400027</v>
      </c>
      <c r="F29" s="17">
        <f t="shared" si="8"/>
        <v>397000</v>
      </c>
      <c r="G29" s="21">
        <f t="shared" si="4"/>
        <v>8187500</v>
      </c>
      <c r="H29" s="28" t="s">
        <v>124</v>
      </c>
      <c r="I29" s="17">
        <v>515000</v>
      </c>
      <c r="J29" s="22">
        <f t="shared" si="1"/>
        <v>0</v>
      </c>
      <c r="K29" s="22">
        <f t="shared" si="0"/>
        <v>0</v>
      </c>
      <c r="L29" s="18">
        <v>1230</v>
      </c>
      <c r="M29" s="17">
        <f t="shared" si="2"/>
        <v>0</v>
      </c>
      <c r="P29" s="32">
        <v>3</v>
      </c>
      <c r="Q29" s="17">
        <v>50</v>
      </c>
      <c r="R29" s="17">
        <v>2</v>
      </c>
      <c r="S29" s="17">
        <v>300000</v>
      </c>
      <c r="T29" s="17">
        <v>1</v>
      </c>
      <c r="U29" s="21">
        <v>383000</v>
      </c>
      <c r="V29" s="21">
        <v>2005</v>
      </c>
      <c r="W29" s="21">
        <v>1</v>
      </c>
      <c r="X29" s="21"/>
      <c r="Y29" s="21"/>
      <c r="AD29" s="24" t="str">
        <f>P29&amp;$R$2&amp;Q29&amp;$S$2&amp;$R$29&amp;$R$2&amp;$S$29&amp;$S$2&amp;T29&amp;$R$2&amp;U29&amp;$S$2&amp;V29&amp;$R$2&amp;W29</f>
        <v>3_50;2_300000;1_383000;2005_1</v>
      </c>
    </row>
    <row r="30" spans="1:30" x14ac:dyDescent="0.15">
      <c r="A30" s="17">
        <v>29</v>
      </c>
      <c r="B30" s="17">
        <v>1529000</v>
      </c>
      <c r="D30" s="17">
        <f>D29+B30</f>
        <v>18645000</v>
      </c>
      <c r="E30" s="17">
        <v>400028</v>
      </c>
      <c r="F30" s="17">
        <f t="shared" si="8"/>
        <v>427000</v>
      </c>
      <c r="G30" s="21">
        <f t="shared" si="4"/>
        <v>8614500</v>
      </c>
      <c r="J30" s="22">
        <f t="shared" si="1"/>
        <v>0</v>
      </c>
      <c r="K30" s="22">
        <f t="shared" si="0"/>
        <v>0</v>
      </c>
      <c r="L30" s="18">
        <v>1230</v>
      </c>
      <c r="M30" s="17">
        <f t="shared" si="2"/>
        <v>0</v>
      </c>
      <c r="P30" s="32">
        <v>3</v>
      </c>
      <c r="Q30" s="17">
        <v>50</v>
      </c>
      <c r="R30" s="17">
        <v>2</v>
      </c>
      <c r="S30" s="17">
        <v>300000</v>
      </c>
      <c r="T30" s="17">
        <v>1</v>
      </c>
      <c r="U30" s="21">
        <v>393000</v>
      </c>
      <c r="V30" s="21"/>
      <c r="W30" s="21"/>
      <c r="X30" s="21"/>
      <c r="Y30" s="21"/>
      <c r="AD30" s="24" t="str">
        <f t="shared" si="3"/>
        <v>3_50;2_300000;1_393000</v>
      </c>
    </row>
    <row r="31" spans="1:30" x14ac:dyDescent="0.15">
      <c r="A31" s="17">
        <v>30</v>
      </c>
      <c r="B31" s="17">
        <v>1595000</v>
      </c>
      <c r="D31" s="17">
        <f>D30+B31</f>
        <v>20240000</v>
      </c>
      <c r="E31" s="17">
        <v>400029</v>
      </c>
      <c r="F31" s="17">
        <f t="shared" si="8"/>
        <v>457000</v>
      </c>
      <c r="G31" s="21">
        <f t="shared" si="4"/>
        <v>10706500</v>
      </c>
      <c r="H31" s="28" t="s">
        <v>125</v>
      </c>
      <c r="I31" s="17">
        <v>1635000</v>
      </c>
      <c r="J31" s="22">
        <f t="shared" si="1"/>
        <v>0</v>
      </c>
      <c r="K31" s="22">
        <f t="shared" si="0"/>
        <v>0</v>
      </c>
      <c r="L31" s="18">
        <v>1230</v>
      </c>
      <c r="M31" s="17">
        <f t="shared" si="2"/>
        <v>0</v>
      </c>
      <c r="P31" s="36">
        <v>3</v>
      </c>
      <c r="Q31" s="17">
        <v>50</v>
      </c>
      <c r="R31" s="17">
        <v>2</v>
      </c>
      <c r="S31" s="17">
        <v>300000</v>
      </c>
      <c r="T31" s="17">
        <v>1</v>
      </c>
      <c r="U31" s="21">
        <v>403000</v>
      </c>
      <c r="V31" s="21"/>
      <c r="W31" s="21"/>
      <c r="X31" s="21"/>
      <c r="Y31" s="21"/>
      <c r="AD31" s="24" t="str">
        <f t="shared" si="3"/>
        <v>3_50;2_300000;1_403000</v>
      </c>
    </row>
    <row r="32" spans="1:30" x14ac:dyDescent="0.15">
      <c r="A32" s="17">
        <v>31</v>
      </c>
      <c r="B32" s="17">
        <v>2106000</v>
      </c>
      <c r="D32" s="17">
        <f>D31+B32</f>
        <v>22346000</v>
      </c>
      <c r="E32" s="17">
        <v>400030</v>
      </c>
      <c r="F32" s="17">
        <f t="shared" si="8"/>
        <v>487000</v>
      </c>
      <c r="G32" s="21">
        <f t="shared" si="4"/>
        <v>11193500</v>
      </c>
      <c r="H32" s="29"/>
      <c r="I32" s="25"/>
      <c r="J32" s="22">
        <f t="shared" si="1"/>
        <v>0</v>
      </c>
      <c r="K32" s="22">
        <f t="shared" si="0"/>
        <v>0</v>
      </c>
      <c r="L32" s="18">
        <v>1230</v>
      </c>
      <c r="M32" s="17">
        <f t="shared" si="2"/>
        <v>0</v>
      </c>
      <c r="P32" s="32">
        <v>3</v>
      </c>
      <c r="Q32" s="17">
        <v>50</v>
      </c>
      <c r="R32" s="17">
        <v>2</v>
      </c>
      <c r="S32" s="17">
        <v>300000</v>
      </c>
      <c r="T32" s="17">
        <v>1</v>
      </c>
      <c r="U32" s="21">
        <v>413000</v>
      </c>
      <c r="V32" s="21"/>
      <c r="W32" s="21"/>
      <c r="X32" s="21"/>
      <c r="Y32" s="21"/>
      <c r="AD32" s="24" t="str">
        <f t="shared" si="3"/>
        <v>3_50;2_300000;1_413000</v>
      </c>
    </row>
    <row r="33" spans="1:30" x14ac:dyDescent="0.15">
      <c r="A33" s="17">
        <v>32</v>
      </c>
      <c r="B33" s="17">
        <v>2192000</v>
      </c>
      <c r="D33" s="17">
        <f>D32+B33</f>
        <v>24538000</v>
      </c>
      <c r="E33" s="17">
        <v>400031</v>
      </c>
      <c r="F33" s="17">
        <f t="shared" si="8"/>
        <v>517000</v>
      </c>
      <c r="G33" s="21">
        <f t="shared" si="4"/>
        <v>13110500</v>
      </c>
      <c r="H33" s="28" t="s">
        <v>128</v>
      </c>
      <c r="I33" s="17">
        <v>1400000</v>
      </c>
      <c r="J33" s="22">
        <f t="shared" si="1"/>
        <v>0</v>
      </c>
      <c r="K33" s="22">
        <f t="shared" si="0"/>
        <v>0</v>
      </c>
      <c r="L33" s="19">
        <v>1681</v>
      </c>
      <c r="M33" s="17">
        <f t="shared" si="2"/>
        <v>0</v>
      </c>
      <c r="P33" s="32">
        <v>3</v>
      </c>
      <c r="Q33" s="17">
        <v>50</v>
      </c>
      <c r="R33" s="17">
        <v>2</v>
      </c>
      <c r="S33" s="17">
        <v>300000</v>
      </c>
      <c r="T33" s="17">
        <v>1</v>
      </c>
      <c r="U33" s="21">
        <v>423000</v>
      </c>
      <c r="V33" s="21">
        <v>1266</v>
      </c>
      <c r="W33" s="21">
        <v>15</v>
      </c>
      <c r="X33" s="21"/>
      <c r="Y33" s="21"/>
      <c r="AD33" s="24" t="str">
        <f>P33&amp;$R$2&amp;Q33&amp;$S$2&amp;R33&amp;$R$2&amp;S33&amp;$S$2&amp;T33&amp;$R$2&amp;U33&amp;$S$2&amp;V33&amp;$R$2&amp;W33</f>
        <v>3_50;2_300000;1_423000;1266_15</v>
      </c>
    </row>
    <row r="34" spans="1:30" x14ac:dyDescent="0.15">
      <c r="A34" s="17">
        <v>33</v>
      </c>
      <c r="B34" s="17">
        <v>2280000</v>
      </c>
      <c r="D34" s="17">
        <f>D33+B34</f>
        <v>26818000</v>
      </c>
      <c r="E34" s="17">
        <v>400032</v>
      </c>
      <c r="F34" s="17">
        <f t="shared" si="8"/>
        <v>547000</v>
      </c>
      <c r="G34" s="21">
        <f t="shared" si="4"/>
        <v>13657500</v>
      </c>
      <c r="J34" s="22">
        <f t="shared" si="1"/>
        <v>0</v>
      </c>
      <c r="K34" s="22">
        <f t="shared" si="0"/>
        <v>0</v>
      </c>
      <c r="L34" s="19">
        <v>1681</v>
      </c>
      <c r="M34" s="17">
        <f t="shared" si="2"/>
        <v>0</v>
      </c>
      <c r="P34" s="32">
        <v>3</v>
      </c>
      <c r="Q34" s="17">
        <v>50</v>
      </c>
      <c r="R34" s="17">
        <v>2</v>
      </c>
      <c r="S34" s="17">
        <v>300000</v>
      </c>
      <c r="T34" s="17">
        <v>1</v>
      </c>
      <c r="U34" s="21">
        <v>433000</v>
      </c>
      <c r="V34" s="21"/>
      <c r="W34" s="21"/>
      <c r="X34" s="21"/>
      <c r="Y34" s="21"/>
      <c r="AD34" s="24" t="str">
        <f t="shared" si="3"/>
        <v>3_50;2_300000;1_433000</v>
      </c>
    </row>
    <row r="35" spans="1:30" x14ac:dyDescent="0.15">
      <c r="A35" s="17">
        <v>34</v>
      </c>
      <c r="B35" s="17">
        <v>2369000</v>
      </c>
      <c r="D35" s="17">
        <f>D34+B35</f>
        <v>29187000</v>
      </c>
      <c r="E35" s="17">
        <v>400033</v>
      </c>
      <c r="F35" s="17">
        <f t="shared" si="8"/>
        <v>577000</v>
      </c>
      <c r="G35" s="21">
        <f t="shared" si="4"/>
        <v>14234500</v>
      </c>
      <c r="J35" s="22">
        <f t="shared" si="1"/>
        <v>0</v>
      </c>
      <c r="K35" s="22">
        <f t="shared" ref="K35:K66" si="9">IF(J35-G35&lt;0,0,J35-G35)</f>
        <v>0</v>
      </c>
      <c r="L35" s="19">
        <v>1681</v>
      </c>
      <c r="M35" s="17">
        <f t="shared" si="2"/>
        <v>0</v>
      </c>
      <c r="P35" s="36">
        <v>3</v>
      </c>
      <c r="Q35" s="17">
        <v>50</v>
      </c>
      <c r="R35" s="17">
        <v>2</v>
      </c>
      <c r="S35" s="17">
        <v>300000</v>
      </c>
      <c r="T35" s="17">
        <v>1</v>
      </c>
      <c r="U35" s="21">
        <v>443000</v>
      </c>
      <c r="V35" s="21">
        <v>1093</v>
      </c>
      <c r="W35" s="21">
        <v>20</v>
      </c>
      <c r="X35" s="21"/>
      <c r="Y35" s="21"/>
      <c r="AD35" s="24" t="str">
        <f>P35&amp;$R$2&amp;Q35&amp;$S$2&amp;R35&amp;$R$2&amp;S35&amp;$S$2&amp;T35&amp;$R$2&amp;U35&amp;$S$2&amp;V35&amp;$R$2&amp;W35</f>
        <v>3_50;2_300000;1_443000;1093_20</v>
      </c>
    </row>
    <row r="36" spans="1:30" x14ac:dyDescent="0.15">
      <c r="A36" s="17">
        <v>35</v>
      </c>
      <c r="B36" s="17">
        <v>2459000</v>
      </c>
      <c r="D36" s="17">
        <f>D35+B36</f>
        <v>31646000</v>
      </c>
      <c r="E36" s="17">
        <v>400034</v>
      </c>
      <c r="F36" s="17">
        <f t="shared" si="8"/>
        <v>607000</v>
      </c>
      <c r="G36" s="21">
        <f t="shared" si="4"/>
        <v>14841500</v>
      </c>
      <c r="H36" s="28"/>
      <c r="I36" s="17"/>
      <c r="J36" s="22">
        <f t="shared" ref="J36:J68" si="10">IFERROR(VLOOKUP((E36+1),C:D,2,0),0)</f>
        <v>0</v>
      </c>
      <c r="K36" s="22">
        <f t="shared" si="9"/>
        <v>0</v>
      </c>
      <c r="L36" s="19">
        <v>1681</v>
      </c>
      <c r="M36" s="17">
        <f t="shared" si="2"/>
        <v>0</v>
      </c>
      <c r="P36" s="37">
        <v>3</v>
      </c>
      <c r="Q36" s="17">
        <v>50</v>
      </c>
      <c r="R36" s="17">
        <v>2</v>
      </c>
      <c r="S36" s="17">
        <v>300000</v>
      </c>
      <c r="T36" s="17">
        <v>1</v>
      </c>
      <c r="U36" s="21">
        <v>453000</v>
      </c>
      <c r="V36" s="21"/>
      <c r="W36" s="21"/>
      <c r="X36" s="21"/>
      <c r="Y36" s="21"/>
      <c r="AD36" s="24" t="str">
        <f t="shared" si="3"/>
        <v>3_50;2_300000;1_453000</v>
      </c>
    </row>
    <row r="37" spans="1:30" x14ac:dyDescent="0.15">
      <c r="A37" s="17">
        <v>36</v>
      </c>
      <c r="B37" s="17">
        <v>2550000</v>
      </c>
      <c r="D37" s="17">
        <f>D36+B37</f>
        <v>34196000</v>
      </c>
      <c r="E37" s="17">
        <v>400035</v>
      </c>
      <c r="F37" s="17">
        <f t="shared" si="8"/>
        <v>637000</v>
      </c>
      <c r="G37" s="21">
        <f t="shared" si="4"/>
        <v>15478500</v>
      </c>
      <c r="J37" s="22">
        <f t="shared" si="10"/>
        <v>0</v>
      </c>
      <c r="K37" s="22">
        <f t="shared" si="9"/>
        <v>0</v>
      </c>
      <c r="L37" s="19">
        <v>1681</v>
      </c>
      <c r="M37" s="17">
        <f t="shared" si="2"/>
        <v>0</v>
      </c>
      <c r="P37" s="31">
        <v>3</v>
      </c>
      <c r="Q37" s="17">
        <v>50</v>
      </c>
      <c r="R37" s="17">
        <v>2</v>
      </c>
      <c r="S37" s="17">
        <v>300000</v>
      </c>
      <c r="T37" s="17">
        <v>1</v>
      </c>
      <c r="U37" s="21">
        <v>463000</v>
      </c>
      <c r="V37" s="21"/>
      <c r="W37" s="21"/>
      <c r="X37" s="21"/>
      <c r="Y37" s="21"/>
      <c r="AD37" s="24" t="str">
        <f t="shared" si="3"/>
        <v>3_50;2_300000;1_463000</v>
      </c>
    </row>
    <row r="38" spans="1:30" x14ac:dyDescent="0.15">
      <c r="A38" s="17">
        <v>37</v>
      </c>
      <c r="B38" s="17">
        <v>2643000</v>
      </c>
      <c r="D38" s="17">
        <f>D37+B38</f>
        <v>36839000</v>
      </c>
      <c r="E38" s="17">
        <v>400036</v>
      </c>
      <c r="F38" s="17">
        <f t="shared" si="8"/>
        <v>667000</v>
      </c>
      <c r="G38" s="21">
        <f t="shared" si="4"/>
        <v>16145500</v>
      </c>
      <c r="H38" s="28"/>
      <c r="I38" s="17"/>
      <c r="J38" s="22">
        <f t="shared" si="10"/>
        <v>17116000</v>
      </c>
      <c r="K38" s="22">
        <f t="shared" si="9"/>
        <v>970500</v>
      </c>
      <c r="L38" s="19">
        <v>1681</v>
      </c>
      <c r="M38" s="17">
        <f t="shared" si="2"/>
        <v>577.33491969066029</v>
      </c>
      <c r="N38" s="17">
        <f>M38*8/60</f>
        <v>76.97798929208804</v>
      </c>
      <c r="P38" s="31">
        <v>3</v>
      </c>
      <c r="Q38" s="17">
        <v>50</v>
      </c>
      <c r="R38" s="17">
        <v>2</v>
      </c>
      <c r="S38" s="17">
        <v>300000</v>
      </c>
      <c r="T38" s="17">
        <v>1</v>
      </c>
      <c r="U38" s="21">
        <v>473000</v>
      </c>
      <c r="V38" s="21"/>
      <c r="W38" s="21"/>
      <c r="X38" s="21"/>
      <c r="Y38" s="21"/>
      <c r="AD38" s="24" t="str">
        <f t="shared" si="3"/>
        <v>3_50;2_300000;1_473000</v>
      </c>
    </row>
    <row r="39" spans="1:30" x14ac:dyDescent="0.15">
      <c r="A39" s="17">
        <v>38</v>
      </c>
      <c r="B39" s="17">
        <v>2736000</v>
      </c>
      <c r="D39" s="17">
        <f>D38+B39</f>
        <v>39575000</v>
      </c>
      <c r="E39" s="17">
        <v>400037</v>
      </c>
      <c r="F39" s="17">
        <v>650000</v>
      </c>
      <c r="G39" s="21">
        <f t="shared" si="4"/>
        <v>16795500</v>
      </c>
      <c r="J39" s="22">
        <f t="shared" si="10"/>
        <v>0</v>
      </c>
      <c r="K39" s="22">
        <f t="shared" si="9"/>
        <v>0</v>
      </c>
      <c r="L39" s="19">
        <v>1681</v>
      </c>
      <c r="M39" s="17">
        <f t="shared" si="2"/>
        <v>0</v>
      </c>
      <c r="P39" s="31">
        <v>3</v>
      </c>
      <c r="Q39" s="17">
        <v>50</v>
      </c>
      <c r="R39" s="17">
        <v>2</v>
      </c>
      <c r="S39" s="17">
        <v>300000</v>
      </c>
      <c r="T39" s="17">
        <v>1</v>
      </c>
      <c r="U39" s="21">
        <v>483000</v>
      </c>
      <c r="V39" s="21"/>
      <c r="W39" s="21"/>
      <c r="X39" s="21"/>
      <c r="Y39" s="21"/>
      <c r="AD39" s="24" t="str">
        <f t="shared" si="3"/>
        <v>3_50;2_300000;1_483000</v>
      </c>
    </row>
    <row r="40" spans="1:30" x14ac:dyDescent="0.15">
      <c r="A40" s="17">
        <v>39</v>
      </c>
      <c r="B40" s="17">
        <v>2832000</v>
      </c>
      <c r="D40" s="17">
        <f>D39+B40</f>
        <v>42407000</v>
      </c>
      <c r="E40" s="17">
        <v>400038</v>
      </c>
      <c r="F40" s="17">
        <f t="shared" ref="F40:F103" si="11">F39</f>
        <v>650000</v>
      </c>
      <c r="G40" s="21">
        <f t="shared" si="4"/>
        <v>17445500</v>
      </c>
      <c r="J40" s="22">
        <f t="shared" si="10"/>
        <v>0</v>
      </c>
      <c r="K40" s="22">
        <f t="shared" si="9"/>
        <v>0</v>
      </c>
      <c r="L40" s="19">
        <v>1681</v>
      </c>
      <c r="M40" s="17">
        <f t="shared" si="2"/>
        <v>0</v>
      </c>
      <c r="P40" s="38">
        <v>3</v>
      </c>
      <c r="Q40" s="17">
        <v>50</v>
      </c>
      <c r="R40" s="17">
        <v>2</v>
      </c>
      <c r="S40" s="17">
        <v>300000</v>
      </c>
      <c r="T40" s="17">
        <v>1</v>
      </c>
      <c r="U40" s="21">
        <v>1000000</v>
      </c>
      <c r="V40" s="21"/>
      <c r="W40" s="21"/>
      <c r="X40" s="21"/>
      <c r="Y40" s="21"/>
      <c r="AD40" s="24" t="str">
        <f t="shared" si="3"/>
        <v>3_50;2_300000;1_1000000</v>
      </c>
    </row>
    <row r="41" spans="1:30" x14ac:dyDescent="0.15">
      <c r="A41" s="17">
        <v>40</v>
      </c>
      <c r="B41" s="17">
        <v>2928000</v>
      </c>
      <c r="D41" s="17">
        <f>D40+B41</f>
        <v>45335000</v>
      </c>
      <c r="E41" s="17">
        <v>400039</v>
      </c>
      <c r="F41" s="17">
        <f t="shared" si="11"/>
        <v>650000</v>
      </c>
      <c r="G41" s="21">
        <f t="shared" si="4"/>
        <v>19570500</v>
      </c>
      <c r="H41" s="28" t="s">
        <v>126</v>
      </c>
      <c r="I41" s="21">
        <v>1475000</v>
      </c>
      <c r="J41" s="22">
        <f t="shared" si="10"/>
        <v>0</v>
      </c>
      <c r="K41" s="22">
        <f t="shared" si="9"/>
        <v>0</v>
      </c>
      <c r="L41" s="19">
        <v>1681</v>
      </c>
      <c r="M41" s="17">
        <f t="shared" si="2"/>
        <v>0</v>
      </c>
      <c r="O41" s="17">
        <f>M41*8/60</f>
        <v>0</v>
      </c>
      <c r="P41" s="32">
        <v>3</v>
      </c>
      <c r="Q41" s="17">
        <v>50</v>
      </c>
      <c r="R41" s="17">
        <v>2</v>
      </c>
      <c r="S41" s="17">
        <v>300000</v>
      </c>
      <c r="T41" s="17">
        <v>1</v>
      </c>
      <c r="U41" s="21">
        <v>1000000</v>
      </c>
      <c r="V41" s="21"/>
      <c r="W41" s="21"/>
      <c r="X41" s="21"/>
      <c r="Y41" s="21"/>
      <c r="AD41" s="24" t="str">
        <f t="shared" si="3"/>
        <v>3_50;2_300000;1_1000000</v>
      </c>
    </row>
    <row r="42" spans="1:30" x14ac:dyDescent="0.15">
      <c r="A42" s="17">
        <v>41</v>
      </c>
      <c r="B42" s="17">
        <v>3982000</v>
      </c>
      <c r="D42" s="17">
        <f>D41+B42</f>
        <v>49317000</v>
      </c>
      <c r="E42" s="17">
        <v>400040</v>
      </c>
      <c r="F42" s="17">
        <f t="shared" si="11"/>
        <v>650000</v>
      </c>
      <c r="G42" s="21">
        <f t="shared" si="4"/>
        <v>24463500</v>
      </c>
      <c r="H42" s="28" t="s">
        <v>127</v>
      </c>
      <c r="I42" s="21">
        <v>4243000</v>
      </c>
      <c r="J42" s="22">
        <f t="shared" si="10"/>
        <v>0</v>
      </c>
      <c r="K42" s="22">
        <f t="shared" si="9"/>
        <v>0</v>
      </c>
      <c r="L42" s="19">
        <v>1681</v>
      </c>
      <c r="M42" s="17">
        <f t="shared" si="2"/>
        <v>0</v>
      </c>
      <c r="O42" s="17">
        <f t="shared" ref="O42:O78" si="12">M42*8/60</f>
        <v>0</v>
      </c>
      <c r="P42" s="32">
        <v>3</v>
      </c>
      <c r="Q42" s="17">
        <v>50</v>
      </c>
      <c r="R42" s="17">
        <v>2</v>
      </c>
      <c r="S42" s="17">
        <v>300000</v>
      </c>
      <c r="T42" s="17">
        <v>1</v>
      </c>
      <c r="U42" s="21">
        <v>400000</v>
      </c>
      <c r="V42" s="21"/>
      <c r="W42" s="21"/>
      <c r="X42" s="21"/>
      <c r="Y42" s="21"/>
      <c r="AD42" s="24" t="str">
        <f t="shared" si="3"/>
        <v>3_50;2_300000;1_400000</v>
      </c>
    </row>
    <row r="43" spans="1:30" x14ac:dyDescent="0.15">
      <c r="A43" s="17">
        <v>42</v>
      </c>
      <c r="B43" s="17">
        <v>4112000</v>
      </c>
      <c r="D43" s="17">
        <f>D42+B43</f>
        <v>53429000</v>
      </c>
      <c r="E43" s="17">
        <v>400041</v>
      </c>
      <c r="F43" s="17">
        <f t="shared" si="11"/>
        <v>650000</v>
      </c>
      <c r="G43" s="21">
        <f t="shared" si="4"/>
        <v>25113500</v>
      </c>
      <c r="I43" s="17"/>
      <c r="J43" s="22">
        <f t="shared" si="10"/>
        <v>0</v>
      </c>
      <c r="K43" s="22">
        <f t="shared" si="9"/>
        <v>0</v>
      </c>
      <c r="L43" s="19">
        <v>1681</v>
      </c>
      <c r="M43" s="17">
        <f t="shared" si="2"/>
        <v>0</v>
      </c>
      <c r="O43" s="17">
        <f t="shared" si="12"/>
        <v>0</v>
      </c>
      <c r="P43" s="32">
        <v>3</v>
      </c>
      <c r="Q43" s="17">
        <v>50</v>
      </c>
      <c r="R43" s="17">
        <v>2</v>
      </c>
      <c r="S43" s="17">
        <v>300000</v>
      </c>
      <c r="T43" s="17">
        <v>1</v>
      </c>
      <c r="U43" s="21">
        <v>400000</v>
      </c>
      <c r="V43" s="21"/>
      <c r="W43" s="21"/>
      <c r="X43" s="21"/>
      <c r="Y43" s="21"/>
      <c r="AD43" s="24" t="str">
        <f t="shared" si="3"/>
        <v>3_50;2_300000;1_400000</v>
      </c>
    </row>
    <row r="44" spans="1:30" x14ac:dyDescent="0.15">
      <c r="A44" s="17">
        <v>43</v>
      </c>
      <c r="B44" s="17">
        <v>4245000</v>
      </c>
      <c r="D44" s="17">
        <f>D43+B44</f>
        <v>57674000</v>
      </c>
      <c r="E44" s="17">
        <v>400042</v>
      </c>
      <c r="F44" s="17">
        <f t="shared" si="11"/>
        <v>650000</v>
      </c>
      <c r="G44" s="21">
        <f t="shared" si="4"/>
        <v>25763500</v>
      </c>
      <c r="I44" s="17"/>
      <c r="J44" s="22">
        <f t="shared" si="10"/>
        <v>0</v>
      </c>
      <c r="K44" s="22">
        <f t="shared" si="9"/>
        <v>0</v>
      </c>
      <c r="L44" s="19">
        <v>1681</v>
      </c>
      <c r="M44" s="17">
        <f t="shared" si="2"/>
        <v>0</v>
      </c>
      <c r="O44" s="17">
        <f t="shared" si="12"/>
        <v>0</v>
      </c>
      <c r="P44" s="32">
        <v>3</v>
      </c>
      <c r="Q44" s="17">
        <v>50</v>
      </c>
      <c r="R44" s="17">
        <v>2</v>
      </c>
      <c r="S44" s="17">
        <v>300000</v>
      </c>
      <c r="T44" s="17">
        <v>1</v>
      </c>
      <c r="U44" s="21">
        <v>400000</v>
      </c>
      <c r="V44" s="21"/>
      <c r="W44" s="21"/>
      <c r="X44" s="21"/>
      <c r="Y44" s="21"/>
      <c r="AD44" s="24" t="str">
        <f t="shared" si="3"/>
        <v>3_50;2_300000;1_400000</v>
      </c>
    </row>
    <row r="45" spans="1:30" x14ac:dyDescent="0.15">
      <c r="A45" s="17">
        <v>44</v>
      </c>
      <c r="B45" s="17">
        <v>4379000</v>
      </c>
      <c r="D45" s="17">
        <f>D44+B45</f>
        <v>62053000</v>
      </c>
      <c r="E45" s="17">
        <v>400043</v>
      </c>
      <c r="F45" s="17">
        <f t="shared" si="11"/>
        <v>650000</v>
      </c>
      <c r="G45" s="21">
        <f t="shared" si="4"/>
        <v>27145500</v>
      </c>
      <c r="I45" s="17">
        <v>732000</v>
      </c>
      <c r="J45" s="22">
        <f t="shared" si="10"/>
        <v>0</v>
      </c>
      <c r="K45" s="22">
        <f t="shared" si="9"/>
        <v>0</v>
      </c>
      <c r="L45" s="30">
        <v>2585</v>
      </c>
      <c r="M45" s="17">
        <f t="shared" si="2"/>
        <v>0</v>
      </c>
      <c r="O45" s="17">
        <f t="shared" si="12"/>
        <v>0</v>
      </c>
      <c r="P45" s="32">
        <v>3</v>
      </c>
      <c r="Q45" s="17">
        <v>50</v>
      </c>
      <c r="R45" s="17">
        <v>2</v>
      </c>
      <c r="S45" s="17">
        <v>300000</v>
      </c>
      <c r="T45" s="17">
        <v>1</v>
      </c>
      <c r="U45" s="21">
        <v>400000</v>
      </c>
      <c r="V45" s="21"/>
      <c r="W45" s="21"/>
      <c r="X45" s="21"/>
      <c r="Y45" s="21"/>
      <c r="AD45" s="24" t="str">
        <f t="shared" si="3"/>
        <v>3_50;2_300000;1_400000</v>
      </c>
    </row>
    <row r="46" spans="1:30" x14ac:dyDescent="0.15">
      <c r="A46" s="17">
        <v>45</v>
      </c>
      <c r="B46" s="17">
        <v>4515000</v>
      </c>
      <c r="D46" s="17">
        <f>D45+B46</f>
        <v>66568000</v>
      </c>
      <c r="E46" s="17">
        <v>400044</v>
      </c>
      <c r="F46" s="17">
        <f t="shared" si="11"/>
        <v>650000</v>
      </c>
      <c r="G46" s="21">
        <f t="shared" si="4"/>
        <v>28560500</v>
      </c>
      <c r="I46" s="17">
        <v>765000</v>
      </c>
      <c r="J46" s="22">
        <f t="shared" si="10"/>
        <v>0</v>
      </c>
      <c r="K46" s="22">
        <f t="shared" si="9"/>
        <v>0</v>
      </c>
      <c r="L46" s="30">
        <v>2585</v>
      </c>
      <c r="M46" s="17">
        <f t="shared" si="2"/>
        <v>0</v>
      </c>
      <c r="O46" s="17">
        <f t="shared" si="12"/>
        <v>0</v>
      </c>
      <c r="P46" s="32">
        <v>3</v>
      </c>
      <c r="Q46" s="17">
        <v>50</v>
      </c>
      <c r="R46" s="17">
        <v>2</v>
      </c>
      <c r="S46" s="17">
        <v>300000</v>
      </c>
      <c r="T46" s="17">
        <v>1</v>
      </c>
      <c r="U46" s="21">
        <v>400000</v>
      </c>
      <c r="V46" s="21">
        <v>1093</v>
      </c>
      <c r="W46" s="21">
        <v>20</v>
      </c>
      <c r="X46" s="21"/>
      <c r="Y46" s="21"/>
      <c r="AD46" s="24" t="str">
        <f>P46&amp;$R$2&amp;Q46&amp;$S$2&amp;R46&amp;$R$2&amp;S46&amp;$S$2&amp;T46&amp;$R$2&amp;U46&amp;$S$2&amp;V46&amp;$R$2&amp;W46</f>
        <v>3_50;2_300000;1_400000;1093_20</v>
      </c>
    </row>
    <row r="47" spans="1:30" x14ac:dyDescent="0.15">
      <c r="A47" s="17">
        <v>46</v>
      </c>
      <c r="B47" s="17">
        <v>4653000</v>
      </c>
      <c r="D47" s="17">
        <f>D46+B47</f>
        <v>71221000</v>
      </c>
      <c r="E47" s="17">
        <v>400045</v>
      </c>
      <c r="F47" s="17">
        <f t="shared" si="11"/>
        <v>650000</v>
      </c>
      <c r="G47" s="21">
        <f t="shared" si="4"/>
        <v>30008500</v>
      </c>
      <c r="I47" s="17">
        <v>798000</v>
      </c>
      <c r="J47" s="22">
        <f t="shared" si="10"/>
        <v>0</v>
      </c>
      <c r="K47" s="22">
        <f t="shared" si="9"/>
        <v>0</v>
      </c>
      <c r="L47" s="30">
        <v>2585</v>
      </c>
      <c r="M47" s="17">
        <f t="shared" si="2"/>
        <v>0</v>
      </c>
      <c r="O47" s="17">
        <f t="shared" si="12"/>
        <v>0</v>
      </c>
      <c r="P47" s="37">
        <v>3</v>
      </c>
      <c r="Q47" s="17">
        <v>50</v>
      </c>
      <c r="R47" s="17">
        <v>2</v>
      </c>
      <c r="S47" s="17">
        <v>300000</v>
      </c>
      <c r="T47" s="17">
        <v>1</v>
      </c>
      <c r="U47" s="21">
        <v>400000</v>
      </c>
      <c r="V47" s="21"/>
      <c r="W47" s="21"/>
      <c r="X47" s="21"/>
      <c r="Y47" s="21"/>
      <c r="AD47" s="24" t="str">
        <f t="shared" si="3"/>
        <v>3_50;2_300000;1_400000</v>
      </c>
    </row>
    <row r="48" spans="1:30" x14ac:dyDescent="0.15">
      <c r="A48" s="17">
        <v>47</v>
      </c>
      <c r="B48" s="17">
        <v>4793000</v>
      </c>
      <c r="D48" s="17">
        <f>D47+B48</f>
        <v>76014000</v>
      </c>
      <c r="E48" s="17">
        <v>400046</v>
      </c>
      <c r="F48" s="17">
        <f t="shared" si="11"/>
        <v>650000</v>
      </c>
      <c r="G48" s="21">
        <f t="shared" si="4"/>
        <v>31711500</v>
      </c>
      <c r="I48" s="17">
        <v>1053000</v>
      </c>
      <c r="J48" s="22">
        <f t="shared" si="10"/>
        <v>0</v>
      </c>
      <c r="K48" s="22">
        <f t="shared" si="9"/>
        <v>0</v>
      </c>
      <c r="L48" s="30">
        <v>2585</v>
      </c>
      <c r="M48" s="17">
        <f t="shared" si="2"/>
        <v>0</v>
      </c>
      <c r="O48" s="17">
        <f t="shared" si="12"/>
        <v>0</v>
      </c>
      <c r="P48" s="32">
        <v>3</v>
      </c>
      <c r="Q48" s="17">
        <v>50</v>
      </c>
      <c r="R48" s="17">
        <v>2</v>
      </c>
      <c r="S48" s="17">
        <v>300000</v>
      </c>
      <c r="T48" s="17">
        <v>1</v>
      </c>
      <c r="U48" s="21">
        <v>400000</v>
      </c>
      <c r="V48" s="21"/>
      <c r="W48" s="21"/>
      <c r="X48" s="21"/>
      <c r="Y48" s="21"/>
      <c r="AD48" s="24" t="str">
        <f t="shared" si="3"/>
        <v>3_50;2_300000;1_400000</v>
      </c>
    </row>
    <row r="49" spans="1:30" x14ac:dyDescent="0.15">
      <c r="A49" s="17">
        <v>48</v>
      </c>
      <c r="B49" s="17">
        <v>4935000</v>
      </c>
      <c r="D49" s="17">
        <f>D48+B49</f>
        <v>80949000</v>
      </c>
      <c r="E49" s="17">
        <v>400047</v>
      </c>
      <c r="F49" s="17">
        <f t="shared" si="11"/>
        <v>650000</v>
      </c>
      <c r="G49" s="21">
        <f t="shared" si="4"/>
        <v>33457500</v>
      </c>
      <c r="I49" s="17">
        <v>1096000</v>
      </c>
      <c r="J49" s="22">
        <f t="shared" si="10"/>
        <v>0</v>
      </c>
      <c r="K49" s="22">
        <f t="shared" si="9"/>
        <v>0</v>
      </c>
      <c r="L49" s="30">
        <v>2585</v>
      </c>
      <c r="M49" s="17">
        <f t="shared" si="2"/>
        <v>0</v>
      </c>
      <c r="O49" s="17">
        <f t="shared" si="12"/>
        <v>0</v>
      </c>
      <c r="P49" s="32">
        <v>3</v>
      </c>
      <c r="Q49" s="17">
        <v>50</v>
      </c>
      <c r="R49" s="17">
        <v>2</v>
      </c>
      <c r="S49" s="17">
        <v>300000</v>
      </c>
      <c r="T49" s="17">
        <v>1</v>
      </c>
      <c r="U49" s="21">
        <v>400000</v>
      </c>
      <c r="V49" s="21"/>
      <c r="W49" s="21"/>
      <c r="X49" s="21"/>
      <c r="Y49" s="21"/>
      <c r="AD49" s="24" t="str">
        <f t="shared" si="3"/>
        <v>3_50;2_300000;1_400000</v>
      </c>
    </row>
    <row r="50" spans="1:30" x14ac:dyDescent="0.15">
      <c r="A50" s="17">
        <v>49</v>
      </c>
      <c r="B50" s="17">
        <v>5079000</v>
      </c>
      <c r="D50" s="17">
        <f>D49+B50</f>
        <v>86028000</v>
      </c>
      <c r="E50" s="17">
        <v>400048</v>
      </c>
      <c r="F50" s="17">
        <f t="shared" si="11"/>
        <v>650000</v>
      </c>
      <c r="G50" s="21">
        <f t="shared" si="4"/>
        <v>35246500</v>
      </c>
      <c r="I50" s="17">
        <v>1139000</v>
      </c>
      <c r="J50" s="22">
        <f t="shared" si="10"/>
        <v>0</v>
      </c>
      <c r="K50" s="22">
        <f t="shared" si="9"/>
        <v>0</v>
      </c>
      <c r="L50" s="30">
        <v>2585</v>
      </c>
      <c r="M50" s="17">
        <f t="shared" si="2"/>
        <v>0</v>
      </c>
      <c r="O50" s="17">
        <f t="shared" si="12"/>
        <v>0</v>
      </c>
      <c r="P50" s="32">
        <v>3</v>
      </c>
      <c r="Q50" s="17">
        <v>50</v>
      </c>
      <c r="R50" s="17">
        <v>2</v>
      </c>
      <c r="S50" s="17">
        <v>300000</v>
      </c>
      <c r="T50" s="17">
        <v>1</v>
      </c>
      <c r="U50" s="21">
        <v>400000</v>
      </c>
      <c r="V50" s="21"/>
      <c r="W50" s="21"/>
      <c r="X50" s="21"/>
      <c r="Y50" s="21"/>
      <c r="AD50" s="24" t="str">
        <f t="shared" si="3"/>
        <v>3_50;2_300000;1_400000</v>
      </c>
    </row>
    <row r="51" spans="1:30" x14ac:dyDescent="0.15">
      <c r="A51" s="17">
        <v>50</v>
      </c>
      <c r="B51" s="17">
        <v>5225000</v>
      </c>
      <c r="C51" s="17">
        <v>400104</v>
      </c>
      <c r="D51" s="17">
        <f>D50+B51</f>
        <v>91253000</v>
      </c>
      <c r="E51" s="17">
        <v>400049</v>
      </c>
      <c r="F51" s="17">
        <f t="shared" si="11"/>
        <v>650000</v>
      </c>
      <c r="G51" s="21">
        <f t="shared" si="4"/>
        <v>37078500</v>
      </c>
      <c r="I51" s="17">
        <v>1182000</v>
      </c>
      <c r="J51" s="22">
        <f t="shared" si="10"/>
        <v>0</v>
      </c>
      <c r="K51" s="22">
        <f t="shared" si="9"/>
        <v>0</v>
      </c>
      <c r="L51" s="30">
        <v>2585</v>
      </c>
      <c r="M51" s="17">
        <f t="shared" si="2"/>
        <v>0</v>
      </c>
      <c r="O51" s="17">
        <f t="shared" si="12"/>
        <v>0</v>
      </c>
      <c r="P51" s="32">
        <v>3</v>
      </c>
      <c r="Q51" s="17">
        <v>50</v>
      </c>
      <c r="R51" s="17">
        <v>2</v>
      </c>
      <c r="S51" s="17">
        <v>300000</v>
      </c>
      <c r="T51" s="17">
        <v>1</v>
      </c>
      <c r="U51" s="21">
        <v>400000</v>
      </c>
      <c r="V51" s="21"/>
      <c r="W51" s="21"/>
      <c r="X51" s="21"/>
      <c r="Y51" s="21"/>
      <c r="AD51" s="24" t="str">
        <f t="shared" si="3"/>
        <v>3_50;2_300000;1_400000</v>
      </c>
    </row>
    <row r="52" spans="1:30" x14ac:dyDescent="0.15">
      <c r="A52" s="17">
        <v>51</v>
      </c>
      <c r="B52" s="17">
        <v>7092000</v>
      </c>
      <c r="D52" s="17">
        <f>D51+B52</f>
        <v>98345000</v>
      </c>
      <c r="E52" s="17">
        <v>400050</v>
      </c>
      <c r="F52" s="17">
        <f t="shared" si="11"/>
        <v>650000</v>
      </c>
      <c r="G52" s="21">
        <f t="shared" si="4"/>
        <v>38953500</v>
      </c>
      <c r="I52" s="17">
        <v>1225000</v>
      </c>
      <c r="J52" s="22">
        <f t="shared" si="10"/>
        <v>0</v>
      </c>
      <c r="K52" s="22">
        <f t="shared" si="9"/>
        <v>0</v>
      </c>
      <c r="L52" s="30">
        <v>2585</v>
      </c>
      <c r="M52" s="17">
        <f t="shared" si="2"/>
        <v>0</v>
      </c>
      <c r="O52" s="17">
        <f t="shared" si="12"/>
        <v>0</v>
      </c>
      <c r="P52" s="39">
        <v>3</v>
      </c>
      <c r="Q52" s="17">
        <v>50</v>
      </c>
      <c r="R52" s="17">
        <v>2</v>
      </c>
      <c r="S52" s="17">
        <v>300000</v>
      </c>
      <c r="T52" s="17">
        <v>1</v>
      </c>
      <c r="U52" s="21">
        <v>400000</v>
      </c>
      <c r="V52" s="21"/>
      <c r="W52" s="21"/>
      <c r="X52" s="21"/>
      <c r="Y52" s="21"/>
      <c r="AD52" s="24" t="str">
        <f t="shared" si="3"/>
        <v>3_50;2_300000;1_400000</v>
      </c>
    </row>
    <row r="53" spans="1:30" x14ac:dyDescent="0.15">
      <c r="A53" s="17">
        <v>52</v>
      </c>
      <c r="B53" s="17">
        <v>7290000</v>
      </c>
      <c r="D53" s="17">
        <f>D52+B53</f>
        <v>105635000</v>
      </c>
      <c r="E53" s="17">
        <v>400051</v>
      </c>
      <c r="F53" s="17">
        <f t="shared" si="11"/>
        <v>650000</v>
      </c>
      <c r="G53" s="21">
        <f t="shared" si="4"/>
        <v>40871500</v>
      </c>
      <c r="I53" s="17">
        <v>1268000</v>
      </c>
      <c r="J53" s="22">
        <f t="shared" si="10"/>
        <v>0</v>
      </c>
      <c r="K53" s="22">
        <f t="shared" si="9"/>
        <v>0</v>
      </c>
      <c r="L53" s="30">
        <v>2585</v>
      </c>
      <c r="M53" s="17">
        <f t="shared" si="2"/>
        <v>0</v>
      </c>
      <c r="O53" s="17">
        <f t="shared" si="12"/>
        <v>0</v>
      </c>
      <c r="P53" s="32">
        <v>3</v>
      </c>
      <c r="Q53" s="17">
        <v>50</v>
      </c>
      <c r="R53" s="17">
        <v>2</v>
      </c>
      <c r="S53" s="17">
        <v>300000</v>
      </c>
      <c r="T53" s="17">
        <v>1</v>
      </c>
      <c r="U53" s="21">
        <v>400000</v>
      </c>
      <c r="V53" s="21"/>
      <c r="W53" s="21"/>
      <c r="X53" s="21"/>
      <c r="Y53" s="21"/>
      <c r="AD53" s="24" t="str">
        <f t="shared" si="3"/>
        <v>3_50;2_300000;1_400000</v>
      </c>
    </row>
    <row r="54" spans="1:30" x14ac:dyDescent="0.15">
      <c r="A54" s="17">
        <v>53</v>
      </c>
      <c r="B54" s="17">
        <v>7491000</v>
      </c>
      <c r="D54" s="17">
        <f>D53+B54</f>
        <v>113126000</v>
      </c>
      <c r="E54" s="17">
        <v>400052</v>
      </c>
      <c r="F54" s="17">
        <f t="shared" si="11"/>
        <v>650000</v>
      </c>
      <c r="G54" s="21">
        <f t="shared" si="4"/>
        <v>42832500</v>
      </c>
      <c r="I54" s="17">
        <v>1311000</v>
      </c>
      <c r="J54" s="22">
        <f t="shared" si="10"/>
        <v>0</v>
      </c>
      <c r="K54" s="22">
        <f t="shared" si="9"/>
        <v>0</v>
      </c>
      <c r="L54" s="30">
        <v>2585</v>
      </c>
      <c r="M54" s="17">
        <f t="shared" si="2"/>
        <v>0</v>
      </c>
      <c r="O54" s="17">
        <f t="shared" si="12"/>
        <v>0</v>
      </c>
      <c r="P54" s="32">
        <v>3</v>
      </c>
      <c r="Q54" s="17">
        <v>50</v>
      </c>
      <c r="R54" s="17">
        <v>2</v>
      </c>
      <c r="S54" s="17">
        <v>300000</v>
      </c>
      <c r="T54" s="17">
        <v>1</v>
      </c>
      <c r="U54" s="21">
        <v>400000</v>
      </c>
      <c r="V54" s="21">
        <v>1093</v>
      </c>
      <c r="W54" s="21">
        <v>20</v>
      </c>
      <c r="X54" s="21"/>
      <c r="Y54" s="21"/>
      <c r="AD54" s="24" t="str">
        <f>P54&amp;$R$2&amp;Q54&amp;$S$2&amp;R54&amp;$R$2&amp;S54&amp;$S$2&amp;T54&amp;$R$2&amp;U54&amp;$S$2&amp;V54&amp;$R$2&amp;W54</f>
        <v>3_50;2_300000;1_400000;1093_20</v>
      </c>
    </row>
    <row r="55" spans="1:30" x14ac:dyDescent="0.15">
      <c r="A55" s="17">
        <v>54</v>
      </c>
      <c r="B55" s="17">
        <v>7694000</v>
      </c>
      <c r="D55" s="17">
        <f>D54+B55</f>
        <v>120820000</v>
      </c>
      <c r="E55" s="17">
        <v>400053</v>
      </c>
      <c r="F55" s="17">
        <f t="shared" si="11"/>
        <v>650000</v>
      </c>
      <c r="G55" s="21">
        <f t="shared" si="4"/>
        <v>44836500</v>
      </c>
      <c r="I55" s="17">
        <v>1354000</v>
      </c>
      <c r="J55" s="22">
        <f t="shared" si="10"/>
        <v>0</v>
      </c>
      <c r="K55" s="22">
        <f t="shared" si="9"/>
        <v>0</v>
      </c>
      <c r="L55" s="30">
        <v>2585</v>
      </c>
      <c r="M55" s="17">
        <f t="shared" si="2"/>
        <v>0</v>
      </c>
      <c r="O55" s="17">
        <f t="shared" si="12"/>
        <v>0</v>
      </c>
      <c r="P55" s="37">
        <v>3</v>
      </c>
      <c r="Q55" s="17">
        <v>50</v>
      </c>
      <c r="R55" s="17">
        <v>2</v>
      </c>
      <c r="S55" s="17">
        <v>300000</v>
      </c>
      <c r="T55" s="17">
        <v>1</v>
      </c>
      <c r="U55" s="21">
        <v>400000</v>
      </c>
      <c r="V55" s="21"/>
      <c r="W55" s="21"/>
      <c r="X55" s="21"/>
      <c r="Y55" s="21"/>
      <c r="AD55" s="24" t="str">
        <f t="shared" si="3"/>
        <v>3_50;2_300000;1_400000</v>
      </c>
    </row>
    <row r="56" spans="1:30" x14ac:dyDescent="0.15">
      <c r="A56" s="20">
        <v>55</v>
      </c>
      <c r="B56" s="20">
        <v>7901000</v>
      </c>
      <c r="C56" s="20"/>
      <c r="D56" s="20">
        <f>D55+B56</f>
        <v>128721000</v>
      </c>
      <c r="E56" s="17">
        <v>400054</v>
      </c>
      <c r="F56" s="17">
        <f t="shared" si="11"/>
        <v>650000</v>
      </c>
      <c r="G56" s="21">
        <f t="shared" si="4"/>
        <v>46883500</v>
      </c>
      <c r="I56" s="17">
        <v>1397000</v>
      </c>
      <c r="J56" s="22">
        <f t="shared" si="10"/>
        <v>0</v>
      </c>
      <c r="K56" s="22">
        <f t="shared" si="9"/>
        <v>0</v>
      </c>
      <c r="L56" s="30">
        <v>2585</v>
      </c>
      <c r="M56" s="17">
        <f t="shared" si="2"/>
        <v>0</v>
      </c>
      <c r="O56" s="17">
        <f t="shared" si="12"/>
        <v>0</v>
      </c>
      <c r="P56" s="32">
        <v>3</v>
      </c>
      <c r="Q56" s="17">
        <v>50</v>
      </c>
      <c r="R56" s="17">
        <v>2</v>
      </c>
      <c r="S56" s="17">
        <v>300000</v>
      </c>
      <c r="T56" s="17">
        <v>1</v>
      </c>
      <c r="U56" s="21">
        <v>400000</v>
      </c>
      <c r="V56" s="21"/>
      <c r="W56" s="21"/>
      <c r="X56" s="21"/>
      <c r="Y56" s="21"/>
      <c r="AD56" s="24" t="str">
        <f t="shared" si="3"/>
        <v>3_50;2_300000;1_400000</v>
      </c>
    </row>
    <row r="57" spans="1:30" x14ac:dyDescent="0.15">
      <c r="A57" s="20">
        <v>56</v>
      </c>
      <c r="B57" s="20">
        <v>8110000</v>
      </c>
      <c r="C57" s="20"/>
      <c r="D57" s="20">
        <f>D56+B57</f>
        <v>136831000</v>
      </c>
      <c r="E57" s="17">
        <v>400055</v>
      </c>
      <c r="F57" s="17">
        <f t="shared" si="11"/>
        <v>650000</v>
      </c>
      <c r="G57" s="21">
        <f t="shared" si="4"/>
        <v>48973500</v>
      </c>
      <c r="I57" s="17">
        <v>1440000</v>
      </c>
      <c r="J57" s="22">
        <f t="shared" si="10"/>
        <v>0</v>
      </c>
      <c r="K57" s="22">
        <f t="shared" si="9"/>
        <v>0</v>
      </c>
      <c r="L57" s="30">
        <v>2585</v>
      </c>
      <c r="M57" s="17">
        <f t="shared" si="2"/>
        <v>0</v>
      </c>
      <c r="O57" s="17">
        <f t="shared" si="12"/>
        <v>0</v>
      </c>
      <c r="P57" s="32">
        <v>3</v>
      </c>
      <c r="Q57" s="17">
        <v>50</v>
      </c>
      <c r="R57" s="17">
        <v>2</v>
      </c>
      <c r="S57" s="17">
        <v>300000</v>
      </c>
      <c r="T57" s="17">
        <v>1</v>
      </c>
      <c r="U57" s="21">
        <v>450000</v>
      </c>
      <c r="V57" s="21">
        <v>1093</v>
      </c>
      <c r="W57" s="21">
        <v>20</v>
      </c>
      <c r="X57" s="21"/>
      <c r="Y57" s="21"/>
      <c r="AD57" s="24" t="str">
        <f>P57&amp;$R$2&amp;Q57&amp;$S$2&amp;R57&amp;$R$2&amp;S57&amp;$S$2&amp;T57&amp;$R$2&amp;U57&amp;$S$2&amp;V57&amp;$R$2&amp;W57</f>
        <v>3_50;2_300000;1_450000;1093_20</v>
      </c>
    </row>
    <row r="58" spans="1:30" x14ac:dyDescent="0.15">
      <c r="A58" s="17">
        <v>57</v>
      </c>
      <c r="B58" s="17">
        <v>8322000</v>
      </c>
      <c r="D58" s="17">
        <f>D57+B58</f>
        <v>145153000</v>
      </c>
      <c r="E58" s="17">
        <v>400056</v>
      </c>
      <c r="F58" s="17">
        <f t="shared" si="11"/>
        <v>650000</v>
      </c>
      <c r="G58" s="21">
        <f t="shared" si="4"/>
        <v>51069400</v>
      </c>
      <c r="I58" s="17">
        <v>1445900</v>
      </c>
      <c r="J58" s="22">
        <f t="shared" si="10"/>
        <v>0</v>
      </c>
      <c r="K58" s="22">
        <f t="shared" si="9"/>
        <v>0</v>
      </c>
      <c r="L58" s="30">
        <v>2585</v>
      </c>
      <c r="M58" s="17">
        <f t="shared" si="2"/>
        <v>0</v>
      </c>
      <c r="O58" s="17">
        <f t="shared" si="12"/>
        <v>0</v>
      </c>
      <c r="P58" s="37">
        <v>3</v>
      </c>
      <c r="Q58" s="17">
        <v>50</v>
      </c>
      <c r="R58" s="17">
        <v>2</v>
      </c>
      <c r="S58" s="17">
        <v>300000</v>
      </c>
      <c r="T58" s="17">
        <v>1</v>
      </c>
      <c r="U58" s="21">
        <v>400000</v>
      </c>
      <c r="V58" s="21"/>
      <c r="W58" s="21"/>
      <c r="X58" s="21"/>
      <c r="Y58" s="21"/>
      <c r="AD58" s="24" t="str">
        <f t="shared" si="3"/>
        <v>3_50;2_300000;1_400000</v>
      </c>
    </row>
    <row r="59" spans="1:30" x14ac:dyDescent="0.15">
      <c r="A59" s="17">
        <v>58</v>
      </c>
      <c r="B59" s="17">
        <v>8537000</v>
      </c>
      <c r="D59" s="17">
        <f>D58+B59</f>
        <v>153690000</v>
      </c>
      <c r="E59" s="17">
        <v>400057</v>
      </c>
      <c r="F59" s="17">
        <f t="shared" si="11"/>
        <v>650000</v>
      </c>
      <c r="G59" s="21">
        <f t="shared" si="4"/>
        <v>53171200</v>
      </c>
      <c r="I59" s="17">
        <v>1451800</v>
      </c>
      <c r="J59" s="22">
        <f t="shared" si="10"/>
        <v>0</v>
      </c>
      <c r="K59" s="22">
        <f t="shared" si="9"/>
        <v>0</v>
      </c>
      <c r="L59" s="30">
        <v>2585</v>
      </c>
      <c r="M59" s="17">
        <f t="shared" si="2"/>
        <v>0</v>
      </c>
      <c r="O59" s="17">
        <f t="shared" si="12"/>
        <v>0</v>
      </c>
      <c r="P59" s="32">
        <v>3</v>
      </c>
      <c r="Q59" s="17">
        <v>50</v>
      </c>
      <c r="R59" s="17">
        <v>2</v>
      </c>
      <c r="S59" s="17">
        <v>300000</v>
      </c>
      <c r="T59" s="17">
        <v>1</v>
      </c>
      <c r="U59" s="21">
        <v>450000</v>
      </c>
      <c r="V59" s="21"/>
      <c r="W59" s="21"/>
      <c r="X59" s="21"/>
      <c r="Y59" s="21"/>
      <c r="AD59" s="24" t="str">
        <f t="shared" si="3"/>
        <v>3_50;2_300000;1_450000</v>
      </c>
    </row>
    <row r="60" spans="1:30" x14ac:dyDescent="0.15">
      <c r="A60" s="17">
        <v>59</v>
      </c>
      <c r="B60" s="17">
        <v>8756000</v>
      </c>
      <c r="D60" s="17">
        <f>D59+B60</f>
        <v>162446000</v>
      </c>
      <c r="E60" s="17">
        <v>400058</v>
      </c>
      <c r="F60" s="17">
        <f t="shared" si="11"/>
        <v>650000</v>
      </c>
      <c r="G60" s="21">
        <f t="shared" si="4"/>
        <v>55278900</v>
      </c>
      <c r="I60" s="17">
        <v>1457700</v>
      </c>
      <c r="J60" s="22">
        <f t="shared" si="10"/>
        <v>0</v>
      </c>
      <c r="K60" s="22">
        <f t="shared" si="9"/>
        <v>0</v>
      </c>
      <c r="L60" s="30">
        <v>2585</v>
      </c>
      <c r="M60" s="17">
        <f t="shared" si="2"/>
        <v>0</v>
      </c>
      <c r="O60" s="17">
        <f t="shared" si="12"/>
        <v>0</v>
      </c>
      <c r="P60" s="32">
        <v>3</v>
      </c>
      <c r="Q60" s="17">
        <v>50</v>
      </c>
      <c r="R60" s="17">
        <v>2</v>
      </c>
      <c r="S60" s="17">
        <v>300000</v>
      </c>
      <c r="T60" s="17">
        <v>1</v>
      </c>
      <c r="U60" s="21">
        <v>450000</v>
      </c>
      <c r="V60" s="21">
        <v>1093</v>
      </c>
      <c r="W60" s="21">
        <v>20</v>
      </c>
      <c r="X60" s="21"/>
      <c r="Y60" s="21"/>
      <c r="AD60" s="24" t="str">
        <f>P60&amp;$R$2&amp;Q60&amp;$S$2&amp;R60&amp;$R$2&amp;S60&amp;$S$2&amp;T60&amp;$R$2&amp;U60&amp;$S$2&amp;V60&amp;$R$2&amp;W60</f>
        <v>3_50;2_300000;1_450000;1093_20</v>
      </c>
    </row>
    <row r="61" spans="1:30" x14ac:dyDescent="0.15">
      <c r="A61" s="17">
        <v>60</v>
      </c>
      <c r="B61" s="17">
        <v>8977000</v>
      </c>
      <c r="C61" s="17">
        <v>400113</v>
      </c>
      <c r="D61" s="17">
        <f>D60+B61</f>
        <v>171423000</v>
      </c>
      <c r="E61" s="17">
        <v>400059</v>
      </c>
      <c r="F61" s="17">
        <f t="shared" si="11"/>
        <v>650000</v>
      </c>
      <c r="G61" s="21">
        <f t="shared" si="4"/>
        <v>57392500</v>
      </c>
      <c r="I61" s="17">
        <v>1463600</v>
      </c>
      <c r="J61" s="22">
        <f t="shared" si="10"/>
        <v>0</v>
      </c>
      <c r="K61" s="22">
        <f t="shared" si="9"/>
        <v>0</v>
      </c>
      <c r="L61" s="30">
        <v>2585</v>
      </c>
      <c r="M61" s="17">
        <f t="shared" si="2"/>
        <v>0</v>
      </c>
      <c r="O61" s="17">
        <f t="shared" si="12"/>
        <v>0</v>
      </c>
      <c r="P61" s="37">
        <v>3</v>
      </c>
      <c r="Q61" s="17">
        <v>50</v>
      </c>
      <c r="R61" s="17">
        <v>2</v>
      </c>
      <c r="S61" s="17">
        <v>300000</v>
      </c>
      <c r="T61" s="17">
        <v>1</v>
      </c>
      <c r="U61" s="21">
        <v>450000</v>
      </c>
      <c r="V61" s="21"/>
      <c r="W61" s="21"/>
      <c r="X61" s="21"/>
      <c r="Y61" s="21"/>
      <c r="AD61" s="24" t="str">
        <f t="shared" si="3"/>
        <v>3_50;2_300000;1_450000</v>
      </c>
    </row>
    <row r="62" spans="1:30" x14ac:dyDescent="0.15">
      <c r="A62" s="17">
        <v>61</v>
      </c>
      <c r="B62" s="17">
        <v>11153000</v>
      </c>
      <c r="D62" s="17">
        <f>D61+B62</f>
        <v>182576000</v>
      </c>
      <c r="E62" s="17">
        <v>400060</v>
      </c>
      <c r="F62" s="17">
        <f t="shared" si="11"/>
        <v>650000</v>
      </c>
      <c r="G62" s="21">
        <f t="shared" si="4"/>
        <v>59512000</v>
      </c>
      <c r="I62" s="17">
        <v>1469500</v>
      </c>
      <c r="J62" s="22">
        <f t="shared" si="10"/>
        <v>0</v>
      </c>
      <c r="K62" s="22">
        <f t="shared" si="9"/>
        <v>0</v>
      </c>
      <c r="L62" s="30">
        <v>2585</v>
      </c>
      <c r="M62" s="17">
        <f t="shared" si="2"/>
        <v>0</v>
      </c>
      <c r="O62" s="17">
        <f t="shared" si="12"/>
        <v>0</v>
      </c>
      <c r="P62" s="32">
        <v>3</v>
      </c>
      <c r="Q62" s="17">
        <v>50</v>
      </c>
      <c r="R62" s="17">
        <v>2</v>
      </c>
      <c r="S62" s="17">
        <v>300000</v>
      </c>
      <c r="T62" s="17">
        <v>1</v>
      </c>
      <c r="U62" s="21">
        <v>450000</v>
      </c>
      <c r="V62" s="21"/>
      <c r="W62" s="21"/>
      <c r="X62" s="21"/>
      <c r="Y62" s="21"/>
      <c r="AD62" s="24" t="str">
        <f t="shared" si="3"/>
        <v>3_50;2_300000;1_450000</v>
      </c>
    </row>
    <row r="63" spans="1:30" x14ac:dyDescent="0.15">
      <c r="A63" s="17">
        <v>62</v>
      </c>
      <c r="B63" s="17">
        <v>11429000</v>
      </c>
      <c r="D63" s="17">
        <f>D62+B63</f>
        <v>194005000</v>
      </c>
      <c r="E63" s="17">
        <v>400061</v>
      </c>
      <c r="F63" s="17">
        <f t="shared" si="11"/>
        <v>650000</v>
      </c>
      <c r="G63" s="21">
        <f t="shared" si="4"/>
        <v>61637400</v>
      </c>
      <c r="I63" s="17">
        <v>1475400</v>
      </c>
      <c r="J63" s="22">
        <f t="shared" si="10"/>
        <v>0</v>
      </c>
      <c r="K63" s="22">
        <f t="shared" si="9"/>
        <v>0</v>
      </c>
      <c r="L63" s="30">
        <v>2585</v>
      </c>
      <c r="M63" s="17">
        <f t="shared" si="2"/>
        <v>0</v>
      </c>
      <c r="O63" s="17">
        <f t="shared" si="12"/>
        <v>0</v>
      </c>
      <c r="P63" s="32">
        <v>3</v>
      </c>
      <c r="Q63" s="17">
        <v>50</v>
      </c>
      <c r="R63" s="17">
        <v>2</v>
      </c>
      <c r="S63" s="17">
        <v>300000</v>
      </c>
      <c r="T63" s="17">
        <v>1</v>
      </c>
      <c r="U63" s="21">
        <v>450000</v>
      </c>
      <c r="V63" s="21"/>
      <c r="W63" s="21"/>
      <c r="X63" s="21"/>
      <c r="Y63" s="21"/>
      <c r="AD63" s="24" t="str">
        <f t="shared" si="3"/>
        <v>3_50;2_300000;1_450000</v>
      </c>
    </row>
    <row r="64" spans="1:30" x14ac:dyDescent="0.15">
      <c r="A64" s="17">
        <v>63</v>
      </c>
      <c r="B64" s="17">
        <v>11708000</v>
      </c>
      <c r="D64" s="17">
        <f>D63+B64</f>
        <v>205713000</v>
      </c>
      <c r="E64" s="17">
        <v>400062</v>
      </c>
      <c r="F64" s="17">
        <f t="shared" si="11"/>
        <v>650000</v>
      </c>
      <c r="G64" s="21">
        <f t="shared" si="4"/>
        <v>62287400</v>
      </c>
      <c r="I64" s="17"/>
      <c r="J64" s="22">
        <f t="shared" si="10"/>
        <v>0</v>
      </c>
      <c r="K64" s="22">
        <f t="shared" si="9"/>
        <v>0</v>
      </c>
      <c r="L64" s="30">
        <v>2585</v>
      </c>
      <c r="M64" s="17">
        <f t="shared" si="2"/>
        <v>0</v>
      </c>
      <c r="O64" s="17">
        <f t="shared" si="12"/>
        <v>0</v>
      </c>
      <c r="P64" s="32">
        <v>3</v>
      </c>
      <c r="Q64" s="17">
        <v>50</v>
      </c>
      <c r="R64" s="17">
        <v>2</v>
      </c>
      <c r="S64" s="17">
        <v>300000</v>
      </c>
      <c r="T64" s="17">
        <v>1</v>
      </c>
      <c r="U64" s="21">
        <v>450000</v>
      </c>
      <c r="V64" s="21"/>
      <c r="W64" s="21"/>
      <c r="X64" s="21"/>
      <c r="Y64" s="21"/>
      <c r="AD64" s="24" t="str">
        <f t="shared" si="3"/>
        <v>3_50;2_300000;1_450000</v>
      </c>
    </row>
    <row r="65" spans="1:30" x14ac:dyDescent="0.15">
      <c r="A65" s="17">
        <v>64</v>
      </c>
      <c r="B65" s="17">
        <v>11991000</v>
      </c>
      <c r="D65" s="17">
        <f>D64+B65</f>
        <v>217704000</v>
      </c>
      <c r="E65" s="17">
        <v>400063</v>
      </c>
      <c r="F65" s="17">
        <f t="shared" si="11"/>
        <v>650000</v>
      </c>
      <c r="G65" s="21">
        <f t="shared" si="4"/>
        <v>62937400</v>
      </c>
      <c r="I65" s="17"/>
      <c r="J65" s="22">
        <f t="shared" si="10"/>
        <v>0</v>
      </c>
      <c r="K65" s="22">
        <f t="shared" si="9"/>
        <v>0</v>
      </c>
      <c r="L65" s="30">
        <v>2585</v>
      </c>
      <c r="M65" s="17">
        <f t="shared" si="2"/>
        <v>0</v>
      </c>
      <c r="O65" s="17">
        <f t="shared" si="12"/>
        <v>0</v>
      </c>
      <c r="P65" s="32">
        <v>3</v>
      </c>
      <c r="Q65" s="17">
        <v>50</v>
      </c>
      <c r="R65" s="17">
        <v>2</v>
      </c>
      <c r="S65" s="17">
        <v>300000</v>
      </c>
      <c r="T65" s="17">
        <v>1</v>
      </c>
      <c r="U65" s="21">
        <v>450000</v>
      </c>
      <c r="V65" s="21"/>
      <c r="W65" s="21"/>
      <c r="X65" s="21"/>
      <c r="Y65" s="21"/>
      <c r="AD65" s="24" t="str">
        <f t="shared" si="3"/>
        <v>3_50;2_300000;1_450000</v>
      </c>
    </row>
    <row r="66" spans="1:30" x14ac:dyDescent="0.15">
      <c r="A66" s="17">
        <v>65</v>
      </c>
      <c r="B66" s="17">
        <v>12279000</v>
      </c>
      <c r="D66" s="17">
        <f>D65+B66</f>
        <v>229983000</v>
      </c>
      <c r="E66" s="17">
        <v>400064</v>
      </c>
      <c r="F66" s="17">
        <f t="shared" si="11"/>
        <v>650000</v>
      </c>
      <c r="G66" s="21">
        <f t="shared" si="4"/>
        <v>63587400</v>
      </c>
      <c r="I66" s="17"/>
      <c r="J66" s="22">
        <f t="shared" si="10"/>
        <v>0</v>
      </c>
      <c r="K66" s="22">
        <f t="shared" si="9"/>
        <v>0</v>
      </c>
      <c r="L66" s="30">
        <v>2585</v>
      </c>
      <c r="M66" s="17">
        <f t="shared" si="2"/>
        <v>0</v>
      </c>
      <c r="O66" s="17">
        <f t="shared" si="12"/>
        <v>0</v>
      </c>
      <c r="P66" s="32">
        <v>3</v>
      </c>
      <c r="Q66" s="17">
        <v>50</v>
      </c>
      <c r="R66" s="17">
        <v>2</v>
      </c>
      <c r="S66" s="17">
        <v>300000</v>
      </c>
      <c r="T66" s="17">
        <v>1</v>
      </c>
      <c r="U66" s="21">
        <v>450000</v>
      </c>
      <c r="V66" s="21"/>
      <c r="W66" s="21"/>
      <c r="X66" s="21"/>
      <c r="Y66" s="21"/>
      <c r="AD66" s="24" t="str">
        <f t="shared" si="3"/>
        <v>3_50;2_300000;1_450000</v>
      </c>
    </row>
    <row r="67" spans="1:30" x14ac:dyDescent="0.15">
      <c r="A67" s="17">
        <v>66</v>
      </c>
      <c r="B67" s="17">
        <v>12570000</v>
      </c>
      <c r="D67" s="17">
        <f>D66+B67</f>
        <v>242553000</v>
      </c>
      <c r="E67" s="17">
        <v>400065</v>
      </c>
      <c r="F67" s="17">
        <f t="shared" si="11"/>
        <v>650000</v>
      </c>
      <c r="G67" s="21">
        <f t="shared" si="4"/>
        <v>64237400</v>
      </c>
      <c r="I67" s="17"/>
      <c r="J67" s="22">
        <f t="shared" si="10"/>
        <v>0</v>
      </c>
      <c r="K67" s="22">
        <f t="shared" ref="K67" si="13">IF(J67-G67&lt;0,0,J67-G67)</f>
        <v>0</v>
      </c>
      <c r="L67" s="30">
        <v>2585</v>
      </c>
      <c r="M67" s="17">
        <f t="shared" si="2"/>
        <v>0</v>
      </c>
      <c r="O67" s="17">
        <f t="shared" si="12"/>
        <v>0</v>
      </c>
      <c r="P67" s="31">
        <v>3</v>
      </c>
      <c r="Q67" s="17">
        <v>50</v>
      </c>
      <c r="R67" s="17">
        <v>2</v>
      </c>
      <c r="S67" s="17">
        <v>300000</v>
      </c>
      <c r="T67" s="17">
        <v>1</v>
      </c>
      <c r="U67" s="21">
        <v>450000</v>
      </c>
      <c r="V67" s="21">
        <v>1093</v>
      </c>
      <c r="W67" s="21">
        <v>20</v>
      </c>
      <c r="X67" s="21"/>
      <c r="Y67" s="21"/>
      <c r="AD67" s="24" t="str">
        <f>P67&amp;$R$2&amp;Q67&amp;$S$2&amp;R67&amp;$R$2&amp;S67&amp;$S$2&amp;T67&amp;$R$2&amp;U67&amp;$S$2&amp;V67&amp;$R$2&amp;W67</f>
        <v>3_50;2_300000;1_450000;1093_20</v>
      </c>
    </row>
    <row r="68" spans="1:30" x14ac:dyDescent="0.15">
      <c r="A68" s="17">
        <v>67</v>
      </c>
      <c r="B68" s="17">
        <v>12866000</v>
      </c>
      <c r="D68" s="17">
        <f>D67+B68</f>
        <v>255419000</v>
      </c>
      <c r="E68" s="17">
        <v>400066</v>
      </c>
      <c r="F68" s="17">
        <f t="shared" si="11"/>
        <v>650000</v>
      </c>
      <c r="G68" s="21">
        <f t="shared" si="4"/>
        <v>64887400</v>
      </c>
      <c r="I68" s="17"/>
      <c r="J68" s="22">
        <f t="shared" si="10"/>
        <v>0</v>
      </c>
      <c r="K68" s="22">
        <f t="shared" ref="K68:K131" si="14">IF(J68-G68&lt;0,0,J68-G68)</f>
        <v>0</v>
      </c>
      <c r="L68" s="30">
        <v>2585</v>
      </c>
      <c r="M68" s="17">
        <f t="shared" ref="M68:M115" si="15">K68/L68</f>
        <v>0</v>
      </c>
      <c r="O68" s="17">
        <f t="shared" si="12"/>
        <v>0</v>
      </c>
      <c r="P68" s="37">
        <v>3</v>
      </c>
      <c r="Q68" s="17">
        <v>50</v>
      </c>
      <c r="R68" s="17">
        <v>2</v>
      </c>
      <c r="S68" s="17">
        <v>300000</v>
      </c>
      <c r="T68" s="17">
        <v>1</v>
      </c>
      <c r="U68" s="21">
        <v>450000</v>
      </c>
      <c r="V68" s="21"/>
      <c r="W68" s="21"/>
      <c r="X68" s="21"/>
      <c r="Y68" s="21"/>
      <c r="AD68" s="24" t="str">
        <f t="shared" ref="AD68:AD122" si="16">P68&amp;$R$2&amp;Q68&amp;$S$2&amp;R68&amp;$R$2&amp;S68&amp;$S$2&amp;T68&amp;$R$2&amp;U68</f>
        <v>3_50;2_300000;1_450000</v>
      </c>
    </row>
    <row r="69" spans="1:30" x14ac:dyDescent="0.15">
      <c r="A69" s="17">
        <v>68</v>
      </c>
      <c r="B69" s="17">
        <v>13165000</v>
      </c>
      <c r="D69" s="17">
        <f>D68+B69</f>
        <v>268584000</v>
      </c>
      <c r="E69" s="17">
        <v>400067</v>
      </c>
      <c r="F69" s="17">
        <f t="shared" si="11"/>
        <v>650000</v>
      </c>
      <c r="G69" s="21">
        <f t="shared" ref="G69:G132" si="17">G68+F69+I69</f>
        <v>65537400</v>
      </c>
      <c r="I69" s="17"/>
      <c r="J69" s="22">
        <f t="shared" ref="J69:J132" si="18">IFERROR(VLOOKUP((E69+1),C:D,2,0),0)</f>
        <v>0</v>
      </c>
      <c r="K69" s="22">
        <f t="shared" si="14"/>
        <v>0</v>
      </c>
      <c r="L69" s="30">
        <v>2585</v>
      </c>
      <c r="M69" s="17">
        <f t="shared" si="15"/>
        <v>0</v>
      </c>
      <c r="O69" s="17">
        <f t="shared" si="12"/>
        <v>0</v>
      </c>
      <c r="P69" s="31">
        <v>3</v>
      </c>
      <c r="Q69" s="17">
        <v>50</v>
      </c>
      <c r="R69" s="17">
        <v>2</v>
      </c>
      <c r="S69" s="17">
        <v>300000</v>
      </c>
      <c r="T69" s="17">
        <v>1</v>
      </c>
      <c r="U69" s="21">
        <v>450000</v>
      </c>
      <c r="V69" s="21"/>
      <c r="W69" s="21"/>
      <c r="X69" s="21"/>
      <c r="Y69" s="21"/>
      <c r="AD69" s="24" t="str">
        <f t="shared" si="16"/>
        <v>3_50;2_300000;1_450000</v>
      </c>
    </row>
    <row r="70" spans="1:30" x14ac:dyDescent="0.15">
      <c r="A70" s="17">
        <v>69</v>
      </c>
      <c r="B70" s="17">
        <v>13469000</v>
      </c>
      <c r="D70" s="17">
        <f>D69+B70</f>
        <v>282053000</v>
      </c>
      <c r="E70" s="17">
        <v>400068</v>
      </c>
      <c r="F70" s="17">
        <f t="shared" si="11"/>
        <v>650000</v>
      </c>
      <c r="G70" s="21">
        <f t="shared" si="17"/>
        <v>66187400</v>
      </c>
      <c r="I70" s="17"/>
      <c r="J70" s="22">
        <f t="shared" si="18"/>
        <v>0</v>
      </c>
      <c r="K70" s="22">
        <f t="shared" si="14"/>
        <v>0</v>
      </c>
      <c r="L70" s="19">
        <v>3030</v>
      </c>
      <c r="M70" s="17">
        <f t="shared" si="15"/>
        <v>0</v>
      </c>
      <c r="O70" s="17">
        <f t="shared" si="12"/>
        <v>0</v>
      </c>
      <c r="P70" s="31">
        <v>3</v>
      </c>
      <c r="Q70" s="17">
        <v>50</v>
      </c>
      <c r="R70" s="17">
        <v>2</v>
      </c>
      <c r="S70" s="17">
        <v>300000</v>
      </c>
      <c r="T70" s="17">
        <v>1</v>
      </c>
      <c r="U70" s="21">
        <v>450000</v>
      </c>
      <c r="V70" s="21"/>
      <c r="W70" s="21"/>
      <c r="X70" s="21"/>
      <c r="Y70" s="21"/>
      <c r="AD70" s="24" t="str">
        <f t="shared" si="16"/>
        <v>3_50;2_300000;1_450000</v>
      </c>
    </row>
    <row r="71" spans="1:30" x14ac:dyDescent="0.15">
      <c r="A71" s="17">
        <v>70</v>
      </c>
      <c r="B71" s="17">
        <v>13777000</v>
      </c>
      <c r="D71" s="17">
        <f>D70+B71</f>
        <v>295830000</v>
      </c>
      <c r="E71" s="17">
        <v>400069</v>
      </c>
      <c r="F71" s="17">
        <f t="shared" si="11"/>
        <v>650000</v>
      </c>
      <c r="G71" s="21">
        <f t="shared" si="17"/>
        <v>66837400</v>
      </c>
      <c r="I71" s="17"/>
      <c r="J71" s="22">
        <f t="shared" si="18"/>
        <v>0</v>
      </c>
      <c r="K71" s="22">
        <f t="shared" si="14"/>
        <v>0</v>
      </c>
      <c r="L71" s="19">
        <v>3030</v>
      </c>
      <c r="M71" s="17">
        <f t="shared" si="15"/>
        <v>0</v>
      </c>
      <c r="O71" s="17">
        <f t="shared" si="12"/>
        <v>0</v>
      </c>
      <c r="P71" s="31">
        <v>3</v>
      </c>
      <c r="Q71" s="17">
        <v>50</v>
      </c>
      <c r="R71" s="17">
        <v>2</v>
      </c>
      <c r="S71" s="17">
        <v>300000</v>
      </c>
      <c r="T71" s="17">
        <v>1</v>
      </c>
      <c r="U71" s="21">
        <v>450000</v>
      </c>
      <c r="V71" s="21"/>
      <c r="W71" s="21"/>
      <c r="X71" s="21"/>
      <c r="Y71" s="21"/>
      <c r="AD71" s="24" t="str">
        <f t="shared" si="16"/>
        <v>3_50;2_300000;1_450000</v>
      </c>
    </row>
    <row r="72" spans="1:30" x14ac:dyDescent="0.15">
      <c r="A72" s="17">
        <v>71</v>
      </c>
      <c r="B72" s="17">
        <v>19373000</v>
      </c>
      <c r="D72" s="17">
        <f>D71+B72</f>
        <v>315203000</v>
      </c>
      <c r="E72" s="17">
        <v>400070</v>
      </c>
      <c r="F72" s="17">
        <f t="shared" si="11"/>
        <v>650000</v>
      </c>
      <c r="G72" s="21">
        <f t="shared" si="17"/>
        <v>67487400</v>
      </c>
      <c r="I72" s="17"/>
      <c r="J72" s="22">
        <f t="shared" si="18"/>
        <v>0</v>
      </c>
      <c r="K72" s="22">
        <f t="shared" si="14"/>
        <v>0</v>
      </c>
      <c r="L72" s="19">
        <v>3030</v>
      </c>
      <c r="M72" s="17">
        <f t="shared" si="15"/>
        <v>0</v>
      </c>
      <c r="O72" s="17">
        <f t="shared" si="12"/>
        <v>0</v>
      </c>
      <c r="P72" s="31">
        <v>3</v>
      </c>
      <c r="Q72" s="17">
        <v>50</v>
      </c>
      <c r="R72" s="17">
        <v>2</v>
      </c>
      <c r="S72" s="17">
        <v>300000</v>
      </c>
      <c r="T72" s="17">
        <v>1</v>
      </c>
      <c r="U72" s="21">
        <v>450000</v>
      </c>
      <c r="V72" s="21"/>
      <c r="W72" s="21"/>
      <c r="X72" s="21"/>
      <c r="Y72" s="21"/>
      <c r="AD72" s="24" t="str">
        <f t="shared" si="16"/>
        <v>3_50;2_300000;1_450000</v>
      </c>
    </row>
    <row r="73" spans="1:30" x14ac:dyDescent="0.15">
      <c r="A73" s="17">
        <v>72</v>
      </c>
      <c r="B73" s="17">
        <v>19808000</v>
      </c>
      <c r="D73" s="17">
        <f>D72+B73</f>
        <v>335011000</v>
      </c>
      <c r="E73" s="17">
        <v>400071</v>
      </c>
      <c r="F73" s="17">
        <f t="shared" si="11"/>
        <v>650000</v>
      </c>
      <c r="G73" s="21">
        <f t="shared" si="17"/>
        <v>68137400</v>
      </c>
      <c r="J73" s="22">
        <f t="shared" si="18"/>
        <v>0</v>
      </c>
      <c r="K73" s="22">
        <f t="shared" si="14"/>
        <v>0</v>
      </c>
      <c r="L73" s="19">
        <v>3030</v>
      </c>
      <c r="M73" s="17">
        <f t="shared" si="15"/>
        <v>0</v>
      </c>
      <c r="O73" s="17">
        <f t="shared" si="12"/>
        <v>0</v>
      </c>
      <c r="P73" s="31">
        <v>3</v>
      </c>
      <c r="Q73" s="17">
        <v>50</v>
      </c>
      <c r="R73" s="17">
        <v>2</v>
      </c>
      <c r="S73" s="17">
        <v>300000</v>
      </c>
      <c r="T73" s="17">
        <v>1</v>
      </c>
      <c r="U73" s="21">
        <v>450000</v>
      </c>
      <c r="V73" s="21"/>
      <c r="W73" s="21"/>
      <c r="X73" s="21"/>
      <c r="Y73" s="21"/>
      <c r="AD73" s="24" t="str">
        <f t="shared" si="16"/>
        <v>3_50;2_300000;1_450000</v>
      </c>
    </row>
    <row r="74" spans="1:30" x14ac:dyDescent="0.15">
      <c r="A74" s="17">
        <v>73</v>
      </c>
      <c r="B74" s="17">
        <v>20250000</v>
      </c>
      <c r="D74" s="17">
        <f>D73+B74</f>
        <v>355261000</v>
      </c>
      <c r="E74" s="17">
        <v>400072</v>
      </c>
      <c r="F74" s="17">
        <f t="shared" si="11"/>
        <v>650000</v>
      </c>
      <c r="G74" s="21">
        <f t="shared" si="17"/>
        <v>68787400</v>
      </c>
      <c r="J74" s="22">
        <f t="shared" si="18"/>
        <v>0</v>
      </c>
      <c r="K74" s="22">
        <f t="shared" si="14"/>
        <v>0</v>
      </c>
      <c r="L74" s="19">
        <v>3030</v>
      </c>
      <c r="M74" s="17">
        <f t="shared" si="15"/>
        <v>0</v>
      </c>
      <c r="O74" s="17">
        <f t="shared" si="12"/>
        <v>0</v>
      </c>
      <c r="P74" s="31">
        <v>3</v>
      </c>
      <c r="Q74" s="17">
        <v>50</v>
      </c>
      <c r="R74" s="17">
        <v>2</v>
      </c>
      <c r="S74" s="17">
        <v>300000</v>
      </c>
      <c r="T74" s="17">
        <v>1</v>
      </c>
      <c r="U74" s="21">
        <v>450000</v>
      </c>
      <c r="V74" s="21">
        <v>1093</v>
      </c>
      <c r="W74" s="21">
        <v>20</v>
      </c>
      <c r="X74" s="21"/>
      <c r="Y74" s="21"/>
      <c r="AD74" s="24" t="str">
        <f>P74&amp;$R$2&amp;Q74&amp;$S$2&amp;R74&amp;$R$2&amp;S74&amp;$S$2&amp;T74&amp;$R$2&amp;U74&amp;$S$2&amp;V74&amp;$R$2&amp;W74</f>
        <v>3_50;2_300000;1_450000;1093_20</v>
      </c>
    </row>
    <row r="75" spans="1:30" x14ac:dyDescent="0.15">
      <c r="A75" s="17">
        <v>74</v>
      </c>
      <c r="B75" s="17">
        <v>20698000</v>
      </c>
      <c r="D75" s="17">
        <f>D74+B75</f>
        <v>375959000</v>
      </c>
      <c r="E75" s="17">
        <v>400073</v>
      </c>
      <c r="F75" s="17">
        <f t="shared" si="11"/>
        <v>650000</v>
      </c>
      <c r="G75" s="21">
        <f t="shared" si="17"/>
        <v>69437400</v>
      </c>
      <c r="J75" s="22">
        <f t="shared" si="18"/>
        <v>0</v>
      </c>
      <c r="K75" s="22">
        <f t="shared" si="14"/>
        <v>0</v>
      </c>
      <c r="L75" s="19">
        <v>3030</v>
      </c>
      <c r="M75" s="17">
        <f t="shared" si="15"/>
        <v>0</v>
      </c>
      <c r="O75" s="17">
        <f t="shared" si="12"/>
        <v>0</v>
      </c>
      <c r="P75" s="37">
        <v>3</v>
      </c>
      <c r="Q75" s="17">
        <v>50</v>
      </c>
      <c r="R75" s="17">
        <v>2</v>
      </c>
      <c r="S75" s="17">
        <v>300000</v>
      </c>
      <c r="T75" s="17">
        <v>1</v>
      </c>
      <c r="U75" s="21">
        <v>450000</v>
      </c>
      <c r="V75" s="21"/>
      <c r="W75" s="21"/>
      <c r="X75" s="21"/>
      <c r="Y75" s="21"/>
      <c r="AD75" s="24" t="str">
        <f t="shared" si="16"/>
        <v>3_50;2_300000;1_450000</v>
      </c>
    </row>
    <row r="76" spans="1:30" x14ac:dyDescent="0.15">
      <c r="A76" s="17">
        <v>75</v>
      </c>
      <c r="B76" s="17">
        <v>21152000</v>
      </c>
      <c r="D76" s="17">
        <f>D75+B76</f>
        <v>397111000</v>
      </c>
      <c r="E76" s="17">
        <v>400074</v>
      </c>
      <c r="F76" s="17">
        <f t="shared" si="11"/>
        <v>650000</v>
      </c>
      <c r="G76" s="21">
        <f t="shared" si="17"/>
        <v>70087400</v>
      </c>
      <c r="J76" s="22">
        <f t="shared" si="18"/>
        <v>0</v>
      </c>
      <c r="K76" s="22">
        <f t="shared" si="14"/>
        <v>0</v>
      </c>
      <c r="L76" s="19">
        <v>3030</v>
      </c>
      <c r="M76" s="17">
        <f t="shared" si="15"/>
        <v>0</v>
      </c>
      <c r="O76" s="17">
        <f t="shared" si="12"/>
        <v>0</v>
      </c>
      <c r="P76" s="31">
        <v>3</v>
      </c>
      <c r="Q76" s="17">
        <v>50</v>
      </c>
      <c r="R76" s="17">
        <v>2</v>
      </c>
      <c r="S76" s="17">
        <v>300000</v>
      </c>
      <c r="T76" s="17">
        <v>1</v>
      </c>
      <c r="U76" s="21">
        <v>450000</v>
      </c>
      <c r="V76" s="21"/>
      <c r="W76" s="21"/>
      <c r="X76" s="21"/>
      <c r="Y76" s="21"/>
      <c r="AD76" s="24" t="str">
        <f t="shared" si="16"/>
        <v>3_50;2_300000;1_450000</v>
      </c>
    </row>
    <row r="77" spans="1:30" x14ac:dyDescent="0.15">
      <c r="A77" s="17">
        <v>76</v>
      </c>
      <c r="B77" s="17">
        <v>21612000</v>
      </c>
      <c r="D77" s="17">
        <f>D76+B77</f>
        <v>418723000</v>
      </c>
      <c r="E77" s="17">
        <v>400075</v>
      </c>
      <c r="F77" s="17">
        <f t="shared" si="11"/>
        <v>650000</v>
      </c>
      <c r="G77" s="21">
        <f t="shared" si="17"/>
        <v>70737400</v>
      </c>
      <c r="J77" s="22">
        <f t="shared" si="18"/>
        <v>0</v>
      </c>
      <c r="K77" s="22">
        <f t="shared" si="14"/>
        <v>0</v>
      </c>
      <c r="L77" s="19">
        <v>3030</v>
      </c>
      <c r="M77" s="17">
        <f t="shared" si="15"/>
        <v>0</v>
      </c>
      <c r="O77" s="17">
        <f t="shared" si="12"/>
        <v>0</v>
      </c>
      <c r="P77" s="40">
        <v>3</v>
      </c>
      <c r="Q77" s="17">
        <v>50</v>
      </c>
      <c r="R77" s="17">
        <v>2</v>
      </c>
      <c r="S77" s="17">
        <v>300000</v>
      </c>
      <c r="T77" s="17">
        <v>1</v>
      </c>
      <c r="U77" s="21">
        <v>450000</v>
      </c>
      <c r="V77" s="21"/>
      <c r="W77" s="21"/>
      <c r="X77" s="21"/>
      <c r="Y77" s="21"/>
      <c r="AD77" s="24" t="str">
        <f t="shared" si="16"/>
        <v>3_50;2_300000;1_450000</v>
      </c>
    </row>
    <row r="78" spans="1:30" x14ac:dyDescent="0.15">
      <c r="A78" s="17">
        <v>77</v>
      </c>
      <c r="B78" s="17">
        <v>22079000</v>
      </c>
      <c r="D78" s="17">
        <f>D77+B78</f>
        <v>440802000</v>
      </c>
      <c r="E78" s="17">
        <v>400076</v>
      </c>
      <c r="F78" s="17">
        <f t="shared" si="11"/>
        <v>650000</v>
      </c>
      <c r="G78" s="21">
        <f t="shared" si="17"/>
        <v>71387400</v>
      </c>
      <c r="J78" s="22">
        <f t="shared" si="18"/>
        <v>0</v>
      </c>
      <c r="K78" s="22">
        <f t="shared" si="14"/>
        <v>0</v>
      </c>
      <c r="L78" s="19">
        <v>3030</v>
      </c>
      <c r="M78" s="17">
        <f t="shared" si="15"/>
        <v>0</v>
      </c>
      <c r="O78" s="17">
        <f t="shared" si="12"/>
        <v>0</v>
      </c>
      <c r="P78" s="31">
        <v>3</v>
      </c>
      <c r="Q78" s="17">
        <v>50</v>
      </c>
      <c r="R78" s="17">
        <v>2</v>
      </c>
      <c r="S78" s="17">
        <v>300000</v>
      </c>
      <c r="T78" s="17">
        <v>1</v>
      </c>
      <c r="U78" s="21">
        <v>450000</v>
      </c>
      <c r="V78" s="21"/>
      <c r="W78" s="21"/>
      <c r="X78" s="21"/>
      <c r="Y78" s="21"/>
      <c r="AD78" s="24" t="str">
        <f t="shared" si="16"/>
        <v>3_50;2_300000;1_450000</v>
      </c>
    </row>
    <row r="79" spans="1:30" x14ac:dyDescent="0.15">
      <c r="A79" s="17">
        <v>78</v>
      </c>
      <c r="B79" s="17">
        <v>22552000</v>
      </c>
      <c r="D79" s="17">
        <f>D78+B79</f>
        <v>463354000</v>
      </c>
      <c r="E79" s="17">
        <v>400077</v>
      </c>
      <c r="F79" s="17">
        <f t="shared" si="11"/>
        <v>650000</v>
      </c>
      <c r="G79" s="21">
        <f t="shared" si="17"/>
        <v>72037400</v>
      </c>
      <c r="J79" s="22">
        <f t="shared" si="18"/>
        <v>0</v>
      </c>
      <c r="K79" s="22">
        <f t="shared" si="14"/>
        <v>0</v>
      </c>
      <c r="L79" s="19">
        <v>3030</v>
      </c>
      <c r="M79" s="17">
        <f t="shared" si="15"/>
        <v>0</v>
      </c>
      <c r="O79" s="23"/>
      <c r="P79" s="31">
        <v>3</v>
      </c>
      <c r="Q79" s="17">
        <v>50</v>
      </c>
      <c r="R79" s="17">
        <v>2</v>
      </c>
      <c r="S79" s="17">
        <v>300000</v>
      </c>
      <c r="T79" s="17">
        <v>1</v>
      </c>
      <c r="U79" s="21">
        <v>450000</v>
      </c>
      <c r="V79" s="21"/>
      <c r="W79" s="21"/>
      <c r="X79" s="21"/>
      <c r="Y79" s="21"/>
      <c r="AD79" s="24" t="str">
        <f t="shared" si="16"/>
        <v>3_50;2_300000;1_450000</v>
      </c>
    </row>
    <row r="80" spans="1:30" x14ac:dyDescent="0.15">
      <c r="A80" s="17">
        <v>79</v>
      </c>
      <c r="B80" s="17">
        <v>23032000</v>
      </c>
      <c r="D80" s="17">
        <f>D79+B80</f>
        <v>486386000</v>
      </c>
      <c r="E80" s="17">
        <v>400078</v>
      </c>
      <c r="F80" s="17">
        <f t="shared" si="11"/>
        <v>650000</v>
      </c>
      <c r="G80" s="21">
        <f t="shared" si="17"/>
        <v>72687400</v>
      </c>
      <c r="J80" s="22">
        <f t="shared" si="18"/>
        <v>0</v>
      </c>
      <c r="K80" s="22">
        <f t="shared" si="14"/>
        <v>0</v>
      </c>
      <c r="L80" s="19">
        <v>3030</v>
      </c>
      <c r="M80" s="17">
        <f t="shared" si="15"/>
        <v>0</v>
      </c>
      <c r="O80" s="23"/>
      <c r="P80" s="31">
        <v>3</v>
      </c>
      <c r="Q80" s="17">
        <v>50</v>
      </c>
      <c r="R80" s="17">
        <v>2</v>
      </c>
      <c r="S80" s="17">
        <v>300000</v>
      </c>
      <c r="T80" s="17">
        <v>1</v>
      </c>
      <c r="U80" s="21">
        <v>450000</v>
      </c>
      <c r="V80" s="21"/>
      <c r="W80" s="21"/>
      <c r="X80" s="21"/>
      <c r="Y80" s="21"/>
      <c r="AD80" s="24" t="str">
        <f t="shared" si="16"/>
        <v>3_50;2_300000;1_450000</v>
      </c>
    </row>
    <row r="81" spans="1:30" x14ac:dyDescent="0.15">
      <c r="A81" s="17">
        <v>80</v>
      </c>
      <c r="B81" s="17">
        <v>23518000</v>
      </c>
      <c r="D81" s="17">
        <f>D80+B81</f>
        <v>509904000</v>
      </c>
      <c r="E81" s="17">
        <v>400079</v>
      </c>
      <c r="F81" s="17">
        <f t="shared" si="11"/>
        <v>650000</v>
      </c>
      <c r="G81" s="21">
        <f t="shared" si="17"/>
        <v>73337400</v>
      </c>
      <c r="J81" s="22">
        <f t="shared" si="18"/>
        <v>0</v>
      </c>
      <c r="K81" s="22">
        <f t="shared" si="14"/>
        <v>0</v>
      </c>
      <c r="L81" s="19">
        <v>3030</v>
      </c>
      <c r="M81" s="17">
        <f t="shared" si="15"/>
        <v>0</v>
      </c>
      <c r="O81" s="23"/>
      <c r="P81" s="40">
        <v>3</v>
      </c>
      <c r="Q81" s="17">
        <v>50</v>
      </c>
      <c r="R81" s="17">
        <v>2</v>
      </c>
      <c r="S81" s="17">
        <v>300000</v>
      </c>
      <c r="T81" s="17">
        <v>1</v>
      </c>
      <c r="U81" s="21">
        <v>450000</v>
      </c>
      <c r="V81" s="21"/>
      <c r="W81" s="21"/>
      <c r="X81" s="21"/>
      <c r="Y81" s="21"/>
      <c r="AD81" s="24" t="str">
        <f t="shared" si="16"/>
        <v>3_50;2_300000;1_450000</v>
      </c>
    </row>
    <row r="82" spans="1:30" x14ac:dyDescent="0.15">
      <c r="A82" s="17">
        <v>81</v>
      </c>
      <c r="B82" s="17">
        <v>30560000</v>
      </c>
      <c r="D82" s="17">
        <f>D81+B82</f>
        <v>540464000</v>
      </c>
      <c r="E82" s="17">
        <v>400080</v>
      </c>
      <c r="F82" s="17">
        <f t="shared" si="11"/>
        <v>650000</v>
      </c>
      <c r="G82" s="21">
        <f t="shared" si="17"/>
        <v>73987400</v>
      </c>
      <c r="J82" s="22">
        <f t="shared" si="18"/>
        <v>0</v>
      </c>
      <c r="K82" s="22">
        <f t="shared" si="14"/>
        <v>0</v>
      </c>
      <c r="L82" s="19">
        <v>3030</v>
      </c>
      <c r="M82" s="17">
        <f t="shared" si="15"/>
        <v>0</v>
      </c>
      <c r="P82" s="31">
        <v>3</v>
      </c>
      <c r="Q82" s="17">
        <v>50</v>
      </c>
      <c r="R82" s="17">
        <v>2</v>
      </c>
      <c r="S82" s="17">
        <v>300000</v>
      </c>
      <c r="T82" s="17">
        <v>1</v>
      </c>
      <c r="U82" s="21">
        <v>450000</v>
      </c>
      <c r="V82" s="21"/>
      <c r="W82" s="21"/>
      <c r="X82" s="21"/>
      <c r="Y82" s="21"/>
      <c r="AD82" s="24" t="str">
        <f t="shared" si="16"/>
        <v>3_50;2_300000;1_450000</v>
      </c>
    </row>
    <row r="83" spans="1:30" x14ac:dyDescent="0.15">
      <c r="A83" s="17">
        <v>82</v>
      </c>
      <c r="B83" s="17">
        <v>31197000</v>
      </c>
      <c r="D83" s="17">
        <f>D82+B83</f>
        <v>571661000</v>
      </c>
      <c r="E83" s="17">
        <v>400081</v>
      </c>
      <c r="F83" s="17">
        <f t="shared" si="11"/>
        <v>650000</v>
      </c>
      <c r="G83" s="21">
        <f t="shared" si="17"/>
        <v>74637400</v>
      </c>
      <c r="J83" s="22">
        <f t="shared" si="18"/>
        <v>0</v>
      </c>
      <c r="K83" s="22">
        <f t="shared" si="14"/>
        <v>0</v>
      </c>
      <c r="L83" s="19">
        <v>3030</v>
      </c>
      <c r="M83" s="17">
        <f t="shared" si="15"/>
        <v>0</v>
      </c>
      <c r="P83" s="31">
        <v>3</v>
      </c>
      <c r="Q83" s="17">
        <v>50</v>
      </c>
      <c r="R83" s="17">
        <v>2</v>
      </c>
      <c r="S83" s="17">
        <v>300000</v>
      </c>
      <c r="T83" s="17">
        <v>1</v>
      </c>
      <c r="U83" s="21">
        <v>450000</v>
      </c>
      <c r="V83" s="21"/>
      <c r="W83" s="21"/>
      <c r="X83" s="21"/>
      <c r="Y83" s="21"/>
      <c r="AD83" s="24" t="str">
        <f t="shared" si="16"/>
        <v>3_50;2_300000;1_450000</v>
      </c>
    </row>
    <row r="84" spans="1:30" x14ac:dyDescent="0.15">
      <c r="A84" s="17">
        <v>83</v>
      </c>
      <c r="B84" s="17">
        <v>31842000</v>
      </c>
      <c r="D84" s="17">
        <f>D83+B84</f>
        <v>603503000</v>
      </c>
      <c r="E84" s="17">
        <v>400082</v>
      </c>
      <c r="F84" s="17">
        <f t="shared" si="11"/>
        <v>650000</v>
      </c>
      <c r="G84" s="21">
        <f t="shared" si="17"/>
        <v>75287400</v>
      </c>
      <c r="J84" s="22">
        <f t="shared" si="18"/>
        <v>0</v>
      </c>
      <c r="K84" s="22">
        <f t="shared" si="14"/>
        <v>0</v>
      </c>
      <c r="L84" s="19">
        <v>3030</v>
      </c>
      <c r="M84" s="17">
        <f t="shared" si="15"/>
        <v>0</v>
      </c>
      <c r="P84" s="31">
        <v>3</v>
      </c>
      <c r="Q84" s="17">
        <v>50</v>
      </c>
      <c r="R84" s="17">
        <v>2</v>
      </c>
      <c r="S84" s="17">
        <v>300000</v>
      </c>
      <c r="T84" s="17">
        <v>1</v>
      </c>
      <c r="U84" s="21">
        <v>450000</v>
      </c>
      <c r="V84" s="21"/>
      <c r="W84" s="21"/>
      <c r="X84" s="21"/>
      <c r="Y84" s="21"/>
      <c r="AD84" s="24" t="str">
        <f t="shared" si="16"/>
        <v>3_50;2_300000;1_450000</v>
      </c>
    </row>
    <row r="85" spans="1:30" x14ac:dyDescent="0.15">
      <c r="A85" s="17">
        <v>84</v>
      </c>
      <c r="B85" s="17">
        <v>32497000</v>
      </c>
      <c r="D85" s="17">
        <f>D84+B85</f>
        <v>636000000</v>
      </c>
      <c r="E85" s="17">
        <v>400083</v>
      </c>
      <c r="F85" s="17">
        <f t="shared" si="11"/>
        <v>650000</v>
      </c>
      <c r="G85" s="21">
        <f t="shared" si="17"/>
        <v>75937400</v>
      </c>
      <c r="J85" s="22">
        <f t="shared" si="18"/>
        <v>0</v>
      </c>
      <c r="K85" s="22">
        <f t="shared" si="14"/>
        <v>0</v>
      </c>
      <c r="L85" s="19">
        <v>3030</v>
      </c>
      <c r="M85" s="17">
        <f t="shared" si="15"/>
        <v>0</v>
      </c>
      <c r="P85" s="32">
        <v>3</v>
      </c>
      <c r="Q85" s="17">
        <v>50</v>
      </c>
      <c r="R85" s="17">
        <v>2</v>
      </c>
      <c r="S85" s="17">
        <v>300000</v>
      </c>
      <c r="T85" s="17">
        <v>1</v>
      </c>
      <c r="U85" s="21">
        <v>313000</v>
      </c>
      <c r="V85" s="21">
        <v>1093</v>
      </c>
      <c r="W85" s="21">
        <v>20</v>
      </c>
      <c r="X85" s="21"/>
      <c r="Y85" s="21"/>
      <c r="AD85" s="24" t="str">
        <f>P85&amp;$R$2&amp;Q85&amp;$S$2&amp;R85&amp;$R$2&amp;S85&amp;$S$2&amp;T85&amp;$R$2&amp;U85&amp;$S$2&amp;V85&amp;$R$2&amp;W85</f>
        <v>3_50;2_300000;1_313000;1093_20</v>
      </c>
    </row>
    <row r="86" spans="1:30" x14ac:dyDescent="0.15">
      <c r="A86" s="17">
        <v>85</v>
      </c>
      <c r="B86" s="17">
        <v>33160000</v>
      </c>
      <c r="D86" s="17">
        <f>D85+B86</f>
        <v>669160000</v>
      </c>
      <c r="E86" s="17">
        <v>400084</v>
      </c>
      <c r="F86" s="17">
        <f t="shared" si="11"/>
        <v>650000</v>
      </c>
      <c r="G86" s="21">
        <f t="shared" si="17"/>
        <v>76587400</v>
      </c>
      <c r="J86" s="22">
        <f t="shared" si="18"/>
        <v>0</v>
      </c>
      <c r="K86" s="22">
        <f t="shared" si="14"/>
        <v>0</v>
      </c>
      <c r="L86" s="19">
        <v>3030</v>
      </c>
      <c r="M86" s="17">
        <f t="shared" si="15"/>
        <v>0</v>
      </c>
      <c r="P86" s="37">
        <v>3</v>
      </c>
      <c r="Q86" s="17">
        <v>50</v>
      </c>
      <c r="R86" s="17">
        <v>2</v>
      </c>
      <c r="S86" s="17">
        <v>300000</v>
      </c>
      <c r="T86" s="17">
        <v>1</v>
      </c>
      <c r="U86" s="21">
        <v>450000</v>
      </c>
      <c r="V86" s="21"/>
      <c r="W86" s="21"/>
      <c r="X86" s="21"/>
      <c r="Y86" s="21"/>
      <c r="AD86" s="24" t="str">
        <f t="shared" si="16"/>
        <v>3_50;2_300000;1_450000</v>
      </c>
    </row>
    <row r="87" spans="1:30" x14ac:dyDescent="0.15">
      <c r="A87" s="17">
        <v>86</v>
      </c>
      <c r="B87" s="17">
        <v>33833000</v>
      </c>
      <c r="D87" s="17">
        <f>D86+B87</f>
        <v>702993000</v>
      </c>
      <c r="E87" s="17">
        <v>400085</v>
      </c>
      <c r="F87" s="17">
        <f t="shared" si="11"/>
        <v>650000</v>
      </c>
      <c r="G87" s="21">
        <f t="shared" si="17"/>
        <v>77237400</v>
      </c>
      <c r="J87" s="22">
        <f t="shared" si="18"/>
        <v>0</v>
      </c>
      <c r="K87" s="22">
        <f t="shared" si="14"/>
        <v>0</v>
      </c>
      <c r="L87" s="19">
        <v>3030</v>
      </c>
      <c r="M87" s="17">
        <f t="shared" si="15"/>
        <v>0</v>
      </c>
      <c r="P87" s="40">
        <v>3</v>
      </c>
      <c r="Q87" s="17">
        <v>50</v>
      </c>
      <c r="R87" s="17">
        <v>2</v>
      </c>
      <c r="S87" s="17">
        <v>300000</v>
      </c>
      <c r="T87" s="17">
        <v>1</v>
      </c>
      <c r="U87" s="21">
        <v>450000</v>
      </c>
      <c r="V87" s="21"/>
      <c r="W87" s="21"/>
      <c r="X87" s="21"/>
      <c r="Y87" s="21"/>
      <c r="AD87" s="24" t="str">
        <f t="shared" si="16"/>
        <v>3_50;2_300000;1_450000</v>
      </c>
    </row>
    <row r="88" spans="1:30" x14ac:dyDescent="0.15">
      <c r="A88" s="17">
        <v>87</v>
      </c>
      <c r="B88" s="17">
        <v>34515000</v>
      </c>
      <c r="D88" s="17">
        <f>D87+B88</f>
        <v>737508000</v>
      </c>
      <c r="E88" s="17">
        <v>400086</v>
      </c>
      <c r="F88" s="17">
        <f t="shared" si="11"/>
        <v>650000</v>
      </c>
      <c r="G88" s="21">
        <f t="shared" si="17"/>
        <v>77887400</v>
      </c>
      <c r="J88" s="22">
        <f t="shared" si="18"/>
        <v>0</v>
      </c>
      <c r="K88" s="22">
        <f t="shared" si="14"/>
        <v>0</v>
      </c>
      <c r="L88" s="30">
        <v>2585</v>
      </c>
      <c r="M88" s="17">
        <f t="shared" si="15"/>
        <v>0</v>
      </c>
      <c r="P88" s="31">
        <v>3</v>
      </c>
      <c r="Q88" s="17">
        <v>50</v>
      </c>
      <c r="R88" s="17">
        <v>2</v>
      </c>
      <c r="S88" s="17">
        <v>300000</v>
      </c>
      <c r="T88" s="17">
        <v>1</v>
      </c>
      <c r="U88" s="21">
        <v>450000</v>
      </c>
      <c r="V88" s="21">
        <v>1093</v>
      </c>
      <c r="W88" s="21">
        <v>20</v>
      </c>
      <c r="X88" s="21"/>
      <c r="Y88" s="21"/>
      <c r="AD88" s="24" t="str">
        <f>P88&amp;$R$2&amp;Q88&amp;$S$2&amp;R88&amp;$R$2&amp;S88&amp;$S$2&amp;T88&amp;$R$2&amp;U88&amp;$S$2&amp;V88&amp;$R$2&amp;W88</f>
        <v>3_50;2_300000;1_450000;1093_20</v>
      </c>
    </row>
    <row r="89" spans="1:30" x14ac:dyDescent="0.15">
      <c r="A89" s="17">
        <v>88</v>
      </c>
      <c r="B89" s="17">
        <v>35207000</v>
      </c>
      <c r="D89" s="17">
        <f>D88+B89</f>
        <v>772715000</v>
      </c>
      <c r="E89" s="17">
        <v>400087</v>
      </c>
      <c r="F89" s="17">
        <f t="shared" si="11"/>
        <v>650000</v>
      </c>
      <c r="G89" s="21">
        <f t="shared" si="17"/>
        <v>78537400</v>
      </c>
      <c r="J89" s="22">
        <f t="shared" si="18"/>
        <v>0</v>
      </c>
      <c r="K89" s="22">
        <f t="shared" si="14"/>
        <v>0</v>
      </c>
      <c r="L89" s="30">
        <v>2585</v>
      </c>
      <c r="M89" s="17">
        <f t="shared" si="15"/>
        <v>0</v>
      </c>
      <c r="P89" s="37">
        <v>3</v>
      </c>
      <c r="Q89" s="17">
        <v>50</v>
      </c>
      <c r="R89" s="17">
        <v>2</v>
      </c>
      <c r="S89" s="17">
        <v>300000</v>
      </c>
      <c r="T89" s="17">
        <v>1</v>
      </c>
      <c r="U89" s="21">
        <v>450000</v>
      </c>
      <c r="V89" s="21"/>
      <c r="W89" s="21"/>
      <c r="X89" s="21"/>
      <c r="Y89" s="21"/>
      <c r="AD89" s="24" t="str">
        <f t="shared" si="16"/>
        <v>3_50;2_300000;1_450000</v>
      </c>
    </row>
    <row r="90" spans="1:30" x14ac:dyDescent="0.15">
      <c r="A90" s="17">
        <v>89</v>
      </c>
      <c r="B90" s="17">
        <v>35909000</v>
      </c>
      <c r="D90" s="17">
        <f>D89+B90</f>
        <v>808624000</v>
      </c>
      <c r="E90" s="17">
        <v>400088</v>
      </c>
      <c r="F90" s="17">
        <f t="shared" si="11"/>
        <v>650000</v>
      </c>
      <c r="G90" s="21">
        <f t="shared" si="17"/>
        <v>79187400</v>
      </c>
      <c r="J90" s="22">
        <f t="shared" si="18"/>
        <v>0</v>
      </c>
      <c r="K90" s="22">
        <f t="shared" si="14"/>
        <v>0</v>
      </c>
      <c r="L90" s="30">
        <v>2585</v>
      </c>
      <c r="M90" s="17">
        <f t="shared" si="15"/>
        <v>0</v>
      </c>
      <c r="P90" s="32">
        <v>3</v>
      </c>
      <c r="Q90" s="17">
        <v>50</v>
      </c>
      <c r="R90" s="17">
        <v>2</v>
      </c>
      <c r="S90" s="17">
        <v>300000</v>
      </c>
      <c r="T90" s="17">
        <v>1</v>
      </c>
      <c r="U90" s="21">
        <v>450000</v>
      </c>
      <c r="V90" s="21"/>
      <c r="W90" s="21"/>
      <c r="X90" s="21"/>
      <c r="Y90" s="21"/>
      <c r="AD90" s="24" t="str">
        <f t="shared" si="16"/>
        <v>3_50;2_300000;1_450000</v>
      </c>
    </row>
    <row r="91" spans="1:30" x14ac:dyDescent="0.15">
      <c r="A91" s="17">
        <v>90</v>
      </c>
      <c r="B91" s="17">
        <v>36620000</v>
      </c>
      <c r="D91" s="17">
        <f>D90+B91</f>
        <v>845244000</v>
      </c>
      <c r="E91" s="17">
        <v>400089</v>
      </c>
      <c r="F91" s="17">
        <f t="shared" si="11"/>
        <v>650000</v>
      </c>
      <c r="G91" s="21">
        <f t="shared" si="17"/>
        <v>79837400</v>
      </c>
      <c r="J91" s="22">
        <f t="shared" si="18"/>
        <v>0</v>
      </c>
      <c r="K91" s="22">
        <f t="shared" si="14"/>
        <v>0</v>
      </c>
      <c r="L91" s="30">
        <v>2585</v>
      </c>
      <c r="M91" s="17">
        <f t="shared" si="15"/>
        <v>0</v>
      </c>
      <c r="P91" s="31">
        <v>3</v>
      </c>
      <c r="Q91" s="17">
        <v>50</v>
      </c>
      <c r="R91" s="17">
        <v>2</v>
      </c>
      <c r="S91" s="17">
        <v>300000</v>
      </c>
      <c r="T91" s="17">
        <v>1</v>
      </c>
      <c r="U91" s="21">
        <v>450000</v>
      </c>
      <c r="V91" s="21"/>
      <c r="W91" s="21"/>
      <c r="X91" s="21"/>
      <c r="Y91" s="21"/>
      <c r="AD91" s="24" t="str">
        <f t="shared" si="16"/>
        <v>3_50;2_300000;1_450000</v>
      </c>
    </row>
    <row r="92" spans="1:30" x14ac:dyDescent="0.15">
      <c r="A92" s="17">
        <v>91</v>
      </c>
      <c r="B92" s="17">
        <v>50677000</v>
      </c>
      <c r="D92" s="17">
        <f>D91+B92</f>
        <v>895921000</v>
      </c>
      <c r="E92" s="17">
        <v>400090</v>
      </c>
      <c r="F92" s="17">
        <f t="shared" si="11"/>
        <v>650000</v>
      </c>
      <c r="G92" s="21">
        <f t="shared" si="17"/>
        <v>80487400</v>
      </c>
      <c r="J92" s="22">
        <f t="shared" si="18"/>
        <v>0</v>
      </c>
      <c r="K92" s="22">
        <f t="shared" si="14"/>
        <v>0</v>
      </c>
      <c r="L92" s="30">
        <v>2585</v>
      </c>
      <c r="M92" s="17">
        <f t="shared" si="15"/>
        <v>0</v>
      </c>
      <c r="P92" s="31">
        <v>3</v>
      </c>
      <c r="Q92" s="17">
        <v>50</v>
      </c>
      <c r="R92" s="17">
        <v>2</v>
      </c>
      <c r="S92" s="17">
        <v>300000</v>
      </c>
      <c r="T92" s="17">
        <v>1</v>
      </c>
      <c r="U92" s="21">
        <v>450000</v>
      </c>
      <c r="V92" s="21">
        <v>1048</v>
      </c>
      <c r="W92" s="21">
        <v>60</v>
      </c>
      <c r="X92" s="21"/>
      <c r="Y92" s="21"/>
      <c r="AD92" s="24" t="str">
        <f>P92&amp;$R$2&amp;Q92&amp;$S$2&amp;R92&amp;$R$2&amp;S92&amp;$S$2&amp;T92&amp;$R$2&amp;U92&amp;$S$2&amp;V92&amp;$R$2&amp;W92</f>
        <v>3_50;2_300000;1_450000;1048_60</v>
      </c>
    </row>
    <row r="93" spans="1:30" x14ac:dyDescent="0.15">
      <c r="A93" s="17">
        <v>92</v>
      </c>
      <c r="B93" s="17">
        <v>51670000</v>
      </c>
      <c r="D93" s="17">
        <f>D92+B93</f>
        <v>947591000</v>
      </c>
      <c r="E93" s="17">
        <v>400091</v>
      </c>
      <c r="F93" s="17">
        <f t="shared" si="11"/>
        <v>650000</v>
      </c>
      <c r="G93" s="21">
        <f t="shared" si="17"/>
        <v>81137400</v>
      </c>
      <c r="J93" s="22">
        <f t="shared" si="18"/>
        <v>0</v>
      </c>
      <c r="K93" s="22">
        <f t="shared" si="14"/>
        <v>0</v>
      </c>
      <c r="L93" s="30">
        <v>2585</v>
      </c>
      <c r="M93" s="17">
        <f t="shared" si="15"/>
        <v>0</v>
      </c>
      <c r="P93" s="31">
        <v>3</v>
      </c>
      <c r="Q93" s="17">
        <v>50</v>
      </c>
      <c r="R93" s="17">
        <v>2</v>
      </c>
      <c r="S93" s="17">
        <v>300000</v>
      </c>
      <c r="T93" s="17">
        <v>1</v>
      </c>
      <c r="U93" s="21">
        <v>450000</v>
      </c>
      <c r="V93" s="21"/>
      <c r="W93" s="21"/>
      <c r="X93" s="21"/>
      <c r="Y93" s="21"/>
      <c r="AD93" s="24" t="str">
        <f t="shared" si="16"/>
        <v>3_50;2_300000;1_450000</v>
      </c>
    </row>
    <row r="94" spans="1:30" x14ac:dyDescent="0.15">
      <c r="A94" s="17">
        <v>93</v>
      </c>
      <c r="B94" s="17">
        <v>52676000</v>
      </c>
      <c r="D94" s="17">
        <f>D93+B94</f>
        <v>1000267000</v>
      </c>
      <c r="E94" s="17">
        <v>400092</v>
      </c>
      <c r="F94" s="17">
        <f t="shared" si="11"/>
        <v>650000</v>
      </c>
      <c r="G94" s="21">
        <f t="shared" si="17"/>
        <v>81787400</v>
      </c>
      <c r="J94" s="22">
        <f t="shared" si="18"/>
        <v>0</v>
      </c>
      <c r="K94" s="22">
        <f t="shared" si="14"/>
        <v>0</v>
      </c>
      <c r="L94" s="30">
        <v>2585</v>
      </c>
      <c r="M94" s="17">
        <f t="shared" si="15"/>
        <v>0</v>
      </c>
      <c r="P94" s="31">
        <v>3</v>
      </c>
      <c r="Q94" s="17">
        <v>50</v>
      </c>
      <c r="R94" s="17">
        <v>2</v>
      </c>
      <c r="S94" s="17">
        <v>300000</v>
      </c>
      <c r="T94" s="17">
        <v>1</v>
      </c>
      <c r="U94" s="21">
        <v>450000</v>
      </c>
      <c r="V94" s="21"/>
      <c r="W94" s="21"/>
      <c r="X94" s="21"/>
      <c r="Y94" s="21"/>
      <c r="AD94" s="24" t="str">
        <f t="shared" si="16"/>
        <v>3_50;2_300000;1_450000</v>
      </c>
    </row>
    <row r="95" spans="1:30" x14ac:dyDescent="0.15">
      <c r="A95" s="17">
        <v>94</v>
      </c>
      <c r="B95" s="17">
        <v>53696000</v>
      </c>
      <c r="D95" s="17">
        <f>D94+B95</f>
        <v>1053963000</v>
      </c>
      <c r="E95" s="17">
        <v>400093</v>
      </c>
      <c r="F95" s="17">
        <f t="shared" si="11"/>
        <v>650000</v>
      </c>
      <c r="G95" s="21">
        <f t="shared" si="17"/>
        <v>82437400</v>
      </c>
      <c r="J95" s="22">
        <f t="shared" si="18"/>
        <v>0</v>
      </c>
      <c r="K95" s="22">
        <f t="shared" si="14"/>
        <v>0</v>
      </c>
      <c r="L95" s="30">
        <v>2585</v>
      </c>
      <c r="M95" s="17">
        <f t="shared" si="15"/>
        <v>0</v>
      </c>
      <c r="P95" s="39">
        <v>3</v>
      </c>
      <c r="Q95" s="17">
        <v>50</v>
      </c>
      <c r="R95" s="17">
        <v>2</v>
      </c>
      <c r="S95" s="17">
        <v>300000</v>
      </c>
      <c r="T95" s="17">
        <v>1</v>
      </c>
      <c r="U95" s="21">
        <v>450000</v>
      </c>
      <c r="V95" s="21"/>
      <c r="W95" s="21"/>
      <c r="X95" s="21"/>
      <c r="Y95" s="21"/>
      <c r="AD95" s="24" t="str">
        <f t="shared" si="16"/>
        <v>3_50;2_300000;1_450000</v>
      </c>
    </row>
    <row r="96" spans="1:30" x14ac:dyDescent="0.15">
      <c r="A96" s="17">
        <v>95</v>
      </c>
      <c r="B96" s="17">
        <v>54731000</v>
      </c>
      <c r="D96" s="17">
        <f>D95+B96</f>
        <v>1108694000</v>
      </c>
      <c r="E96" s="17">
        <v>400094</v>
      </c>
      <c r="F96" s="17">
        <f t="shared" si="11"/>
        <v>650000</v>
      </c>
      <c r="G96" s="21">
        <f t="shared" si="17"/>
        <v>83087400</v>
      </c>
      <c r="J96" s="22">
        <f t="shared" si="18"/>
        <v>0</v>
      </c>
      <c r="K96" s="22">
        <f t="shared" si="14"/>
        <v>0</v>
      </c>
      <c r="L96" s="30">
        <v>2585</v>
      </c>
      <c r="M96" s="17">
        <f t="shared" si="15"/>
        <v>0</v>
      </c>
      <c r="P96" s="40">
        <v>3</v>
      </c>
      <c r="Q96" s="17">
        <v>50</v>
      </c>
      <c r="R96" s="17">
        <v>2</v>
      </c>
      <c r="S96" s="17">
        <v>300000</v>
      </c>
      <c r="T96" s="17">
        <v>1</v>
      </c>
      <c r="U96" s="21">
        <v>450000</v>
      </c>
      <c r="V96" s="21">
        <v>1033</v>
      </c>
      <c r="W96" s="21">
        <v>30</v>
      </c>
      <c r="X96" s="21"/>
      <c r="Y96" s="21"/>
      <c r="AD96" s="24" t="str">
        <f>P96&amp;$R$2&amp;Q96&amp;$S$2&amp;R96&amp;$R$2&amp;S96&amp;$S$2&amp;T96&amp;$R$2&amp;U96&amp;$S$2&amp;V96&amp;$R$2&amp;W96</f>
        <v>3_50;2_300000;1_450000;1033_30</v>
      </c>
    </row>
    <row r="97" spans="1:30" x14ac:dyDescent="0.15">
      <c r="A97" s="17">
        <v>96</v>
      </c>
      <c r="B97" s="17">
        <v>55780000</v>
      </c>
      <c r="D97" s="17">
        <f>D96+B97</f>
        <v>1164474000</v>
      </c>
      <c r="E97" s="17">
        <v>400095</v>
      </c>
      <c r="F97" s="17">
        <f t="shared" si="11"/>
        <v>650000</v>
      </c>
      <c r="G97" s="21">
        <f t="shared" si="17"/>
        <v>83737400</v>
      </c>
      <c r="J97" s="22">
        <f t="shared" si="18"/>
        <v>0</v>
      </c>
      <c r="K97" s="22">
        <f t="shared" si="14"/>
        <v>0</v>
      </c>
      <c r="L97" s="30">
        <v>2585</v>
      </c>
      <c r="M97" s="17">
        <f t="shared" si="15"/>
        <v>0</v>
      </c>
      <c r="P97" s="31">
        <v>3</v>
      </c>
      <c r="Q97" s="17">
        <v>50</v>
      </c>
      <c r="R97" s="17">
        <v>2</v>
      </c>
      <c r="S97" s="17">
        <v>300000</v>
      </c>
      <c r="T97" s="17">
        <v>1</v>
      </c>
      <c r="U97" s="21">
        <v>450000</v>
      </c>
      <c r="V97" s="21"/>
      <c r="W97" s="21"/>
      <c r="X97" s="21"/>
      <c r="Y97" s="21"/>
      <c r="AD97" s="24" t="str">
        <f t="shared" si="16"/>
        <v>3_50;2_300000;1_450000</v>
      </c>
    </row>
    <row r="98" spans="1:30" x14ac:dyDescent="0.15">
      <c r="A98" s="17">
        <v>97</v>
      </c>
      <c r="B98" s="17">
        <v>56844000</v>
      </c>
      <c r="D98" s="17">
        <f>D97+B98</f>
        <v>1221318000</v>
      </c>
      <c r="E98" s="17">
        <v>400096</v>
      </c>
      <c r="F98" s="17">
        <f t="shared" si="11"/>
        <v>650000</v>
      </c>
      <c r="G98" s="21">
        <f t="shared" si="17"/>
        <v>84387400</v>
      </c>
      <c r="J98" s="22">
        <f t="shared" si="18"/>
        <v>0</v>
      </c>
      <c r="K98" s="22">
        <f t="shared" si="14"/>
        <v>0</v>
      </c>
      <c r="L98" s="30">
        <v>2585</v>
      </c>
      <c r="M98" s="17">
        <f t="shared" si="15"/>
        <v>0</v>
      </c>
      <c r="P98" s="31">
        <v>3</v>
      </c>
      <c r="Q98" s="17">
        <v>50</v>
      </c>
      <c r="R98" s="17">
        <v>2</v>
      </c>
      <c r="S98" s="17">
        <v>300000</v>
      </c>
      <c r="T98" s="17">
        <v>1</v>
      </c>
      <c r="U98" s="21">
        <v>450000</v>
      </c>
      <c r="V98" s="21">
        <v>1033</v>
      </c>
      <c r="W98" s="21">
        <v>60</v>
      </c>
      <c r="X98" s="21"/>
      <c r="Y98" s="21"/>
      <c r="AD98" s="24" t="str">
        <f>P98&amp;$R$2&amp;Q98&amp;$S$2&amp;R98&amp;$R$2&amp;S98&amp;$S$2&amp;T98&amp;$R$2&amp;U98&amp;$S$2&amp;V98&amp;$R$2&amp;W98</f>
        <v>3_50;2_300000;1_450000;1033_60</v>
      </c>
    </row>
    <row r="99" spans="1:30" x14ac:dyDescent="0.15">
      <c r="A99" s="17">
        <v>98</v>
      </c>
      <c r="B99" s="17">
        <v>57922000</v>
      </c>
      <c r="D99" s="17">
        <f>D98+B99</f>
        <v>1279240000</v>
      </c>
      <c r="E99" s="17">
        <v>400097</v>
      </c>
      <c r="F99" s="17">
        <f t="shared" si="11"/>
        <v>650000</v>
      </c>
      <c r="G99" s="21">
        <f t="shared" si="17"/>
        <v>85037400</v>
      </c>
      <c r="J99" s="22">
        <f t="shared" si="18"/>
        <v>0</v>
      </c>
      <c r="K99" s="22">
        <f t="shared" si="14"/>
        <v>0</v>
      </c>
      <c r="L99" s="30">
        <v>2585</v>
      </c>
      <c r="M99" s="17">
        <f t="shared" si="15"/>
        <v>0</v>
      </c>
      <c r="P99" s="31">
        <v>3</v>
      </c>
      <c r="Q99" s="17">
        <v>50</v>
      </c>
      <c r="R99" s="17">
        <v>2</v>
      </c>
      <c r="S99" s="17">
        <v>300000</v>
      </c>
      <c r="T99" s="17">
        <v>1</v>
      </c>
      <c r="U99" s="21">
        <v>450000</v>
      </c>
      <c r="V99" s="21"/>
      <c r="W99" s="21"/>
      <c r="X99" s="21"/>
      <c r="Y99" s="21"/>
      <c r="AD99" s="24" t="str">
        <f t="shared" si="16"/>
        <v>3_50;2_300000;1_450000</v>
      </c>
    </row>
    <row r="100" spans="1:30" x14ac:dyDescent="0.15">
      <c r="A100" s="17">
        <v>99</v>
      </c>
      <c r="B100" s="17">
        <v>59016000</v>
      </c>
      <c r="D100" s="17">
        <f>D99+B100</f>
        <v>1338256000</v>
      </c>
      <c r="E100" s="17">
        <v>400098</v>
      </c>
      <c r="F100" s="17">
        <f t="shared" si="11"/>
        <v>650000</v>
      </c>
      <c r="G100" s="21">
        <f t="shared" si="17"/>
        <v>85687400</v>
      </c>
      <c r="J100" s="22">
        <f t="shared" si="18"/>
        <v>0</v>
      </c>
      <c r="K100" s="22">
        <f t="shared" si="14"/>
        <v>0</v>
      </c>
      <c r="L100" s="30">
        <v>2585</v>
      </c>
      <c r="M100" s="17">
        <f t="shared" si="15"/>
        <v>0</v>
      </c>
      <c r="P100" s="31">
        <v>3</v>
      </c>
      <c r="Q100" s="17">
        <v>50</v>
      </c>
      <c r="R100" s="17">
        <v>2</v>
      </c>
      <c r="S100" s="17">
        <v>300000</v>
      </c>
      <c r="T100" s="17">
        <v>1</v>
      </c>
      <c r="U100" s="21">
        <v>450000</v>
      </c>
      <c r="V100" s="21"/>
      <c r="W100" s="21"/>
      <c r="X100" s="21"/>
      <c r="Y100" s="21"/>
      <c r="AD100" s="24" t="str">
        <f t="shared" si="16"/>
        <v>3_50;2_300000;1_450000</v>
      </c>
    </row>
    <row r="101" spans="1:30" x14ac:dyDescent="0.15">
      <c r="A101" s="17">
        <v>100</v>
      </c>
      <c r="B101" s="17">
        <v>60124000</v>
      </c>
      <c r="D101" s="17">
        <f>D100+B101</f>
        <v>1398380000</v>
      </c>
      <c r="E101" s="17">
        <v>400099</v>
      </c>
      <c r="F101" s="17">
        <f t="shared" si="11"/>
        <v>650000</v>
      </c>
      <c r="G101" s="21">
        <f t="shared" si="17"/>
        <v>86337400</v>
      </c>
      <c r="J101" s="22">
        <f t="shared" si="18"/>
        <v>0</v>
      </c>
      <c r="K101" s="22">
        <f t="shared" si="14"/>
        <v>0</v>
      </c>
      <c r="L101" s="30">
        <v>2585</v>
      </c>
      <c r="M101" s="17">
        <f t="shared" si="15"/>
        <v>0</v>
      </c>
      <c r="P101" s="31">
        <v>3</v>
      </c>
      <c r="Q101" s="17">
        <v>50</v>
      </c>
      <c r="R101" s="17">
        <v>2</v>
      </c>
      <c r="S101" s="17">
        <v>300000</v>
      </c>
      <c r="T101" s="17">
        <v>1</v>
      </c>
      <c r="U101" s="21">
        <v>450000</v>
      </c>
      <c r="V101" s="21"/>
      <c r="W101" s="21"/>
      <c r="X101" s="21"/>
      <c r="Y101" s="21"/>
      <c r="AD101" s="24" t="str">
        <f t="shared" si="16"/>
        <v>3_50;2_300000;1_450000</v>
      </c>
    </row>
    <row r="102" spans="1:30" x14ac:dyDescent="0.15">
      <c r="A102" s="17">
        <v>101</v>
      </c>
      <c r="B102" s="17">
        <v>77367000</v>
      </c>
      <c r="D102" s="17">
        <f>D101+B102</f>
        <v>1475747000</v>
      </c>
      <c r="E102" s="17">
        <v>400100</v>
      </c>
      <c r="F102" s="17">
        <f t="shared" si="11"/>
        <v>650000</v>
      </c>
      <c r="G102" s="21">
        <f t="shared" si="17"/>
        <v>86987400</v>
      </c>
      <c r="J102" s="22">
        <f t="shared" si="18"/>
        <v>0</v>
      </c>
      <c r="K102" s="22">
        <f t="shared" si="14"/>
        <v>0</v>
      </c>
      <c r="L102" s="30">
        <v>2585</v>
      </c>
      <c r="M102" s="17">
        <f t="shared" si="15"/>
        <v>0</v>
      </c>
      <c r="P102" s="40">
        <v>3</v>
      </c>
      <c r="Q102" s="17">
        <v>50</v>
      </c>
      <c r="R102" s="17">
        <v>2</v>
      </c>
      <c r="S102" s="17">
        <v>300000</v>
      </c>
      <c r="T102" s="17">
        <v>1</v>
      </c>
      <c r="U102" s="21">
        <v>450000</v>
      </c>
      <c r="V102" s="21"/>
      <c r="W102" s="21"/>
      <c r="X102" s="21"/>
      <c r="Y102" s="21"/>
      <c r="AD102" s="24" t="str">
        <f t="shared" si="16"/>
        <v>3_50;2_300000;1_450000</v>
      </c>
    </row>
    <row r="103" spans="1:30" x14ac:dyDescent="0.15">
      <c r="A103" s="17">
        <v>102</v>
      </c>
      <c r="B103" s="17">
        <v>78807000</v>
      </c>
      <c r="D103" s="17">
        <f>D102+B103</f>
        <v>1554554000</v>
      </c>
      <c r="E103" s="17">
        <v>400101</v>
      </c>
      <c r="F103" s="17">
        <f t="shared" si="11"/>
        <v>650000</v>
      </c>
      <c r="G103" s="21">
        <f t="shared" si="17"/>
        <v>87637400</v>
      </c>
      <c r="J103" s="22">
        <f t="shared" si="18"/>
        <v>0</v>
      </c>
      <c r="K103" s="22">
        <f t="shared" si="14"/>
        <v>0</v>
      </c>
      <c r="L103" s="30">
        <v>2585</v>
      </c>
      <c r="M103" s="17">
        <f t="shared" si="15"/>
        <v>0</v>
      </c>
      <c r="P103" s="31">
        <v>3</v>
      </c>
      <c r="Q103" s="17">
        <v>50</v>
      </c>
      <c r="R103" s="17">
        <v>2</v>
      </c>
      <c r="S103" s="17">
        <v>300000</v>
      </c>
      <c r="T103" s="17">
        <v>1</v>
      </c>
      <c r="U103" s="21">
        <v>450000</v>
      </c>
      <c r="V103" s="21"/>
      <c r="W103" s="21"/>
      <c r="X103" s="21"/>
      <c r="Y103" s="21"/>
      <c r="AD103" s="24" t="str">
        <f t="shared" si="16"/>
        <v>3_50;2_300000;1_450000</v>
      </c>
    </row>
    <row r="104" spans="1:30" x14ac:dyDescent="0.15">
      <c r="A104" s="17">
        <v>103</v>
      </c>
      <c r="B104" s="17">
        <v>80267000</v>
      </c>
      <c r="D104" s="17">
        <f>D103+B104</f>
        <v>1634821000</v>
      </c>
      <c r="E104" s="17">
        <v>400102</v>
      </c>
      <c r="F104" s="17">
        <f t="shared" ref="F104:F105" si="19">F103</f>
        <v>650000</v>
      </c>
      <c r="G104" s="21">
        <f t="shared" si="17"/>
        <v>88287400</v>
      </c>
      <c r="J104" s="22">
        <f t="shared" si="18"/>
        <v>0</v>
      </c>
      <c r="K104" s="22">
        <f t="shared" si="14"/>
        <v>0</v>
      </c>
      <c r="L104" s="30">
        <v>2585</v>
      </c>
      <c r="M104" s="17">
        <f t="shared" si="15"/>
        <v>0</v>
      </c>
      <c r="P104" s="31">
        <v>3</v>
      </c>
      <c r="Q104" s="17">
        <v>50</v>
      </c>
      <c r="R104" s="17">
        <v>2</v>
      </c>
      <c r="S104" s="17">
        <v>300000</v>
      </c>
      <c r="T104" s="17">
        <v>1</v>
      </c>
      <c r="U104" s="21">
        <v>450000</v>
      </c>
      <c r="V104" s="21"/>
      <c r="W104" s="21"/>
      <c r="X104" s="21"/>
      <c r="Y104" s="21"/>
      <c r="AD104" s="24" t="str">
        <f t="shared" si="16"/>
        <v>3_50;2_300000;1_450000</v>
      </c>
    </row>
    <row r="105" spans="1:30" x14ac:dyDescent="0.15">
      <c r="A105" s="17">
        <v>104</v>
      </c>
      <c r="B105" s="17">
        <v>81747000</v>
      </c>
      <c r="D105" s="17">
        <f>D104+B105</f>
        <v>1716568000</v>
      </c>
      <c r="E105" s="17">
        <v>400103</v>
      </c>
      <c r="F105" s="17">
        <f t="shared" si="19"/>
        <v>650000</v>
      </c>
      <c r="G105" s="21">
        <f t="shared" si="17"/>
        <v>88937400</v>
      </c>
      <c r="J105" s="22">
        <f t="shared" si="18"/>
        <v>91253000</v>
      </c>
      <c r="K105" s="22">
        <f t="shared" si="14"/>
        <v>2315600</v>
      </c>
      <c r="L105" s="30">
        <v>2585</v>
      </c>
      <c r="M105" s="17">
        <f t="shared" si="15"/>
        <v>895.78336557059959</v>
      </c>
      <c r="N105" s="17">
        <f>M105*8/60</f>
        <v>119.43778207607994</v>
      </c>
      <c r="P105" s="31">
        <v>3</v>
      </c>
      <c r="Q105" s="17">
        <v>50</v>
      </c>
      <c r="R105" s="17">
        <v>2</v>
      </c>
      <c r="S105" s="17">
        <v>300000</v>
      </c>
      <c r="T105" s="17">
        <v>1</v>
      </c>
      <c r="U105" s="21">
        <v>450000</v>
      </c>
      <c r="V105" s="21"/>
      <c r="W105" s="21"/>
      <c r="X105" s="21"/>
      <c r="Y105" s="21"/>
      <c r="AD105" s="24" t="str">
        <f t="shared" si="16"/>
        <v>3_50;2_300000;1_450000</v>
      </c>
    </row>
    <row r="106" spans="1:30" x14ac:dyDescent="0.15">
      <c r="A106" s="17">
        <v>105</v>
      </c>
      <c r="B106" s="17">
        <v>83249000</v>
      </c>
      <c r="D106" s="17">
        <f>D105+B106</f>
        <v>1799817000</v>
      </c>
      <c r="E106" s="17">
        <v>400104</v>
      </c>
      <c r="F106" s="17">
        <v>3293446</v>
      </c>
      <c r="G106" s="21">
        <f t="shared" si="17"/>
        <v>96692446</v>
      </c>
      <c r="I106" s="21">
        <v>4461600</v>
      </c>
      <c r="J106" s="22">
        <f t="shared" si="18"/>
        <v>0</v>
      </c>
      <c r="K106" s="22">
        <f t="shared" si="14"/>
        <v>0</v>
      </c>
      <c r="L106" s="30">
        <v>2585</v>
      </c>
      <c r="M106" s="17">
        <f t="shared" si="15"/>
        <v>0</v>
      </c>
      <c r="P106" s="31">
        <v>3</v>
      </c>
      <c r="Q106" s="17">
        <v>50</v>
      </c>
      <c r="R106" s="17">
        <v>2</v>
      </c>
      <c r="S106" s="17">
        <v>300000</v>
      </c>
      <c r="T106" s="17">
        <v>1</v>
      </c>
      <c r="U106" s="21">
        <v>450000</v>
      </c>
      <c r="V106" s="21">
        <v>1093</v>
      </c>
      <c r="W106" s="21">
        <v>20</v>
      </c>
      <c r="X106" s="21"/>
      <c r="Y106" s="21"/>
      <c r="AD106" s="24" t="str">
        <f>P106&amp;$R$2&amp;Q106&amp;$S$2&amp;R106&amp;$R$2&amp;S106&amp;$S$2&amp;T106&amp;$R$2&amp;U106&amp;$S$2&amp;V106&amp;$R$2&amp;W106</f>
        <v>3_50;2_300000;1_450000;1093_20</v>
      </c>
    </row>
    <row r="107" spans="1:30" x14ac:dyDescent="0.15">
      <c r="A107" s="17">
        <v>106</v>
      </c>
      <c r="B107" s="17">
        <v>84771000</v>
      </c>
      <c r="D107" s="17">
        <f>D106+B107</f>
        <v>1884588000</v>
      </c>
      <c r="E107" s="17">
        <v>400105</v>
      </c>
      <c r="F107" s="17">
        <v>3293446</v>
      </c>
      <c r="G107" s="21">
        <f t="shared" si="17"/>
        <v>104500592</v>
      </c>
      <c r="I107" s="21">
        <v>4514700</v>
      </c>
      <c r="J107" s="22">
        <f t="shared" si="18"/>
        <v>0</v>
      </c>
      <c r="K107" s="22">
        <f t="shared" si="14"/>
        <v>0</v>
      </c>
      <c r="L107" s="30">
        <v>2585</v>
      </c>
      <c r="M107" s="17">
        <f t="shared" si="15"/>
        <v>0</v>
      </c>
      <c r="P107" s="37">
        <v>3</v>
      </c>
      <c r="Q107" s="17">
        <v>50</v>
      </c>
      <c r="R107" s="17">
        <v>2</v>
      </c>
      <c r="S107" s="17">
        <v>300000</v>
      </c>
      <c r="T107" s="17">
        <v>1</v>
      </c>
      <c r="U107" s="21">
        <v>450000</v>
      </c>
      <c r="V107" s="21"/>
      <c r="W107" s="21"/>
      <c r="X107" s="21"/>
      <c r="Y107" s="21"/>
      <c r="AD107" s="24" t="str">
        <f t="shared" si="16"/>
        <v>3_50;2_300000;1_450000</v>
      </c>
    </row>
    <row r="108" spans="1:30" x14ac:dyDescent="0.15">
      <c r="A108" s="17">
        <v>107</v>
      </c>
      <c r="B108" s="17">
        <v>86314000</v>
      </c>
      <c r="D108" s="17">
        <f>D107+B108</f>
        <v>1970902000</v>
      </c>
      <c r="E108" s="17">
        <v>400106</v>
      </c>
      <c r="F108" s="17">
        <v>3293446</v>
      </c>
      <c r="G108" s="21">
        <f t="shared" si="17"/>
        <v>112361838</v>
      </c>
      <c r="I108" s="21">
        <v>4567800</v>
      </c>
      <c r="J108" s="22">
        <f t="shared" si="18"/>
        <v>0</v>
      </c>
      <c r="K108" s="22">
        <f t="shared" si="14"/>
        <v>0</v>
      </c>
      <c r="L108" s="30">
        <v>2585</v>
      </c>
      <c r="M108" s="17">
        <f t="shared" si="15"/>
        <v>0</v>
      </c>
      <c r="P108" s="32">
        <v>3</v>
      </c>
      <c r="Q108" s="17">
        <v>50</v>
      </c>
      <c r="R108" s="17">
        <v>2</v>
      </c>
      <c r="S108" s="17">
        <v>300000</v>
      </c>
      <c r="T108" s="17">
        <v>1</v>
      </c>
      <c r="U108" s="21">
        <v>450000</v>
      </c>
      <c r="V108" s="21"/>
      <c r="W108" s="21"/>
      <c r="X108" s="21"/>
      <c r="Y108" s="21"/>
      <c r="AD108" s="24" t="str">
        <f t="shared" si="16"/>
        <v>3_50;2_300000;1_450000</v>
      </c>
    </row>
    <row r="109" spans="1:30" x14ac:dyDescent="0.15">
      <c r="A109" s="17">
        <v>108</v>
      </c>
      <c r="B109" s="17">
        <v>87879000</v>
      </c>
      <c r="D109" s="17">
        <f>D108+B109</f>
        <v>2058781000</v>
      </c>
      <c r="E109" s="17">
        <v>400107</v>
      </c>
      <c r="F109" s="17">
        <v>3293446</v>
      </c>
      <c r="G109" s="21">
        <f t="shared" si="17"/>
        <v>120276184</v>
      </c>
      <c r="I109" s="21">
        <v>4620900</v>
      </c>
      <c r="J109" s="22">
        <f t="shared" si="18"/>
        <v>0</v>
      </c>
      <c r="K109" s="22">
        <f t="shared" si="14"/>
        <v>0</v>
      </c>
      <c r="L109" s="19">
        <v>3030</v>
      </c>
      <c r="M109" s="17">
        <f t="shared" si="15"/>
        <v>0</v>
      </c>
      <c r="P109" s="31">
        <v>3</v>
      </c>
      <c r="Q109" s="17">
        <v>50</v>
      </c>
      <c r="R109" s="17">
        <v>2</v>
      </c>
      <c r="S109" s="17">
        <v>300000</v>
      </c>
      <c r="T109" s="17">
        <v>1</v>
      </c>
      <c r="U109" s="21">
        <v>450000</v>
      </c>
      <c r="V109" s="21">
        <v>1093</v>
      </c>
      <c r="W109" s="21">
        <v>20</v>
      </c>
      <c r="X109" s="21"/>
      <c r="Y109" s="21"/>
      <c r="AD109" s="24" t="str">
        <f>P109&amp;$R$2&amp;Q109&amp;$S$2&amp;R109&amp;$R$2&amp;S109&amp;$S$2&amp;T109&amp;$R$2&amp;U109&amp;$S$2&amp;V109&amp;$R$2&amp;W109</f>
        <v>3_50;2_300000;1_450000;1093_20</v>
      </c>
    </row>
    <row r="110" spans="1:30" x14ac:dyDescent="0.15">
      <c r="A110" s="17">
        <v>109</v>
      </c>
      <c r="B110" s="17">
        <v>89466000</v>
      </c>
      <c r="D110" s="17">
        <f>D109+B110</f>
        <v>2148247000</v>
      </c>
      <c r="E110" s="17">
        <v>400108</v>
      </c>
      <c r="F110" s="17">
        <v>3193714</v>
      </c>
      <c r="G110" s="21">
        <f t="shared" si="17"/>
        <v>126579998</v>
      </c>
      <c r="I110" s="21">
        <v>3110100</v>
      </c>
      <c r="J110" s="22">
        <f t="shared" si="18"/>
        <v>0</v>
      </c>
      <c r="K110" s="22">
        <f t="shared" si="14"/>
        <v>0</v>
      </c>
      <c r="L110" s="19">
        <v>3030</v>
      </c>
      <c r="M110" s="17">
        <f t="shared" si="15"/>
        <v>0</v>
      </c>
      <c r="P110" s="37">
        <v>3</v>
      </c>
      <c r="Q110" s="17">
        <v>50</v>
      </c>
      <c r="R110" s="17">
        <v>2</v>
      </c>
      <c r="S110" s="17">
        <v>300000</v>
      </c>
      <c r="T110" s="17">
        <v>1</v>
      </c>
      <c r="U110" s="21">
        <v>450000</v>
      </c>
      <c r="V110" s="21"/>
      <c r="W110" s="21"/>
      <c r="X110" s="21"/>
      <c r="Y110" s="21"/>
      <c r="AD110" s="24" t="str">
        <f t="shared" si="16"/>
        <v>3_50;2_300000;1_450000</v>
      </c>
    </row>
    <row r="111" spans="1:30" x14ac:dyDescent="0.15">
      <c r="A111" s="17">
        <v>110</v>
      </c>
      <c r="B111" s="17">
        <v>91075000</v>
      </c>
      <c r="D111" s="17">
        <f>D110+B111</f>
        <v>2239322000</v>
      </c>
      <c r="E111" s="17">
        <v>400109</v>
      </c>
      <c r="F111" s="17">
        <v>3193714</v>
      </c>
      <c r="G111" s="21">
        <f t="shared" si="17"/>
        <v>129773712</v>
      </c>
      <c r="J111" s="22">
        <f t="shared" si="18"/>
        <v>0</v>
      </c>
      <c r="K111" s="22">
        <f t="shared" si="14"/>
        <v>0</v>
      </c>
      <c r="L111" s="19">
        <v>3030</v>
      </c>
      <c r="M111" s="17">
        <f t="shared" si="15"/>
        <v>0</v>
      </c>
      <c r="P111" s="39">
        <v>3</v>
      </c>
      <c r="Q111" s="17">
        <v>50</v>
      </c>
      <c r="R111" s="17">
        <v>2</v>
      </c>
      <c r="S111" s="17">
        <v>300000</v>
      </c>
      <c r="T111" s="17">
        <v>1</v>
      </c>
      <c r="U111" s="21">
        <v>450000</v>
      </c>
      <c r="V111" s="21"/>
      <c r="W111" s="21"/>
      <c r="X111" s="21"/>
      <c r="Y111" s="21"/>
      <c r="AD111" s="24" t="str">
        <f t="shared" si="16"/>
        <v>3_50;2_300000;1_450000</v>
      </c>
    </row>
    <row r="112" spans="1:30" x14ac:dyDescent="0.15">
      <c r="A112" s="17">
        <v>111</v>
      </c>
      <c r="B112" s="17">
        <v>123608000</v>
      </c>
      <c r="D112" s="17">
        <f>D111+B112</f>
        <v>2362930000</v>
      </c>
      <c r="E112" s="17">
        <v>400110</v>
      </c>
      <c r="F112" s="17">
        <v>3193714</v>
      </c>
      <c r="G112" s="21">
        <f t="shared" si="17"/>
        <v>132967426</v>
      </c>
      <c r="J112" s="22">
        <f t="shared" si="18"/>
        <v>0</v>
      </c>
      <c r="K112" s="22">
        <f t="shared" si="14"/>
        <v>0</v>
      </c>
      <c r="L112" s="19">
        <v>3030</v>
      </c>
      <c r="M112" s="17">
        <f t="shared" si="15"/>
        <v>0</v>
      </c>
      <c r="P112" s="32">
        <v>3</v>
      </c>
      <c r="Q112" s="17">
        <v>50</v>
      </c>
      <c r="R112" s="17">
        <v>2</v>
      </c>
      <c r="S112" s="17">
        <v>300000</v>
      </c>
      <c r="T112" s="17">
        <v>1</v>
      </c>
      <c r="U112" s="21">
        <v>450000</v>
      </c>
      <c r="V112" s="21"/>
      <c r="W112" s="21"/>
      <c r="X112" s="21"/>
      <c r="Y112" s="21"/>
      <c r="AD112" s="24" t="str">
        <f t="shared" si="16"/>
        <v>3_50;2_300000;1_450000</v>
      </c>
    </row>
    <row r="113" spans="1:30" x14ac:dyDescent="0.15">
      <c r="A113" s="17">
        <v>112</v>
      </c>
      <c r="B113" s="17">
        <v>125813000</v>
      </c>
      <c r="D113" s="17">
        <f>D112+B113</f>
        <v>2488743000</v>
      </c>
      <c r="E113" s="17">
        <v>400111</v>
      </c>
      <c r="F113" s="17">
        <v>3193714</v>
      </c>
      <c r="G113" s="21">
        <f t="shared" si="17"/>
        <v>136161140</v>
      </c>
      <c r="J113" s="22">
        <f t="shared" si="18"/>
        <v>0</v>
      </c>
      <c r="K113" s="22">
        <f t="shared" si="14"/>
        <v>0</v>
      </c>
      <c r="L113" s="19">
        <v>3030</v>
      </c>
      <c r="M113" s="17">
        <f t="shared" si="15"/>
        <v>0</v>
      </c>
      <c r="P113" s="31">
        <v>3</v>
      </c>
      <c r="Q113" s="17">
        <v>50</v>
      </c>
      <c r="R113" s="17">
        <v>2</v>
      </c>
      <c r="S113" s="17">
        <v>300000</v>
      </c>
      <c r="T113" s="17">
        <v>1</v>
      </c>
      <c r="U113" s="21">
        <v>450000</v>
      </c>
      <c r="V113" s="21"/>
      <c r="W113" s="21"/>
      <c r="X113" s="21"/>
      <c r="Y113" s="21"/>
      <c r="AD113" s="24" t="str">
        <f t="shared" si="16"/>
        <v>3_50;2_300000;1_450000</v>
      </c>
    </row>
    <row r="114" spans="1:30" x14ac:dyDescent="0.15">
      <c r="A114" s="17">
        <v>113</v>
      </c>
      <c r="B114" s="17">
        <v>128050000</v>
      </c>
      <c r="D114" s="17">
        <f>D113+B114</f>
        <v>2616793000</v>
      </c>
      <c r="E114" s="17">
        <v>400112</v>
      </c>
      <c r="F114" s="17">
        <v>3193714</v>
      </c>
      <c r="G114" s="21">
        <f t="shared" si="17"/>
        <v>139354854</v>
      </c>
      <c r="J114" s="22">
        <f t="shared" si="18"/>
        <v>171423000</v>
      </c>
      <c r="K114" s="22">
        <f t="shared" si="14"/>
        <v>32068146</v>
      </c>
      <c r="L114" s="19">
        <v>3030</v>
      </c>
      <c r="M114" s="17">
        <f t="shared" si="15"/>
        <v>10583.546534653466</v>
      </c>
      <c r="N114" s="17">
        <f>M114*8/60</f>
        <v>1411.1395379537955</v>
      </c>
      <c r="P114" s="31">
        <v>3</v>
      </c>
      <c r="Q114" s="17">
        <v>50</v>
      </c>
      <c r="R114" s="17">
        <v>2</v>
      </c>
      <c r="S114" s="17">
        <v>300000</v>
      </c>
      <c r="T114" s="17">
        <v>1</v>
      </c>
      <c r="U114" s="21">
        <v>450000</v>
      </c>
      <c r="V114" s="21"/>
      <c r="W114" s="21"/>
      <c r="X114" s="21"/>
      <c r="Y114" s="21"/>
      <c r="AD114" s="24" t="str">
        <f t="shared" si="16"/>
        <v>3_50;2_300000;1_450000</v>
      </c>
    </row>
    <row r="115" spans="1:30" x14ac:dyDescent="0.15">
      <c r="A115" s="17">
        <v>114</v>
      </c>
      <c r="B115" s="17">
        <v>130317000</v>
      </c>
      <c r="D115" s="17">
        <f>D114+B115</f>
        <v>2747110000</v>
      </c>
      <c r="E115" s="17">
        <v>400113</v>
      </c>
      <c r="G115" s="21">
        <f t="shared" si="17"/>
        <v>139354854</v>
      </c>
      <c r="J115" s="22">
        <f t="shared" si="18"/>
        <v>0</v>
      </c>
      <c r="K115" s="22">
        <f t="shared" si="14"/>
        <v>0</v>
      </c>
      <c r="L115" s="19">
        <v>3030</v>
      </c>
      <c r="M115" s="17">
        <f t="shared" si="15"/>
        <v>0</v>
      </c>
      <c r="P115" s="39">
        <v>3</v>
      </c>
      <c r="Q115" s="17">
        <v>50</v>
      </c>
      <c r="R115" s="17">
        <v>2</v>
      </c>
      <c r="S115" s="17">
        <v>300000</v>
      </c>
      <c r="T115" s="17">
        <v>1</v>
      </c>
      <c r="U115" s="17">
        <v>450000</v>
      </c>
      <c r="AD115" s="24" t="str">
        <f t="shared" si="16"/>
        <v>3_50;2_300000;1_450000</v>
      </c>
    </row>
    <row r="116" spans="1:30" x14ac:dyDescent="0.15">
      <c r="A116" s="17">
        <v>115</v>
      </c>
      <c r="B116" s="17">
        <v>132616000</v>
      </c>
      <c r="D116" s="17">
        <f>D115+B116</f>
        <v>2879726000</v>
      </c>
      <c r="E116" s="17">
        <v>400114</v>
      </c>
      <c r="G116" s="21">
        <f t="shared" si="17"/>
        <v>139354854</v>
      </c>
      <c r="J116" s="22">
        <f t="shared" si="18"/>
        <v>0</v>
      </c>
      <c r="K116" s="22">
        <f t="shared" si="14"/>
        <v>0</v>
      </c>
      <c r="L116" s="19">
        <v>3030</v>
      </c>
      <c r="P116" s="31">
        <v>3</v>
      </c>
      <c r="Q116" s="17">
        <v>50</v>
      </c>
      <c r="R116" s="17">
        <v>2</v>
      </c>
      <c r="S116" s="17">
        <v>300000</v>
      </c>
      <c r="T116" s="17">
        <v>1</v>
      </c>
      <c r="U116" s="17">
        <v>450000</v>
      </c>
      <c r="V116" s="17">
        <v>1093</v>
      </c>
      <c r="W116" s="17">
        <v>20</v>
      </c>
      <c r="AD116" s="24" t="str">
        <f>P116&amp;$R$2&amp;Q116&amp;$S$2&amp;R116&amp;$R$2&amp;S116&amp;$S$2&amp;T116&amp;$R$2&amp;U116&amp;$S$2&amp;V116&amp;$R$2&amp;W116</f>
        <v>3_50;2_300000;1_450000;1093_20</v>
      </c>
    </row>
    <row r="117" spans="1:30" x14ac:dyDescent="0.15">
      <c r="A117" s="17">
        <v>116</v>
      </c>
      <c r="B117" s="17">
        <v>134948000</v>
      </c>
      <c r="D117" s="17">
        <f>D116+B117</f>
        <v>3014674000</v>
      </c>
      <c r="E117" s="17">
        <v>400115</v>
      </c>
      <c r="G117" s="21">
        <f t="shared" si="17"/>
        <v>139354854</v>
      </c>
      <c r="J117" s="22">
        <f t="shared" si="18"/>
        <v>0</v>
      </c>
      <c r="K117" s="22">
        <f t="shared" si="14"/>
        <v>0</v>
      </c>
      <c r="L117" s="19">
        <v>3030</v>
      </c>
      <c r="P117" s="37">
        <v>3</v>
      </c>
      <c r="Q117" s="17">
        <v>50</v>
      </c>
      <c r="R117" s="17">
        <v>2</v>
      </c>
      <c r="S117" s="17">
        <v>300000</v>
      </c>
      <c r="T117" s="17">
        <v>1</v>
      </c>
      <c r="U117" s="17">
        <v>450000</v>
      </c>
      <c r="AD117" s="24" t="str">
        <f t="shared" si="16"/>
        <v>3_50;2_300000;1_450000</v>
      </c>
    </row>
    <row r="118" spans="1:30" x14ac:dyDescent="0.15">
      <c r="A118" s="17">
        <v>117</v>
      </c>
      <c r="B118" s="17">
        <v>137311000</v>
      </c>
      <c r="D118" s="17">
        <f>D117+B118</f>
        <v>3151985000</v>
      </c>
      <c r="E118" s="17">
        <v>400116</v>
      </c>
      <c r="G118" s="21">
        <f t="shared" si="17"/>
        <v>139354854</v>
      </c>
      <c r="J118" s="22">
        <f t="shared" si="18"/>
        <v>0</v>
      </c>
      <c r="K118" s="22">
        <f t="shared" si="14"/>
        <v>0</v>
      </c>
      <c r="P118" s="32">
        <v>3</v>
      </c>
      <c r="Q118" s="17">
        <v>50</v>
      </c>
      <c r="R118" s="17">
        <v>2</v>
      </c>
      <c r="S118" s="17">
        <v>300000</v>
      </c>
      <c r="T118" s="17">
        <v>1</v>
      </c>
      <c r="U118" s="17">
        <v>450000</v>
      </c>
      <c r="AD118" s="24" t="str">
        <f t="shared" si="16"/>
        <v>3_50;2_300000;1_450000</v>
      </c>
    </row>
    <row r="119" spans="1:30" x14ac:dyDescent="0.15">
      <c r="A119" s="17">
        <v>118</v>
      </c>
      <c r="B119" s="17">
        <v>139708000</v>
      </c>
      <c r="D119" s="17">
        <f>D118+B119</f>
        <v>3291693000</v>
      </c>
      <c r="E119" s="17">
        <v>400117</v>
      </c>
      <c r="G119" s="21">
        <f t="shared" si="17"/>
        <v>139354854</v>
      </c>
      <c r="J119" s="22">
        <f t="shared" si="18"/>
        <v>0</v>
      </c>
      <c r="K119" s="22">
        <f t="shared" si="14"/>
        <v>0</v>
      </c>
      <c r="P119" s="32">
        <v>3</v>
      </c>
      <c r="Q119" s="17">
        <v>50</v>
      </c>
      <c r="R119" s="17">
        <v>2</v>
      </c>
      <c r="S119" s="17">
        <v>300000</v>
      </c>
      <c r="T119" s="17">
        <v>1</v>
      </c>
      <c r="U119" s="17">
        <v>450000</v>
      </c>
      <c r="AD119" s="24" t="str">
        <f t="shared" si="16"/>
        <v>3_50;2_300000;1_450000</v>
      </c>
    </row>
    <row r="120" spans="1:30" x14ac:dyDescent="0.15">
      <c r="A120" s="17">
        <v>119</v>
      </c>
      <c r="B120" s="17">
        <v>142138000</v>
      </c>
      <c r="D120" s="17">
        <f>D119+B120</f>
        <v>3433831000</v>
      </c>
      <c r="E120" s="17">
        <v>400118</v>
      </c>
      <c r="G120" s="21">
        <f t="shared" si="17"/>
        <v>139354854</v>
      </c>
      <c r="J120" s="22">
        <f t="shared" si="18"/>
        <v>0</v>
      </c>
      <c r="K120" s="22">
        <f t="shared" si="14"/>
        <v>0</v>
      </c>
      <c r="P120" s="39">
        <v>3</v>
      </c>
      <c r="Q120" s="23">
        <v>50</v>
      </c>
      <c r="R120" s="17">
        <v>2</v>
      </c>
      <c r="S120" s="17">
        <v>300000</v>
      </c>
      <c r="T120" s="17">
        <v>1</v>
      </c>
      <c r="U120" s="17">
        <v>450000</v>
      </c>
      <c r="AD120" s="24" t="str">
        <f t="shared" si="16"/>
        <v>3_50;2_300000;1_450000</v>
      </c>
    </row>
    <row r="121" spans="1:30" x14ac:dyDescent="0.15">
      <c r="A121" s="17">
        <v>120</v>
      </c>
      <c r="B121" s="17">
        <v>144603000</v>
      </c>
      <c r="D121" s="17">
        <f>D120+B121</f>
        <v>3578434000</v>
      </c>
      <c r="E121" s="17">
        <v>400119</v>
      </c>
      <c r="G121" s="21">
        <f t="shared" si="17"/>
        <v>139354854</v>
      </c>
      <c r="J121" s="22">
        <f t="shared" si="18"/>
        <v>0</v>
      </c>
      <c r="K121" s="22">
        <f t="shared" si="14"/>
        <v>0</v>
      </c>
      <c r="P121" s="32">
        <v>3</v>
      </c>
      <c r="Q121" s="23">
        <v>50</v>
      </c>
      <c r="R121" s="17">
        <v>2</v>
      </c>
      <c r="S121" s="17">
        <v>300000</v>
      </c>
      <c r="T121" s="17">
        <v>1</v>
      </c>
      <c r="U121" s="17">
        <v>450000</v>
      </c>
      <c r="V121" s="17">
        <v>1093</v>
      </c>
      <c r="W121" s="17">
        <v>30</v>
      </c>
      <c r="AD121" s="24" t="str">
        <f>P121&amp;$R$2&amp;Q121&amp;$S$2&amp;R121&amp;$R$2&amp;S121&amp;$S$2&amp;T121&amp;$R$2&amp;U121&amp;$S$2&amp;V121&amp;$R$2&amp;W121</f>
        <v>3_50;2_300000;1_450000;1093_30</v>
      </c>
    </row>
    <row r="122" spans="1:30" x14ac:dyDescent="0.15">
      <c r="A122" s="17">
        <v>121</v>
      </c>
      <c r="B122" s="17">
        <v>183876000</v>
      </c>
      <c r="D122" s="17">
        <f>D121+B122</f>
        <v>3762310000</v>
      </c>
      <c r="E122" s="17">
        <v>400120</v>
      </c>
      <c r="G122" s="21">
        <f t="shared" si="17"/>
        <v>139354854</v>
      </c>
      <c r="J122" s="22">
        <f t="shared" si="18"/>
        <v>0</v>
      </c>
      <c r="K122" s="22">
        <f t="shared" si="14"/>
        <v>0</v>
      </c>
      <c r="P122" s="37">
        <v>3</v>
      </c>
      <c r="Q122" s="23">
        <v>50</v>
      </c>
      <c r="R122" s="17">
        <v>2</v>
      </c>
      <c r="S122" s="17">
        <v>300000</v>
      </c>
      <c r="T122" s="17">
        <v>1</v>
      </c>
      <c r="U122" s="17">
        <v>450000</v>
      </c>
      <c r="AD122" s="24" t="str">
        <f t="shared" si="16"/>
        <v>3_50;2_300000;1_450000</v>
      </c>
    </row>
    <row r="123" spans="1:30" x14ac:dyDescent="0.15">
      <c r="A123" s="17">
        <v>122</v>
      </c>
      <c r="B123" s="17">
        <v>187043000</v>
      </c>
      <c r="D123" s="17">
        <f>D122+B123</f>
        <v>3949353000</v>
      </c>
      <c r="E123" s="17">
        <v>400121</v>
      </c>
      <c r="G123" s="21">
        <f t="shared" si="17"/>
        <v>139354854</v>
      </c>
      <c r="J123" s="22">
        <f t="shared" si="18"/>
        <v>0</v>
      </c>
      <c r="K123" s="22">
        <f t="shared" si="14"/>
        <v>0</v>
      </c>
      <c r="P123" s="32">
        <v>3</v>
      </c>
      <c r="Q123" s="23">
        <v>50</v>
      </c>
      <c r="R123" s="17">
        <v>2</v>
      </c>
      <c r="S123" s="17">
        <v>300000</v>
      </c>
      <c r="T123" s="17">
        <v>1</v>
      </c>
      <c r="U123" s="17">
        <v>450000</v>
      </c>
      <c r="AD123" s="24" t="str">
        <f t="shared" ref="AD123" si="20">P123&amp;$R$2&amp;Q123&amp;$S$2&amp;R123&amp;$R$2&amp;S123&amp;$S$2&amp;T123&amp;$R$2&amp;U123</f>
        <v>3_50;2_300000;1_450000</v>
      </c>
    </row>
    <row r="124" spans="1:30" x14ac:dyDescent="0.15">
      <c r="A124" s="17">
        <v>123</v>
      </c>
      <c r="B124" s="17">
        <v>190254000</v>
      </c>
      <c r="D124" s="17">
        <f>D123+B124</f>
        <v>4139607000</v>
      </c>
      <c r="E124" s="17">
        <v>400122</v>
      </c>
      <c r="G124" s="21">
        <f t="shared" si="17"/>
        <v>139354854</v>
      </c>
      <c r="J124" s="22">
        <f t="shared" si="18"/>
        <v>0</v>
      </c>
      <c r="K124" s="22">
        <f t="shared" si="14"/>
        <v>0</v>
      </c>
      <c r="P124" s="32">
        <v>3</v>
      </c>
      <c r="Q124" s="23">
        <v>50</v>
      </c>
      <c r="R124" s="17">
        <v>2</v>
      </c>
      <c r="S124" s="17">
        <v>300000</v>
      </c>
      <c r="T124" s="17">
        <v>1</v>
      </c>
      <c r="U124" s="17">
        <v>450000</v>
      </c>
      <c r="V124" s="17">
        <v>1093</v>
      </c>
      <c r="W124" s="17">
        <v>30</v>
      </c>
      <c r="AD124" s="24" t="str">
        <f>P124&amp;$R$2&amp;Q124&amp;$S$2&amp;R124&amp;$R$2&amp;S124&amp;$S$2&amp;T124&amp;$R$2&amp;U124&amp;$S$2&amp;V124&amp;$R$2&amp;W124</f>
        <v>3_50;2_300000;1_450000;1093_30</v>
      </c>
    </row>
    <row r="125" spans="1:30" x14ac:dyDescent="0.15">
      <c r="A125" s="17">
        <v>124</v>
      </c>
      <c r="B125" s="17">
        <v>193510000</v>
      </c>
      <c r="D125" s="17">
        <f>D124+B125</f>
        <v>4333117000</v>
      </c>
      <c r="E125" s="17">
        <v>400123</v>
      </c>
      <c r="G125" s="21">
        <f t="shared" si="17"/>
        <v>139354854</v>
      </c>
      <c r="J125" s="22">
        <f t="shared" si="18"/>
        <v>0</v>
      </c>
      <c r="K125" s="22">
        <f t="shared" si="14"/>
        <v>0</v>
      </c>
      <c r="P125" s="37">
        <v>3</v>
      </c>
      <c r="Q125" s="23">
        <v>50</v>
      </c>
      <c r="R125" s="17">
        <v>2</v>
      </c>
      <c r="S125" s="17">
        <v>300000</v>
      </c>
      <c r="T125" s="17">
        <v>1</v>
      </c>
      <c r="U125" s="17">
        <v>450000</v>
      </c>
      <c r="AD125" s="24" t="str">
        <f t="shared" ref="AD125:AD127" si="21">P125&amp;$R$2&amp;Q125&amp;$S$2&amp;R125&amp;$R$2&amp;S125&amp;$S$2&amp;T125&amp;$R$2&amp;U125</f>
        <v>3_50;2_300000;1_450000</v>
      </c>
    </row>
    <row r="126" spans="1:30" x14ac:dyDescent="0.15">
      <c r="A126" s="17">
        <v>125</v>
      </c>
      <c r="B126" s="17">
        <v>196811000</v>
      </c>
      <c r="D126" s="17">
        <f>D125+B126</f>
        <v>4529928000</v>
      </c>
      <c r="E126" s="17">
        <v>400124</v>
      </c>
      <c r="G126" s="21">
        <f t="shared" si="17"/>
        <v>139354854</v>
      </c>
      <c r="J126" s="22">
        <f t="shared" si="18"/>
        <v>0</v>
      </c>
      <c r="K126" s="22">
        <f t="shared" si="14"/>
        <v>0</v>
      </c>
      <c r="P126" s="32">
        <v>3</v>
      </c>
      <c r="Q126" s="23">
        <v>50</v>
      </c>
      <c r="R126" s="17">
        <v>2</v>
      </c>
      <c r="S126" s="17">
        <v>300000</v>
      </c>
      <c r="T126" s="17">
        <v>1</v>
      </c>
      <c r="U126" s="17">
        <v>450000</v>
      </c>
      <c r="AD126" s="24" t="str">
        <f t="shared" si="21"/>
        <v>3_50;2_300000;1_450000</v>
      </c>
    </row>
    <row r="127" spans="1:30" x14ac:dyDescent="0.15">
      <c r="A127" s="17">
        <v>126</v>
      </c>
      <c r="B127" s="17">
        <v>200159000</v>
      </c>
      <c r="D127" s="17">
        <f>D126+B127</f>
        <v>4730087000</v>
      </c>
      <c r="E127" s="17">
        <v>400125</v>
      </c>
      <c r="G127" s="21">
        <f t="shared" si="17"/>
        <v>139354854</v>
      </c>
      <c r="J127" s="22">
        <f t="shared" si="18"/>
        <v>0</v>
      </c>
      <c r="K127" s="22">
        <f t="shared" si="14"/>
        <v>0</v>
      </c>
      <c r="P127" s="40">
        <v>3</v>
      </c>
      <c r="Q127" s="23">
        <v>50</v>
      </c>
      <c r="R127" s="17">
        <v>2</v>
      </c>
      <c r="S127" s="17">
        <v>300000</v>
      </c>
      <c r="T127" s="17">
        <v>1</v>
      </c>
      <c r="U127" s="17">
        <v>450000</v>
      </c>
      <c r="AD127" s="24" t="str">
        <f t="shared" si="21"/>
        <v>3_50;2_300000;1_450000</v>
      </c>
    </row>
    <row r="128" spans="1:30" x14ac:dyDescent="0.15">
      <c r="A128" s="17">
        <v>127</v>
      </c>
      <c r="B128" s="17">
        <v>203553000</v>
      </c>
      <c r="D128" s="17">
        <f>D127+B128</f>
        <v>4933640000</v>
      </c>
      <c r="E128" s="17">
        <v>400126</v>
      </c>
      <c r="G128" s="21">
        <f t="shared" si="17"/>
        <v>139354854</v>
      </c>
      <c r="J128" s="22">
        <f t="shared" si="18"/>
        <v>0</v>
      </c>
      <c r="K128" s="22">
        <f t="shared" si="14"/>
        <v>0</v>
      </c>
      <c r="P128" s="32">
        <v>3</v>
      </c>
      <c r="Q128" s="23">
        <v>50</v>
      </c>
      <c r="R128" s="17">
        <v>2</v>
      </c>
      <c r="S128" s="17">
        <v>300000</v>
      </c>
      <c r="T128" s="17">
        <v>1</v>
      </c>
      <c r="U128" s="17">
        <v>3293445</v>
      </c>
      <c r="V128" s="17">
        <v>1043</v>
      </c>
      <c r="W128" s="17">
        <v>30</v>
      </c>
      <c r="AD128" s="24" t="str">
        <f>P128&amp;$R$2&amp;Q128&amp;$S$2&amp;R128&amp;$R$2&amp;S128&amp;$S$2&amp;T128&amp;$R$2&amp;U128&amp;$S$2&amp;V128&amp;$R$2&amp;W128</f>
        <v>3_50;2_300000;1_3293445;1043_30</v>
      </c>
    </row>
    <row r="129" spans="1:30" x14ac:dyDescent="0.15">
      <c r="A129" s="17">
        <v>128</v>
      </c>
      <c r="B129" s="17">
        <v>206994000</v>
      </c>
      <c r="D129" s="17">
        <f>D128+B129</f>
        <v>5140634000</v>
      </c>
      <c r="E129" s="17">
        <v>400127</v>
      </c>
      <c r="G129" s="21">
        <f t="shared" si="17"/>
        <v>139354854</v>
      </c>
      <c r="J129" s="22">
        <f t="shared" si="18"/>
        <v>0</v>
      </c>
      <c r="K129" s="22">
        <f t="shared" si="14"/>
        <v>0</v>
      </c>
      <c r="P129" s="32">
        <v>3</v>
      </c>
      <c r="Q129" s="23">
        <v>50</v>
      </c>
      <c r="R129" s="17">
        <v>2</v>
      </c>
      <c r="S129" s="17">
        <v>300000</v>
      </c>
      <c r="T129" s="17">
        <v>1</v>
      </c>
      <c r="U129" s="17">
        <v>3293446</v>
      </c>
      <c r="AD129" s="24" t="str">
        <f t="shared" ref="AD129:AD131" si="22">P129&amp;$R$2&amp;Q129&amp;$S$2&amp;R129&amp;$R$2&amp;S129&amp;$S$2&amp;T129&amp;$R$2&amp;U129</f>
        <v>3_50;2_300000;1_3293446</v>
      </c>
    </row>
    <row r="130" spans="1:30" x14ac:dyDescent="0.15">
      <c r="A130" s="17">
        <v>129</v>
      </c>
      <c r="B130" s="17">
        <v>210484000</v>
      </c>
      <c r="D130" s="17">
        <f>D129+B130</f>
        <v>5351118000</v>
      </c>
      <c r="E130" s="17">
        <v>400128</v>
      </c>
      <c r="G130" s="21">
        <f t="shared" si="17"/>
        <v>139354854</v>
      </c>
      <c r="J130" s="22">
        <f t="shared" si="18"/>
        <v>0</v>
      </c>
      <c r="K130" s="22">
        <f t="shared" si="14"/>
        <v>0</v>
      </c>
      <c r="P130" s="32">
        <v>3</v>
      </c>
      <c r="Q130" s="23">
        <v>50</v>
      </c>
      <c r="R130" s="17">
        <v>2</v>
      </c>
      <c r="S130" s="17">
        <v>300000</v>
      </c>
      <c r="T130" s="17">
        <v>1</v>
      </c>
      <c r="U130" s="17">
        <v>3293446</v>
      </c>
      <c r="AD130" s="24" t="str">
        <f t="shared" si="22"/>
        <v>3_50;2_300000;1_3293446</v>
      </c>
    </row>
    <row r="131" spans="1:30" x14ac:dyDescent="0.15">
      <c r="A131" s="17">
        <v>130</v>
      </c>
      <c r="B131" s="17">
        <v>214022000</v>
      </c>
      <c r="D131" s="17">
        <f>D130+B131</f>
        <v>5565140000</v>
      </c>
      <c r="E131" s="17">
        <v>400129</v>
      </c>
      <c r="G131" s="21">
        <f t="shared" si="17"/>
        <v>139354854</v>
      </c>
      <c r="J131" s="22">
        <f t="shared" si="18"/>
        <v>0</v>
      </c>
      <c r="K131" s="22">
        <f t="shared" si="14"/>
        <v>0</v>
      </c>
      <c r="P131" s="32">
        <v>3</v>
      </c>
      <c r="Q131" s="23">
        <v>50</v>
      </c>
      <c r="R131" s="17">
        <v>2</v>
      </c>
      <c r="S131" s="17">
        <v>300000</v>
      </c>
      <c r="T131" s="17">
        <v>1</v>
      </c>
      <c r="U131" s="17">
        <v>3293446</v>
      </c>
      <c r="AD131" s="24" t="str">
        <f t="shared" si="22"/>
        <v>3_50;2_300000;1_3293446</v>
      </c>
    </row>
    <row r="132" spans="1:30" x14ac:dyDescent="0.15">
      <c r="A132" s="17">
        <v>131</v>
      </c>
      <c r="B132" s="17">
        <v>272012000</v>
      </c>
      <c r="D132" s="17">
        <f>D131+B132</f>
        <v>5837152000</v>
      </c>
      <c r="E132" s="17">
        <v>400130</v>
      </c>
      <c r="G132" s="21">
        <f t="shared" si="17"/>
        <v>139354854</v>
      </c>
      <c r="J132" s="22">
        <f t="shared" si="18"/>
        <v>0</v>
      </c>
      <c r="K132" s="22">
        <f t="shared" ref="K132:K195" si="23">IF(J132-G132&lt;0,0,J132-G132)</f>
        <v>0</v>
      </c>
      <c r="P132" s="32">
        <v>3</v>
      </c>
      <c r="Q132" s="23">
        <v>50</v>
      </c>
      <c r="R132" s="17">
        <v>2</v>
      </c>
      <c r="S132" s="17">
        <v>300000</v>
      </c>
      <c r="T132" s="17">
        <v>1</v>
      </c>
      <c r="U132" s="17">
        <v>3293446</v>
      </c>
      <c r="V132" s="17">
        <v>1093</v>
      </c>
      <c r="W132" s="17">
        <v>30</v>
      </c>
      <c r="AD132" s="24" t="str">
        <f>P132&amp;$R$2&amp;Q132&amp;$S$2&amp;R132&amp;$R$2&amp;S132&amp;$S$2&amp;T132&amp;$R$2&amp;U132&amp;$S$2&amp;V132&amp;$R$2&amp;W132</f>
        <v>3_50;2_300000;1_3293446;1093_30</v>
      </c>
    </row>
    <row r="133" spans="1:30" x14ac:dyDescent="0.15">
      <c r="A133" s="17">
        <v>132</v>
      </c>
      <c r="B133" s="17">
        <v>276559000</v>
      </c>
      <c r="D133" s="17">
        <f>D132+B133</f>
        <v>6113711000</v>
      </c>
      <c r="E133" s="17">
        <v>400131</v>
      </c>
      <c r="G133" s="21">
        <f t="shared" ref="G133:G196" si="24">G132+F133+I133</f>
        <v>139354854</v>
      </c>
      <c r="J133" s="22">
        <f t="shared" ref="J133:J196" si="25">IFERROR(VLOOKUP((E133+1),C:D,2,0),0)</f>
        <v>0</v>
      </c>
      <c r="K133" s="22">
        <f t="shared" si="23"/>
        <v>0</v>
      </c>
      <c r="P133" s="37">
        <v>3</v>
      </c>
      <c r="Q133" s="23">
        <v>50</v>
      </c>
      <c r="R133" s="17">
        <v>2</v>
      </c>
      <c r="S133" s="17">
        <v>300000</v>
      </c>
      <c r="T133" s="17">
        <v>1</v>
      </c>
      <c r="U133" s="17">
        <v>3293446</v>
      </c>
      <c r="AD133" s="24" t="str">
        <f t="shared" ref="AD133" si="26">P133&amp;$R$2&amp;Q133&amp;$S$2&amp;R133&amp;$R$2&amp;S133&amp;$S$2&amp;T133&amp;$R$2&amp;U133</f>
        <v>3_50;2_300000;1_3293446</v>
      </c>
    </row>
    <row r="134" spans="1:30" x14ac:dyDescent="0.15">
      <c r="A134" s="17">
        <v>133</v>
      </c>
      <c r="B134" s="17">
        <v>281170000</v>
      </c>
      <c r="D134" s="17">
        <f>D133+B134</f>
        <v>6394881000</v>
      </c>
      <c r="E134" s="17">
        <v>400132</v>
      </c>
      <c r="G134" s="21">
        <f t="shared" si="24"/>
        <v>139354854</v>
      </c>
      <c r="J134" s="22">
        <f t="shared" si="25"/>
        <v>0</v>
      </c>
      <c r="K134" s="22">
        <f t="shared" si="23"/>
        <v>0</v>
      </c>
      <c r="P134" s="26" t="s">
        <v>129</v>
      </c>
      <c r="Q134" s="23"/>
    </row>
    <row r="135" spans="1:30" x14ac:dyDescent="0.15">
      <c r="A135" s="17">
        <v>134</v>
      </c>
      <c r="B135" s="17">
        <v>285845000</v>
      </c>
      <c r="D135" s="17">
        <f>D134+B135</f>
        <v>6680726000</v>
      </c>
      <c r="E135" s="17">
        <v>400133</v>
      </c>
      <c r="G135" s="21">
        <f t="shared" si="24"/>
        <v>139354854</v>
      </c>
      <c r="J135" s="22">
        <f t="shared" si="25"/>
        <v>0</v>
      </c>
      <c r="K135" s="22">
        <f t="shared" si="23"/>
        <v>0</v>
      </c>
      <c r="P135" s="26" t="s">
        <v>130</v>
      </c>
      <c r="Q135" s="23"/>
    </row>
    <row r="136" spans="1:30" x14ac:dyDescent="0.15">
      <c r="A136" s="17">
        <v>135</v>
      </c>
      <c r="B136" s="17">
        <v>290585000</v>
      </c>
      <c r="D136" s="17">
        <f>D135+B136</f>
        <v>6971311000</v>
      </c>
      <c r="E136" s="17">
        <v>400134</v>
      </c>
      <c r="G136" s="21">
        <f t="shared" si="24"/>
        <v>139354854</v>
      </c>
      <c r="J136" s="22">
        <f t="shared" si="25"/>
        <v>0</v>
      </c>
      <c r="K136" s="22">
        <f t="shared" si="23"/>
        <v>0</v>
      </c>
      <c r="P136" s="26" t="s">
        <v>131</v>
      </c>
      <c r="Q136" s="23"/>
    </row>
    <row r="137" spans="1:30" x14ac:dyDescent="0.15">
      <c r="A137" s="17">
        <v>136</v>
      </c>
      <c r="B137" s="17">
        <v>295392000</v>
      </c>
      <c r="D137" s="17">
        <f>D136+B137</f>
        <v>7266703000</v>
      </c>
      <c r="E137" s="17">
        <v>400135</v>
      </c>
      <c r="G137" s="21">
        <f t="shared" si="24"/>
        <v>139354854</v>
      </c>
      <c r="J137" s="22">
        <f t="shared" si="25"/>
        <v>0</v>
      </c>
      <c r="K137" s="22">
        <f t="shared" si="23"/>
        <v>0</v>
      </c>
      <c r="P137" s="26" t="s">
        <v>132</v>
      </c>
      <c r="Q137" s="23"/>
    </row>
    <row r="138" spans="1:30" x14ac:dyDescent="0.15">
      <c r="A138" s="17">
        <v>137</v>
      </c>
      <c r="B138" s="17">
        <v>300265000</v>
      </c>
      <c r="D138" s="17">
        <f>D137+B138</f>
        <v>7566968000</v>
      </c>
      <c r="E138" s="17">
        <v>400136</v>
      </c>
      <c r="G138" s="21">
        <f t="shared" si="24"/>
        <v>139354854</v>
      </c>
      <c r="J138" s="22">
        <f t="shared" si="25"/>
        <v>0</v>
      </c>
      <c r="K138" s="22">
        <f t="shared" si="23"/>
        <v>0</v>
      </c>
      <c r="P138" s="26" t="s">
        <v>133</v>
      </c>
      <c r="Q138" s="23"/>
    </row>
    <row r="139" spans="1:30" x14ac:dyDescent="0.15">
      <c r="A139" s="17">
        <v>138</v>
      </c>
      <c r="B139" s="17">
        <v>305207000</v>
      </c>
      <c r="D139" s="17">
        <f>D138+B139</f>
        <v>7872175000</v>
      </c>
      <c r="E139" s="17">
        <v>400137</v>
      </c>
      <c r="G139" s="21">
        <f t="shared" si="24"/>
        <v>139354854</v>
      </c>
      <c r="J139" s="22">
        <f t="shared" si="25"/>
        <v>0</v>
      </c>
      <c r="K139" s="22">
        <f t="shared" si="23"/>
        <v>0</v>
      </c>
      <c r="P139" s="26" t="s">
        <v>134</v>
      </c>
      <c r="Q139" s="23"/>
    </row>
    <row r="140" spans="1:30" x14ac:dyDescent="0.15">
      <c r="A140" s="17">
        <v>139</v>
      </c>
      <c r="B140" s="17">
        <v>310217000</v>
      </c>
      <c r="D140" s="17">
        <f>D139+B140</f>
        <v>8182392000</v>
      </c>
      <c r="E140" s="17">
        <v>400138</v>
      </c>
      <c r="G140" s="21">
        <f t="shared" si="24"/>
        <v>139354854</v>
      </c>
      <c r="J140" s="22">
        <f t="shared" si="25"/>
        <v>0</v>
      </c>
      <c r="K140" s="22">
        <f t="shared" si="23"/>
        <v>0</v>
      </c>
      <c r="P140" s="26" t="s">
        <v>135</v>
      </c>
      <c r="Q140" s="23"/>
    </row>
    <row r="141" spans="1:30" x14ac:dyDescent="0.15">
      <c r="A141" s="17">
        <v>140</v>
      </c>
      <c r="B141" s="17">
        <v>315298000</v>
      </c>
      <c r="D141" s="17">
        <f>D140+B141</f>
        <v>8497690000</v>
      </c>
      <c r="E141" s="17">
        <v>400139</v>
      </c>
      <c r="G141" s="21">
        <f t="shared" si="24"/>
        <v>139354854</v>
      </c>
      <c r="J141" s="22">
        <f t="shared" si="25"/>
        <v>0</v>
      </c>
      <c r="K141" s="22">
        <f t="shared" si="23"/>
        <v>0</v>
      </c>
      <c r="P141" s="26" t="s">
        <v>136</v>
      </c>
      <c r="Q141" s="23"/>
    </row>
    <row r="142" spans="1:30" x14ac:dyDescent="0.15">
      <c r="A142" s="17">
        <v>141</v>
      </c>
      <c r="B142" s="17">
        <v>384539000</v>
      </c>
      <c r="D142" s="17">
        <f>D141+B142</f>
        <v>8882229000</v>
      </c>
      <c r="E142" s="17">
        <v>400140</v>
      </c>
      <c r="G142" s="21">
        <f t="shared" si="24"/>
        <v>139354854</v>
      </c>
      <c r="J142" s="22">
        <f t="shared" si="25"/>
        <v>0</v>
      </c>
      <c r="K142" s="22">
        <f t="shared" si="23"/>
        <v>0</v>
      </c>
      <c r="P142" s="26" t="s">
        <v>137</v>
      </c>
      <c r="Q142" s="23"/>
    </row>
    <row r="143" spans="1:30" x14ac:dyDescent="0.15">
      <c r="A143" s="17">
        <v>142</v>
      </c>
      <c r="B143" s="17">
        <v>390807000</v>
      </c>
      <c r="D143" s="17">
        <f>D142+B143</f>
        <v>9273036000</v>
      </c>
      <c r="E143" s="17">
        <v>400141</v>
      </c>
      <c r="G143" s="21">
        <f t="shared" si="24"/>
        <v>139354854</v>
      </c>
      <c r="J143" s="22">
        <f t="shared" si="25"/>
        <v>0</v>
      </c>
      <c r="K143" s="22">
        <f t="shared" si="23"/>
        <v>0</v>
      </c>
      <c r="P143" s="26" t="s">
        <v>138</v>
      </c>
      <c r="Q143" s="23"/>
    </row>
    <row r="144" spans="1:30" x14ac:dyDescent="0.15">
      <c r="A144" s="17">
        <v>143</v>
      </c>
      <c r="B144" s="17">
        <v>397162000</v>
      </c>
      <c r="D144" s="17">
        <f>D143+B144</f>
        <v>9670198000</v>
      </c>
      <c r="E144" s="17">
        <v>400142</v>
      </c>
      <c r="G144" s="21">
        <f t="shared" si="24"/>
        <v>139354854</v>
      </c>
      <c r="J144" s="22">
        <f t="shared" si="25"/>
        <v>0</v>
      </c>
      <c r="K144" s="22">
        <f t="shared" si="23"/>
        <v>0</v>
      </c>
      <c r="P144" s="26" t="s">
        <v>139</v>
      </c>
      <c r="Q144" s="23"/>
    </row>
    <row r="145" spans="1:17" x14ac:dyDescent="0.15">
      <c r="A145" s="17">
        <v>144</v>
      </c>
      <c r="B145" s="17">
        <v>403607000</v>
      </c>
      <c r="D145" s="17">
        <f>D144+B145</f>
        <v>10073805000</v>
      </c>
      <c r="E145" s="17">
        <v>400143</v>
      </c>
      <c r="G145" s="21">
        <f t="shared" si="24"/>
        <v>139354854</v>
      </c>
      <c r="J145" s="22">
        <f t="shared" si="25"/>
        <v>0</v>
      </c>
      <c r="K145" s="22">
        <f t="shared" si="23"/>
        <v>0</v>
      </c>
      <c r="P145" s="26" t="s">
        <v>140</v>
      </c>
      <c r="Q145" s="23"/>
    </row>
    <row r="146" spans="1:17" x14ac:dyDescent="0.15">
      <c r="A146" s="17">
        <v>145</v>
      </c>
      <c r="B146" s="17">
        <v>410141000</v>
      </c>
      <c r="D146" s="17">
        <f>D145+B146</f>
        <v>10483946000</v>
      </c>
      <c r="E146" s="17">
        <v>400144</v>
      </c>
      <c r="G146" s="21">
        <f t="shared" si="24"/>
        <v>139354854</v>
      </c>
      <c r="J146" s="22">
        <f t="shared" si="25"/>
        <v>0</v>
      </c>
      <c r="K146" s="22">
        <f t="shared" si="23"/>
        <v>0</v>
      </c>
      <c r="P146" s="26" t="s">
        <v>141</v>
      </c>
      <c r="Q146" s="23"/>
    </row>
    <row r="147" spans="1:17" x14ac:dyDescent="0.15">
      <c r="A147" s="17">
        <v>146</v>
      </c>
      <c r="B147" s="17">
        <v>416766000</v>
      </c>
      <c r="D147" s="17">
        <f>D146+B147</f>
        <v>10900712000</v>
      </c>
      <c r="E147" s="17">
        <v>400145</v>
      </c>
      <c r="G147" s="21">
        <f t="shared" si="24"/>
        <v>139354854</v>
      </c>
      <c r="J147" s="22">
        <f t="shared" si="25"/>
        <v>0</v>
      </c>
      <c r="K147" s="22">
        <f t="shared" si="23"/>
        <v>0</v>
      </c>
      <c r="P147" s="26" t="s">
        <v>142</v>
      </c>
      <c r="Q147" s="23"/>
    </row>
    <row r="148" spans="1:17" x14ac:dyDescent="0.15">
      <c r="A148" s="17">
        <v>147</v>
      </c>
      <c r="B148" s="17">
        <v>423484000</v>
      </c>
      <c r="D148" s="17">
        <f>D147+B148</f>
        <v>11324196000</v>
      </c>
      <c r="E148" s="17">
        <v>400146</v>
      </c>
      <c r="G148" s="21">
        <f t="shared" si="24"/>
        <v>139354854</v>
      </c>
      <c r="J148" s="22">
        <f t="shared" si="25"/>
        <v>0</v>
      </c>
      <c r="K148" s="22">
        <f t="shared" si="23"/>
        <v>0</v>
      </c>
      <c r="P148" s="26" t="s">
        <v>143</v>
      </c>
      <c r="Q148" s="23"/>
    </row>
    <row r="149" spans="1:17" x14ac:dyDescent="0.15">
      <c r="A149" s="17">
        <v>148</v>
      </c>
      <c r="B149" s="17">
        <v>430296000</v>
      </c>
      <c r="D149" s="17">
        <f>D148+B149</f>
        <v>11754492000</v>
      </c>
      <c r="E149" s="17">
        <v>400147</v>
      </c>
      <c r="G149" s="21">
        <f t="shared" si="24"/>
        <v>139354854</v>
      </c>
      <c r="J149" s="22">
        <f t="shared" si="25"/>
        <v>0</v>
      </c>
      <c r="K149" s="22">
        <f t="shared" si="23"/>
        <v>0</v>
      </c>
      <c r="P149" s="26" t="s">
        <v>144</v>
      </c>
      <c r="Q149" s="23"/>
    </row>
    <row r="150" spans="1:17" x14ac:dyDescent="0.15">
      <c r="A150" s="17">
        <v>149</v>
      </c>
      <c r="B150" s="17">
        <v>437202000</v>
      </c>
      <c r="D150" s="17">
        <f>D149+B150</f>
        <v>12191694000</v>
      </c>
      <c r="E150" s="17">
        <v>400148</v>
      </c>
      <c r="G150" s="21">
        <f t="shared" si="24"/>
        <v>139354854</v>
      </c>
      <c r="J150" s="22">
        <f t="shared" si="25"/>
        <v>0</v>
      </c>
      <c r="K150" s="22">
        <f t="shared" si="23"/>
        <v>0</v>
      </c>
      <c r="P150" s="27" t="s">
        <v>145</v>
      </c>
      <c r="Q150" s="23"/>
    </row>
    <row r="151" spans="1:17" x14ac:dyDescent="0.15">
      <c r="A151" s="17">
        <v>150</v>
      </c>
      <c r="B151" s="17">
        <v>444205000</v>
      </c>
      <c r="D151" s="17">
        <f>D150+B151</f>
        <v>12635899000</v>
      </c>
      <c r="E151" s="17">
        <v>400149</v>
      </c>
      <c r="G151" s="21">
        <f t="shared" si="24"/>
        <v>139354854</v>
      </c>
      <c r="J151" s="22">
        <f t="shared" si="25"/>
        <v>0</v>
      </c>
      <c r="K151" s="22">
        <f t="shared" si="23"/>
        <v>0</v>
      </c>
      <c r="P151" s="27" t="s">
        <v>146</v>
      </c>
      <c r="Q151" s="23"/>
    </row>
    <row r="152" spans="1:17" x14ac:dyDescent="0.15">
      <c r="A152" s="17">
        <v>151</v>
      </c>
      <c r="B152" s="17">
        <v>549089000</v>
      </c>
      <c r="D152" s="17">
        <f>D151+B152</f>
        <v>13184988000</v>
      </c>
      <c r="E152" s="17">
        <v>400150</v>
      </c>
      <c r="G152" s="21">
        <f t="shared" si="24"/>
        <v>139354854</v>
      </c>
      <c r="J152" s="22">
        <f t="shared" si="25"/>
        <v>0</v>
      </c>
      <c r="K152" s="22">
        <f t="shared" si="23"/>
        <v>0</v>
      </c>
      <c r="P152" s="27" t="s">
        <v>147</v>
      </c>
      <c r="Q152" s="23"/>
    </row>
    <row r="153" spans="1:17" x14ac:dyDescent="0.15">
      <c r="A153" s="17">
        <v>152</v>
      </c>
      <c r="B153" s="17">
        <v>557849000</v>
      </c>
      <c r="D153" s="17">
        <f>D152+B153</f>
        <v>13742837000</v>
      </c>
      <c r="E153" s="17">
        <v>400151</v>
      </c>
      <c r="G153" s="21">
        <f t="shared" si="24"/>
        <v>139354854</v>
      </c>
      <c r="J153" s="22">
        <f t="shared" si="25"/>
        <v>0</v>
      </c>
      <c r="K153" s="22">
        <f t="shared" si="23"/>
        <v>0</v>
      </c>
      <c r="P153" s="27" t="s">
        <v>148</v>
      </c>
      <c r="Q153" s="23"/>
    </row>
    <row r="154" spans="1:17" x14ac:dyDescent="0.15">
      <c r="A154" s="17">
        <v>153</v>
      </c>
      <c r="B154" s="17">
        <v>566732000</v>
      </c>
      <c r="D154" s="17">
        <f>D153+B154</f>
        <v>14309569000</v>
      </c>
      <c r="E154" s="17">
        <v>400152</v>
      </c>
      <c r="G154" s="21">
        <f t="shared" si="24"/>
        <v>139354854</v>
      </c>
      <c r="J154" s="22">
        <f t="shared" si="25"/>
        <v>0</v>
      </c>
      <c r="K154" s="22">
        <f t="shared" si="23"/>
        <v>0</v>
      </c>
      <c r="P154" s="27" t="s">
        <v>149</v>
      </c>
      <c r="Q154" s="23"/>
    </row>
    <row r="155" spans="1:17" x14ac:dyDescent="0.15">
      <c r="A155" s="17">
        <v>154</v>
      </c>
      <c r="B155" s="17">
        <v>575738000</v>
      </c>
      <c r="D155" s="17">
        <f>D154+B155</f>
        <v>14885307000</v>
      </c>
      <c r="E155" s="17">
        <v>400153</v>
      </c>
      <c r="G155" s="21">
        <f t="shared" si="24"/>
        <v>139354854</v>
      </c>
      <c r="J155" s="22">
        <f t="shared" si="25"/>
        <v>0</v>
      </c>
      <c r="K155" s="22">
        <f t="shared" si="23"/>
        <v>0</v>
      </c>
      <c r="P155" s="27" t="s">
        <v>150</v>
      </c>
      <c r="Q155" s="23"/>
    </row>
    <row r="156" spans="1:17" x14ac:dyDescent="0.15">
      <c r="A156" s="17">
        <v>155</v>
      </c>
      <c r="B156" s="17">
        <v>584870000</v>
      </c>
      <c r="D156" s="17">
        <f>D155+B156</f>
        <v>15470177000</v>
      </c>
      <c r="E156" s="17">
        <v>400154</v>
      </c>
      <c r="G156" s="21">
        <f t="shared" si="24"/>
        <v>139354854</v>
      </c>
      <c r="J156" s="22">
        <f t="shared" si="25"/>
        <v>0</v>
      </c>
      <c r="K156" s="22">
        <f t="shared" si="23"/>
        <v>0</v>
      </c>
      <c r="P156" s="27" t="s">
        <v>151</v>
      </c>
      <c r="Q156" s="23"/>
    </row>
    <row r="157" spans="1:17" x14ac:dyDescent="0.15">
      <c r="A157" s="17">
        <v>156</v>
      </c>
      <c r="B157" s="17">
        <v>594129000</v>
      </c>
      <c r="D157" s="17">
        <f>D156+B157</f>
        <v>16064306000</v>
      </c>
      <c r="E157" s="17">
        <v>400155</v>
      </c>
      <c r="G157" s="21">
        <f t="shared" si="24"/>
        <v>139354854</v>
      </c>
      <c r="J157" s="22">
        <f t="shared" si="25"/>
        <v>0</v>
      </c>
      <c r="K157" s="22">
        <f t="shared" si="23"/>
        <v>0</v>
      </c>
      <c r="P157" s="27" t="s">
        <v>152</v>
      </c>
      <c r="Q157" s="23"/>
    </row>
    <row r="158" spans="1:17" x14ac:dyDescent="0.15">
      <c r="A158" s="17">
        <v>157</v>
      </c>
      <c r="B158" s="17">
        <v>603518000</v>
      </c>
      <c r="D158" s="17">
        <f>D157+B158</f>
        <v>16667824000</v>
      </c>
      <c r="E158" s="17">
        <v>400156</v>
      </c>
      <c r="G158" s="21">
        <f t="shared" si="24"/>
        <v>139354854</v>
      </c>
      <c r="J158" s="22">
        <f t="shared" si="25"/>
        <v>0</v>
      </c>
      <c r="K158" s="22">
        <f t="shared" si="23"/>
        <v>0</v>
      </c>
      <c r="P158" s="27" t="s">
        <v>153</v>
      </c>
      <c r="Q158" s="23"/>
    </row>
    <row r="159" spans="1:17" x14ac:dyDescent="0.15">
      <c r="A159" s="17">
        <v>158</v>
      </c>
      <c r="B159" s="17">
        <v>613038000</v>
      </c>
      <c r="D159" s="17">
        <f>D158+B159</f>
        <v>17280862000</v>
      </c>
      <c r="E159" s="17">
        <v>400157</v>
      </c>
      <c r="G159" s="21">
        <f t="shared" si="24"/>
        <v>139354854</v>
      </c>
      <c r="J159" s="22">
        <f t="shared" si="25"/>
        <v>0</v>
      </c>
      <c r="K159" s="22">
        <f t="shared" si="23"/>
        <v>0</v>
      </c>
      <c r="P159" s="27" t="s">
        <v>154</v>
      </c>
      <c r="Q159" s="23"/>
    </row>
    <row r="160" spans="1:17" x14ac:dyDescent="0.15">
      <c r="A160" s="17">
        <v>159</v>
      </c>
      <c r="B160" s="17">
        <v>622690000</v>
      </c>
      <c r="D160" s="17">
        <f>D159+B160</f>
        <v>17903552000</v>
      </c>
      <c r="E160" s="17">
        <v>400158</v>
      </c>
      <c r="G160" s="21">
        <f t="shared" si="24"/>
        <v>139354854</v>
      </c>
      <c r="J160" s="22">
        <f t="shared" si="25"/>
        <v>0</v>
      </c>
      <c r="K160" s="22">
        <f t="shared" si="23"/>
        <v>0</v>
      </c>
      <c r="P160" s="27" t="s">
        <v>155</v>
      </c>
      <c r="Q160" s="23"/>
    </row>
    <row r="161" spans="1:17" x14ac:dyDescent="0.15">
      <c r="A161" s="17">
        <v>160</v>
      </c>
      <c r="B161" s="17">
        <v>632478000</v>
      </c>
      <c r="D161" s="17">
        <f>D160+B161</f>
        <v>18536030000</v>
      </c>
      <c r="E161" s="17">
        <v>400159</v>
      </c>
      <c r="G161" s="21">
        <f t="shared" si="24"/>
        <v>139354854</v>
      </c>
      <c r="J161" s="22">
        <f t="shared" si="25"/>
        <v>0</v>
      </c>
      <c r="K161" s="22">
        <f t="shared" si="23"/>
        <v>0</v>
      </c>
      <c r="P161" s="27" t="s">
        <v>156</v>
      </c>
      <c r="Q161" s="23"/>
    </row>
    <row r="162" spans="1:17" x14ac:dyDescent="0.15">
      <c r="A162" s="17">
        <v>161</v>
      </c>
      <c r="B162" s="17">
        <v>756802000</v>
      </c>
      <c r="D162" s="17">
        <f>D161+B162</f>
        <v>19292832000</v>
      </c>
      <c r="E162" s="17">
        <v>400160</v>
      </c>
      <c r="G162" s="21">
        <f t="shared" si="24"/>
        <v>139354854</v>
      </c>
      <c r="J162" s="22">
        <f t="shared" si="25"/>
        <v>0</v>
      </c>
      <c r="K162" s="22">
        <f t="shared" si="23"/>
        <v>0</v>
      </c>
      <c r="P162" s="27" t="s">
        <v>157</v>
      </c>
      <c r="Q162" s="23"/>
    </row>
    <row r="163" spans="1:17" x14ac:dyDescent="0.15">
      <c r="A163" s="17">
        <v>162</v>
      </c>
      <c r="B163" s="17">
        <v>768657000</v>
      </c>
      <c r="D163" s="17">
        <f>D162+B163</f>
        <v>20061489000</v>
      </c>
      <c r="E163" s="17">
        <v>400161</v>
      </c>
      <c r="G163" s="21">
        <f t="shared" si="24"/>
        <v>139354854</v>
      </c>
      <c r="J163" s="22">
        <f t="shared" si="25"/>
        <v>0</v>
      </c>
      <c r="K163" s="22">
        <f t="shared" si="23"/>
        <v>0</v>
      </c>
      <c r="P163" s="27" t="s">
        <v>158</v>
      </c>
      <c r="Q163" s="23"/>
    </row>
    <row r="164" spans="1:17" x14ac:dyDescent="0.15">
      <c r="A164" s="17">
        <v>163</v>
      </c>
      <c r="B164" s="17">
        <v>780677000</v>
      </c>
      <c r="D164" s="17">
        <f>D163+B164</f>
        <v>20842166000</v>
      </c>
      <c r="E164" s="17">
        <v>400162</v>
      </c>
      <c r="G164" s="21">
        <f t="shared" si="24"/>
        <v>139354854</v>
      </c>
      <c r="J164" s="22">
        <f t="shared" si="25"/>
        <v>0</v>
      </c>
      <c r="K164" s="22">
        <f t="shared" si="23"/>
        <v>0</v>
      </c>
      <c r="P164" s="27" t="s">
        <v>159</v>
      </c>
      <c r="Q164" s="23"/>
    </row>
    <row r="165" spans="1:17" x14ac:dyDescent="0.15">
      <c r="A165" s="17">
        <v>164</v>
      </c>
      <c r="B165" s="17">
        <v>792865000</v>
      </c>
      <c r="D165" s="17">
        <f>D164+B165</f>
        <v>21635031000</v>
      </c>
      <c r="E165" s="17">
        <v>400163</v>
      </c>
      <c r="G165" s="21">
        <f t="shared" si="24"/>
        <v>139354854</v>
      </c>
      <c r="J165" s="22">
        <f t="shared" si="25"/>
        <v>0</v>
      </c>
      <c r="K165" s="22">
        <f t="shared" si="23"/>
        <v>0</v>
      </c>
      <c r="P165" s="27" t="s">
        <v>160</v>
      </c>
      <c r="Q165" s="23"/>
    </row>
    <row r="166" spans="1:17" x14ac:dyDescent="0.15">
      <c r="A166" s="17">
        <v>165</v>
      </c>
      <c r="B166" s="17">
        <v>805223000</v>
      </c>
      <c r="D166" s="17">
        <f>D165+B166</f>
        <v>22440254000</v>
      </c>
      <c r="E166" s="17">
        <v>400164</v>
      </c>
      <c r="G166" s="21">
        <f t="shared" si="24"/>
        <v>139354854</v>
      </c>
      <c r="J166" s="22">
        <f t="shared" si="25"/>
        <v>0</v>
      </c>
      <c r="K166" s="22">
        <f t="shared" si="23"/>
        <v>0</v>
      </c>
      <c r="P166" s="27" t="s">
        <v>161</v>
      </c>
      <c r="Q166" s="23"/>
    </row>
    <row r="167" spans="1:17" x14ac:dyDescent="0.15">
      <c r="A167" s="17">
        <v>166</v>
      </c>
      <c r="B167" s="17">
        <v>817753000</v>
      </c>
      <c r="D167" s="17">
        <f>D166+B167</f>
        <v>23258007000</v>
      </c>
      <c r="E167" s="17">
        <v>400165</v>
      </c>
      <c r="G167" s="21">
        <f t="shared" si="24"/>
        <v>139354854</v>
      </c>
      <c r="J167" s="22">
        <f t="shared" si="25"/>
        <v>0</v>
      </c>
      <c r="K167" s="22">
        <f t="shared" si="23"/>
        <v>0</v>
      </c>
      <c r="P167" s="27" t="s">
        <v>162</v>
      </c>
      <c r="Q167" s="23"/>
    </row>
    <row r="168" spans="1:17" x14ac:dyDescent="0.15">
      <c r="A168" s="17">
        <v>167</v>
      </c>
      <c r="B168" s="17">
        <v>830459000</v>
      </c>
      <c r="D168" s="17">
        <f>D167+B168</f>
        <v>24088466000</v>
      </c>
      <c r="E168" s="17">
        <v>400166</v>
      </c>
      <c r="G168" s="21">
        <f t="shared" si="24"/>
        <v>139354854</v>
      </c>
      <c r="J168" s="22">
        <f t="shared" si="25"/>
        <v>0</v>
      </c>
      <c r="K168" s="22">
        <f t="shared" si="23"/>
        <v>0</v>
      </c>
      <c r="P168" s="27" t="s">
        <v>163</v>
      </c>
      <c r="Q168" s="23"/>
    </row>
    <row r="169" spans="1:17" x14ac:dyDescent="0.15">
      <c r="A169" s="17">
        <v>168</v>
      </c>
      <c r="B169" s="17">
        <v>843341000</v>
      </c>
      <c r="D169" s="17">
        <f>D168+B169</f>
        <v>24931807000</v>
      </c>
      <c r="E169" s="17">
        <v>400167</v>
      </c>
      <c r="G169" s="21">
        <f t="shared" si="24"/>
        <v>139354854</v>
      </c>
      <c r="J169" s="22">
        <f t="shared" si="25"/>
        <v>0</v>
      </c>
      <c r="K169" s="22">
        <f t="shared" si="23"/>
        <v>0</v>
      </c>
      <c r="P169" s="27" t="s">
        <v>164</v>
      </c>
      <c r="Q169" s="23"/>
    </row>
    <row r="170" spans="1:17" x14ac:dyDescent="0.15">
      <c r="A170" s="17">
        <v>169</v>
      </c>
      <c r="B170" s="17">
        <v>856404000</v>
      </c>
      <c r="D170" s="17">
        <f>D169+B170</f>
        <v>25788211000</v>
      </c>
      <c r="E170" s="17">
        <v>400168</v>
      </c>
      <c r="G170" s="21">
        <f t="shared" si="24"/>
        <v>139354854</v>
      </c>
      <c r="J170" s="22">
        <f t="shared" si="25"/>
        <v>0</v>
      </c>
      <c r="K170" s="22">
        <f t="shared" si="23"/>
        <v>0</v>
      </c>
    </row>
    <row r="171" spans="1:17" x14ac:dyDescent="0.15">
      <c r="A171" s="17">
        <v>170</v>
      </c>
      <c r="B171" s="17">
        <v>869649000</v>
      </c>
      <c r="D171" s="17">
        <f>D170+B171</f>
        <v>26657860000</v>
      </c>
      <c r="E171" s="17">
        <v>400169</v>
      </c>
      <c r="G171" s="21">
        <f t="shared" si="24"/>
        <v>139354854</v>
      </c>
      <c r="J171" s="22">
        <f t="shared" si="25"/>
        <v>0</v>
      </c>
      <c r="K171" s="22">
        <f t="shared" si="23"/>
        <v>0</v>
      </c>
    </row>
    <row r="172" spans="1:17" x14ac:dyDescent="0.15">
      <c r="A172" s="17">
        <v>171</v>
      </c>
      <c r="B172" s="17">
        <v>1026836000</v>
      </c>
      <c r="D172" s="17">
        <f>D171+B172</f>
        <v>27684696000</v>
      </c>
      <c r="E172" s="17">
        <v>400170</v>
      </c>
      <c r="G172" s="21">
        <f t="shared" si="24"/>
        <v>139354854</v>
      </c>
      <c r="J172" s="22">
        <f t="shared" si="25"/>
        <v>0</v>
      </c>
      <c r="K172" s="22">
        <f t="shared" si="23"/>
        <v>0</v>
      </c>
    </row>
    <row r="173" spans="1:17" x14ac:dyDescent="0.15">
      <c r="A173" s="17">
        <v>172</v>
      </c>
      <c r="B173" s="17">
        <v>1042670000</v>
      </c>
      <c r="D173" s="17">
        <f>D172+B173</f>
        <v>28727366000</v>
      </c>
      <c r="E173" s="17">
        <v>400171</v>
      </c>
      <c r="G173" s="21">
        <f t="shared" si="24"/>
        <v>139354854</v>
      </c>
      <c r="J173" s="22">
        <f t="shared" si="25"/>
        <v>0</v>
      </c>
      <c r="K173" s="22">
        <f t="shared" si="23"/>
        <v>0</v>
      </c>
    </row>
    <row r="174" spans="1:17" x14ac:dyDescent="0.15">
      <c r="A174" s="17">
        <v>173</v>
      </c>
      <c r="B174" s="17">
        <v>1058725000</v>
      </c>
      <c r="D174" s="17">
        <f>D173+B174</f>
        <v>29786091000</v>
      </c>
      <c r="E174" s="17">
        <v>400172</v>
      </c>
      <c r="G174" s="21">
        <f t="shared" si="24"/>
        <v>139354854</v>
      </c>
      <c r="J174" s="22">
        <f t="shared" si="25"/>
        <v>0</v>
      </c>
      <c r="K174" s="22">
        <f t="shared" si="23"/>
        <v>0</v>
      </c>
    </row>
    <row r="175" spans="1:17" x14ac:dyDescent="0.15">
      <c r="A175" s="17">
        <v>174</v>
      </c>
      <c r="B175" s="17">
        <v>1075004000</v>
      </c>
      <c r="D175" s="17">
        <f>D174+B175</f>
        <v>30861095000</v>
      </c>
      <c r="E175" s="17">
        <v>400173</v>
      </c>
      <c r="G175" s="21">
        <f t="shared" si="24"/>
        <v>139354854</v>
      </c>
      <c r="J175" s="22">
        <f t="shared" si="25"/>
        <v>0</v>
      </c>
      <c r="K175" s="22">
        <f t="shared" si="23"/>
        <v>0</v>
      </c>
    </row>
    <row r="176" spans="1:17" x14ac:dyDescent="0.15">
      <c r="A176" s="17">
        <v>175</v>
      </c>
      <c r="B176" s="17">
        <v>1091511000</v>
      </c>
      <c r="D176" s="17">
        <f>D175+B176</f>
        <v>31952606000</v>
      </c>
      <c r="E176" s="17">
        <v>400174</v>
      </c>
      <c r="G176" s="21">
        <f t="shared" si="24"/>
        <v>139354854</v>
      </c>
      <c r="J176" s="22">
        <f t="shared" si="25"/>
        <v>0</v>
      </c>
      <c r="K176" s="22">
        <f t="shared" si="23"/>
        <v>0</v>
      </c>
    </row>
    <row r="177" spans="1:11" x14ac:dyDescent="0.15">
      <c r="A177" s="17">
        <v>176</v>
      </c>
      <c r="B177" s="17">
        <v>1108248000</v>
      </c>
      <c r="D177" s="17">
        <f>D176+B177</f>
        <v>33060854000</v>
      </c>
      <c r="E177" s="17">
        <v>400175</v>
      </c>
      <c r="G177" s="21">
        <f t="shared" si="24"/>
        <v>139354854</v>
      </c>
      <c r="J177" s="22">
        <f t="shared" si="25"/>
        <v>0</v>
      </c>
      <c r="K177" s="22">
        <f t="shared" si="23"/>
        <v>0</v>
      </c>
    </row>
    <row r="178" spans="1:11" x14ac:dyDescent="0.15">
      <c r="A178" s="17">
        <v>177</v>
      </c>
      <c r="B178" s="17">
        <v>1125218000</v>
      </c>
      <c r="D178" s="17">
        <f>D177+B178</f>
        <v>34186072000</v>
      </c>
      <c r="E178" s="17">
        <v>400176</v>
      </c>
      <c r="G178" s="21">
        <f t="shared" si="24"/>
        <v>139354854</v>
      </c>
      <c r="J178" s="22">
        <f t="shared" si="25"/>
        <v>0</v>
      </c>
      <c r="K178" s="22">
        <f t="shared" si="23"/>
        <v>0</v>
      </c>
    </row>
    <row r="179" spans="1:11" x14ac:dyDescent="0.15">
      <c r="A179" s="17">
        <v>178</v>
      </c>
      <c r="B179" s="17">
        <v>1142426000</v>
      </c>
      <c r="D179" s="17">
        <f>D178+B179</f>
        <v>35328498000</v>
      </c>
      <c r="E179" s="17">
        <v>400177</v>
      </c>
      <c r="G179" s="21">
        <f t="shared" si="24"/>
        <v>139354854</v>
      </c>
      <c r="J179" s="22">
        <f t="shared" si="25"/>
        <v>0</v>
      </c>
      <c r="K179" s="22">
        <f t="shared" si="23"/>
        <v>0</v>
      </c>
    </row>
    <row r="180" spans="1:11" x14ac:dyDescent="0.15">
      <c r="A180" s="17">
        <v>179</v>
      </c>
      <c r="B180" s="17">
        <v>1159873000</v>
      </c>
      <c r="D180" s="17">
        <f>D179+B180</f>
        <v>36488371000</v>
      </c>
      <c r="E180" s="17">
        <v>400178</v>
      </c>
      <c r="G180" s="21">
        <f t="shared" si="24"/>
        <v>139354854</v>
      </c>
      <c r="J180" s="22">
        <f t="shared" si="25"/>
        <v>0</v>
      </c>
      <c r="K180" s="22">
        <f t="shared" si="23"/>
        <v>0</v>
      </c>
    </row>
    <row r="181" spans="1:11" x14ac:dyDescent="0.15">
      <c r="A181" s="17">
        <v>180</v>
      </c>
      <c r="B181" s="17">
        <v>1177565000</v>
      </c>
      <c r="D181" s="17">
        <f>D180+B181</f>
        <v>37665936000</v>
      </c>
      <c r="E181" s="17">
        <v>400179</v>
      </c>
      <c r="G181" s="21">
        <f t="shared" si="24"/>
        <v>139354854</v>
      </c>
      <c r="J181" s="22">
        <f t="shared" si="25"/>
        <v>0</v>
      </c>
      <c r="K181" s="22">
        <f t="shared" si="23"/>
        <v>0</v>
      </c>
    </row>
    <row r="182" spans="1:11" x14ac:dyDescent="0.15">
      <c r="A182" s="17">
        <v>181</v>
      </c>
      <c r="B182" s="17">
        <v>1362873000</v>
      </c>
      <c r="D182" s="17">
        <f>D181+B182</f>
        <v>39028809000</v>
      </c>
      <c r="E182" s="17">
        <v>400180</v>
      </c>
      <c r="G182" s="21">
        <f t="shared" si="24"/>
        <v>139354854</v>
      </c>
      <c r="J182" s="22">
        <f t="shared" si="25"/>
        <v>0</v>
      </c>
      <c r="K182" s="22">
        <f t="shared" si="23"/>
        <v>0</v>
      </c>
    </row>
    <row r="183" spans="1:11" x14ac:dyDescent="0.15">
      <c r="A183" s="17">
        <v>182</v>
      </c>
      <c r="B183" s="17">
        <v>1383608000</v>
      </c>
      <c r="D183" s="17">
        <f>D182+B183</f>
        <v>40412417000</v>
      </c>
      <c r="E183" s="17">
        <v>400181</v>
      </c>
      <c r="G183" s="21">
        <f t="shared" si="24"/>
        <v>139354854</v>
      </c>
      <c r="J183" s="22">
        <f t="shared" si="25"/>
        <v>0</v>
      </c>
      <c r="K183" s="22">
        <f t="shared" si="23"/>
        <v>0</v>
      </c>
    </row>
    <row r="184" spans="1:11" x14ac:dyDescent="0.15">
      <c r="A184" s="17">
        <v>183</v>
      </c>
      <c r="B184" s="17">
        <v>1404633000</v>
      </c>
      <c r="D184" s="17">
        <f>D183+B184</f>
        <v>41817050000</v>
      </c>
      <c r="E184" s="17">
        <v>400182</v>
      </c>
      <c r="G184" s="21">
        <f t="shared" si="24"/>
        <v>139354854</v>
      </c>
      <c r="J184" s="22">
        <f t="shared" si="25"/>
        <v>0</v>
      </c>
      <c r="K184" s="22">
        <f t="shared" si="23"/>
        <v>0</v>
      </c>
    </row>
    <row r="185" spans="1:11" x14ac:dyDescent="0.15">
      <c r="A185" s="17">
        <v>184</v>
      </c>
      <c r="B185" s="17">
        <v>1425951000</v>
      </c>
      <c r="D185" s="17">
        <f>D184+B185</f>
        <v>43243001000</v>
      </c>
      <c r="E185" s="17">
        <v>400183</v>
      </c>
      <c r="G185" s="21">
        <f t="shared" si="24"/>
        <v>139354854</v>
      </c>
      <c r="J185" s="22">
        <f t="shared" si="25"/>
        <v>0</v>
      </c>
      <c r="K185" s="22">
        <f t="shared" si="23"/>
        <v>0</v>
      </c>
    </row>
    <row r="186" spans="1:11" x14ac:dyDescent="0.15">
      <c r="A186" s="17">
        <v>185</v>
      </c>
      <c r="B186" s="17">
        <v>1447566000</v>
      </c>
      <c r="D186" s="17">
        <f>D185+B186</f>
        <v>44690567000</v>
      </c>
      <c r="E186" s="17">
        <v>400184</v>
      </c>
      <c r="G186" s="21">
        <f t="shared" si="24"/>
        <v>139354854</v>
      </c>
      <c r="J186" s="22">
        <f t="shared" si="25"/>
        <v>0</v>
      </c>
      <c r="K186" s="22">
        <f t="shared" si="23"/>
        <v>0</v>
      </c>
    </row>
    <row r="187" spans="1:11" x14ac:dyDescent="0.15">
      <c r="A187" s="17">
        <v>186</v>
      </c>
      <c r="B187" s="17">
        <v>1469484000</v>
      </c>
      <c r="D187" s="17">
        <f>D186+B187</f>
        <v>46160051000</v>
      </c>
      <c r="E187" s="17">
        <v>400185</v>
      </c>
      <c r="G187" s="21">
        <f t="shared" si="24"/>
        <v>139354854</v>
      </c>
      <c r="J187" s="22">
        <f t="shared" si="25"/>
        <v>0</v>
      </c>
      <c r="K187" s="22">
        <f t="shared" si="23"/>
        <v>0</v>
      </c>
    </row>
    <row r="188" spans="1:11" x14ac:dyDescent="0.15">
      <c r="A188" s="17">
        <v>187</v>
      </c>
      <c r="B188" s="17">
        <v>1491707000</v>
      </c>
      <c r="D188" s="17">
        <f>D187+B188</f>
        <v>47651758000</v>
      </c>
      <c r="E188" s="17">
        <v>400186</v>
      </c>
      <c r="G188" s="21">
        <f t="shared" si="24"/>
        <v>139354854</v>
      </c>
      <c r="J188" s="22">
        <f t="shared" si="25"/>
        <v>0</v>
      </c>
      <c r="K188" s="22">
        <f t="shared" si="23"/>
        <v>0</v>
      </c>
    </row>
    <row r="189" spans="1:11" x14ac:dyDescent="0.15">
      <c r="A189" s="17">
        <v>188</v>
      </c>
      <c r="B189" s="17">
        <v>1514240000</v>
      </c>
      <c r="D189" s="17">
        <f>D188+B189</f>
        <v>49165998000</v>
      </c>
      <c r="E189" s="17">
        <v>400187</v>
      </c>
      <c r="G189" s="21">
        <f t="shared" si="24"/>
        <v>139354854</v>
      </c>
      <c r="J189" s="22">
        <f t="shared" si="25"/>
        <v>0</v>
      </c>
      <c r="K189" s="22">
        <f t="shared" si="23"/>
        <v>0</v>
      </c>
    </row>
    <row r="190" spans="1:11" x14ac:dyDescent="0.15">
      <c r="A190" s="17">
        <v>189</v>
      </c>
      <c r="B190" s="17">
        <v>1537088000</v>
      </c>
      <c r="D190" s="17">
        <f>D189+B190</f>
        <v>50703086000</v>
      </c>
      <c r="E190" s="17">
        <v>400188</v>
      </c>
      <c r="G190" s="21">
        <f t="shared" si="24"/>
        <v>139354854</v>
      </c>
      <c r="J190" s="22">
        <f t="shared" si="25"/>
        <v>0</v>
      </c>
      <c r="K190" s="22">
        <f t="shared" si="23"/>
        <v>0</v>
      </c>
    </row>
    <row r="191" spans="1:11" x14ac:dyDescent="0.15">
      <c r="A191" s="17">
        <v>190</v>
      </c>
      <c r="B191" s="17">
        <v>1560255000</v>
      </c>
      <c r="D191" s="17">
        <f>D190+B191</f>
        <v>52263341000</v>
      </c>
      <c r="E191" s="17">
        <v>400189</v>
      </c>
      <c r="G191" s="21">
        <f t="shared" si="24"/>
        <v>139354854</v>
      </c>
      <c r="J191" s="22">
        <f t="shared" si="25"/>
        <v>0</v>
      </c>
      <c r="K191" s="22">
        <f t="shared" si="23"/>
        <v>0</v>
      </c>
    </row>
    <row r="192" spans="1:11" x14ac:dyDescent="0.15">
      <c r="A192" s="17">
        <v>191</v>
      </c>
      <c r="B192" s="17">
        <v>1792133000</v>
      </c>
      <c r="D192" s="17">
        <f>D191+B192</f>
        <v>54055474000</v>
      </c>
      <c r="E192" s="17">
        <v>400190</v>
      </c>
      <c r="G192" s="21">
        <f t="shared" si="24"/>
        <v>139354854</v>
      </c>
      <c r="J192" s="22">
        <f t="shared" si="25"/>
        <v>0</v>
      </c>
      <c r="K192" s="22">
        <f t="shared" si="23"/>
        <v>0</v>
      </c>
    </row>
    <row r="193" spans="1:11" x14ac:dyDescent="0.15">
      <c r="A193" s="17">
        <v>192</v>
      </c>
      <c r="B193" s="17">
        <v>1819085000</v>
      </c>
      <c r="D193" s="17">
        <f>D192+B193</f>
        <v>55874559000</v>
      </c>
      <c r="E193" s="17">
        <v>400191</v>
      </c>
      <c r="G193" s="21">
        <f t="shared" si="24"/>
        <v>139354854</v>
      </c>
      <c r="J193" s="22">
        <f t="shared" si="25"/>
        <v>0</v>
      </c>
      <c r="K193" s="22">
        <f t="shared" si="23"/>
        <v>0</v>
      </c>
    </row>
    <row r="194" spans="1:11" x14ac:dyDescent="0.15">
      <c r="A194" s="17">
        <v>193</v>
      </c>
      <c r="B194" s="17">
        <v>1846414000</v>
      </c>
      <c r="D194" s="17">
        <f>D193+B194</f>
        <v>57720973000</v>
      </c>
      <c r="E194" s="17">
        <v>400192</v>
      </c>
      <c r="G194" s="21">
        <f t="shared" si="24"/>
        <v>139354854</v>
      </c>
      <c r="J194" s="22">
        <f t="shared" si="25"/>
        <v>0</v>
      </c>
      <c r="K194" s="22">
        <f t="shared" si="23"/>
        <v>0</v>
      </c>
    </row>
    <row r="195" spans="1:11" x14ac:dyDescent="0.15">
      <c r="A195" s="17">
        <v>194</v>
      </c>
      <c r="B195" s="17">
        <v>1874124000</v>
      </c>
      <c r="D195" s="17">
        <f>D194+B195</f>
        <v>59595097000</v>
      </c>
      <c r="E195" s="17">
        <v>400193</v>
      </c>
      <c r="G195" s="21">
        <f t="shared" si="24"/>
        <v>139354854</v>
      </c>
      <c r="J195" s="22">
        <f t="shared" si="25"/>
        <v>0</v>
      </c>
      <c r="K195" s="22">
        <f t="shared" si="23"/>
        <v>0</v>
      </c>
    </row>
    <row r="196" spans="1:11" x14ac:dyDescent="0.15">
      <c r="A196" s="17">
        <v>195</v>
      </c>
      <c r="B196" s="17">
        <v>1902221000</v>
      </c>
      <c r="D196" s="17">
        <f>D195+B196</f>
        <v>61497318000</v>
      </c>
      <c r="E196" s="17">
        <v>400194</v>
      </c>
      <c r="G196" s="21">
        <f t="shared" si="24"/>
        <v>139354854</v>
      </c>
      <c r="J196" s="22">
        <f t="shared" si="25"/>
        <v>0</v>
      </c>
      <c r="K196" s="22">
        <f t="shared" ref="K196:K259" si="27">IF(J196-G196&lt;0,0,J196-G196)</f>
        <v>0</v>
      </c>
    </row>
    <row r="197" spans="1:11" x14ac:dyDescent="0.15">
      <c r="A197" s="17">
        <v>196</v>
      </c>
      <c r="B197" s="17">
        <v>1930710000</v>
      </c>
      <c r="D197" s="17">
        <f>D196+B197</f>
        <v>63428028000</v>
      </c>
      <c r="E197" s="17">
        <v>400195</v>
      </c>
      <c r="G197" s="21">
        <f t="shared" ref="G197:G260" si="28">G196+F197+I197</f>
        <v>139354854</v>
      </c>
      <c r="J197" s="22">
        <f t="shared" ref="J197:J260" si="29">IFERROR(VLOOKUP((E197+1),C:D,2,0),0)</f>
        <v>0</v>
      </c>
      <c r="K197" s="22">
        <f t="shared" si="27"/>
        <v>0</v>
      </c>
    </row>
    <row r="198" spans="1:11" x14ac:dyDescent="0.15">
      <c r="A198" s="17">
        <v>197</v>
      </c>
      <c r="B198" s="17">
        <v>1959596000</v>
      </c>
      <c r="D198" s="17">
        <f>D197+B198</f>
        <v>65387624000</v>
      </c>
      <c r="E198" s="17">
        <v>400196</v>
      </c>
      <c r="G198" s="21">
        <f t="shared" si="28"/>
        <v>139354854</v>
      </c>
      <c r="J198" s="22">
        <f t="shared" si="29"/>
        <v>0</v>
      </c>
      <c r="K198" s="22">
        <f t="shared" si="27"/>
        <v>0</v>
      </c>
    </row>
    <row r="199" spans="1:11" x14ac:dyDescent="0.15">
      <c r="A199" s="17">
        <v>198</v>
      </c>
      <c r="B199" s="17">
        <v>1988886000</v>
      </c>
      <c r="D199" s="17">
        <f>D198+B199</f>
        <v>67376510000</v>
      </c>
      <c r="E199" s="17">
        <v>400197</v>
      </c>
      <c r="G199" s="21">
        <f t="shared" si="28"/>
        <v>139354854</v>
      </c>
      <c r="J199" s="22">
        <f t="shared" si="29"/>
        <v>0</v>
      </c>
      <c r="K199" s="22">
        <f t="shared" si="27"/>
        <v>0</v>
      </c>
    </row>
    <row r="200" spans="1:11" x14ac:dyDescent="0.15">
      <c r="A200" s="17">
        <v>199</v>
      </c>
      <c r="B200" s="17">
        <v>2018585000</v>
      </c>
      <c r="D200" s="17">
        <f>D199+B200</f>
        <v>69395095000</v>
      </c>
      <c r="E200" s="17">
        <v>400198</v>
      </c>
      <c r="G200" s="21">
        <f t="shared" si="28"/>
        <v>139354854</v>
      </c>
      <c r="J200" s="22">
        <f t="shared" si="29"/>
        <v>0</v>
      </c>
      <c r="K200" s="22">
        <f t="shared" si="27"/>
        <v>0</v>
      </c>
    </row>
    <row r="201" spans="1:11" x14ac:dyDescent="0.15">
      <c r="A201" s="17">
        <v>200</v>
      </c>
      <c r="B201" s="17">
        <v>2048698000</v>
      </c>
      <c r="D201" s="17">
        <f>D200+B201</f>
        <v>71443793000</v>
      </c>
      <c r="E201" s="17">
        <v>400199</v>
      </c>
      <c r="G201" s="21">
        <f t="shared" si="28"/>
        <v>139354854</v>
      </c>
      <c r="J201" s="22">
        <f t="shared" si="29"/>
        <v>0</v>
      </c>
      <c r="K201" s="22">
        <f t="shared" si="27"/>
        <v>0</v>
      </c>
    </row>
    <row r="202" spans="1:11" x14ac:dyDescent="0.15">
      <c r="A202" s="17">
        <v>201</v>
      </c>
      <c r="B202" s="17">
        <v>2321003000</v>
      </c>
      <c r="D202" s="17">
        <f>D201+B202</f>
        <v>73764796000</v>
      </c>
      <c r="E202" s="17">
        <v>400200</v>
      </c>
      <c r="G202" s="21">
        <f t="shared" si="28"/>
        <v>139354854</v>
      </c>
      <c r="J202" s="22">
        <f t="shared" si="29"/>
        <v>0</v>
      </c>
      <c r="K202" s="22">
        <f t="shared" si="27"/>
        <v>0</v>
      </c>
    </row>
    <row r="203" spans="1:11" x14ac:dyDescent="0.15">
      <c r="A203" s="17">
        <v>202</v>
      </c>
      <c r="B203" s="17">
        <v>2355563000</v>
      </c>
      <c r="D203" s="17">
        <f>D202+B203</f>
        <v>76120359000</v>
      </c>
      <c r="E203" s="17">
        <v>400201</v>
      </c>
      <c r="G203" s="21">
        <f t="shared" si="28"/>
        <v>139354854</v>
      </c>
      <c r="J203" s="22">
        <f t="shared" si="29"/>
        <v>0</v>
      </c>
      <c r="K203" s="22">
        <f t="shared" si="27"/>
        <v>0</v>
      </c>
    </row>
    <row r="204" spans="1:11" x14ac:dyDescent="0.15">
      <c r="A204" s="17">
        <v>203</v>
      </c>
      <c r="B204" s="17">
        <v>2390606000</v>
      </c>
      <c r="D204" s="17">
        <f>D203+B204</f>
        <v>78510965000</v>
      </c>
      <c r="E204" s="17">
        <v>400202</v>
      </c>
      <c r="G204" s="21">
        <f t="shared" si="28"/>
        <v>139354854</v>
      </c>
      <c r="J204" s="22">
        <f t="shared" si="29"/>
        <v>0</v>
      </c>
      <c r="K204" s="22">
        <f t="shared" si="27"/>
        <v>0</v>
      </c>
    </row>
    <row r="205" spans="1:11" x14ac:dyDescent="0.15">
      <c r="A205" s="17">
        <v>204</v>
      </c>
      <c r="B205" s="17">
        <v>2426137000</v>
      </c>
      <c r="D205" s="17">
        <f>D204+B205</f>
        <v>80937102000</v>
      </c>
      <c r="E205" s="17">
        <v>400203</v>
      </c>
      <c r="G205" s="21">
        <f t="shared" si="28"/>
        <v>139354854</v>
      </c>
      <c r="J205" s="22">
        <f t="shared" si="29"/>
        <v>0</v>
      </c>
      <c r="K205" s="22">
        <f t="shared" si="27"/>
        <v>0</v>
      </c>
    </row>
    <row r="206" spans="1:11" x14ac:dyDescent="0.15">
      <c r="A206" s="17">
        <v>205</v>
      </c>
      <c r="B206" s="17">
        <v>2462165000</v>
      </c>
      <c r="D206" s="17">
        <f>D205+B206</f>
        <v>83399267000</v>
      </c>
      <c r="E206" s="17">
        <v>400204</v>
      </c>
      <c r="G206" s="21">
        <f t="shared" si="28"/>
        <v>139354854</v>
      </c>
      <c r="J206" s="22">
        <f t="shared" si="29"/>
        <v>0</v>
      </c>
      <c r="K206" s="22">
        <f t="shared" si="27"/>
        <v>0</v>
      </c>
    </row>
    <row r="207" spans="1:11" x14ac:dyDescent="0.15">
      <c r="A207" s="17">
        <v>206</v>
      </c>
      <c r="B207" s="17">
        <v>2498696000</v>
      </c>
      <c r="D207" s="17">
        <f>D206+B207</f>
        <v>85897963000</v>
      </c>
      <c r="E207" s="17">
        <v>400205</v>
      </c>
      <c r="G207" s="21">
        <f t="shared" si="28"/>
        <v>139354854</v>
      </c>
      <c r="J207" s="22">
        <f t="shared" si="29"/>
        <v>0</v>
      </c>
      <c r="K207" s="22">
        <f t="shared" si="27"/>
        <v>0</v>
      </c>
    </row>
    <row r="208" spans="1:11" x14ac:dyDescent="0.15">
      <c r="A208" s="17">
        <v>207</v>
      </c>
      <c r="B208" s="17">
        <v>2535736000</v>
      </c>
      <c r="D208" s="17">
        <f>D207+B208</f>
        <v>88433699000</v>
      </c>
      <c r="E208" s="17">
        <v>400206</v>
      </c>
      <c r="G208" s="21">
        <f t="shared" si="28"/>
        <v>139354854</v>
      </c>
      <c r="J208" s="22">
        <f t="shared" si="29"/>
        <v>0</v>
      </c>
      <c r="K208" s="22">
        <f t="shared" si="27"/>
        <v>0</v>
      </c>
    </row>
    <row r="209" spans="1:11" x14ac:dyDescent="0.15">
      <c r="A209" s="17">
        <v>208</v>
      </c>
      <c r="B209" s="17">
        <v>2573294000</v>
      </c>
      <c r="D209" s="17">
        <f>D208+B209</f>
        <v>91006993000</v>
      </c>
      <c r="E209" s="17">
        <v>400207</v>
      </c>
      <c r="G209" s="21">
        <f t="shared" si="28"/>
        <v>139354854</v>
      </c>
      <c r="J209" s="22">
        <f t="shared" si="29"/>
        <v>0</v>
      </c>
      <c r="K209" s="22">
        <f t="shared" si="27"/>
        <v>0</v>
      </c>
    </row>
    <row r="210" spans="1:11" x14ac:dyDescent="0.15">
      <c r="A210" s="17">
        <v>209</v>
      </c>
      <c r="B210" s="17">
        <v>2611375000</v>
      </c>
      <c r="D210" s="17">
        <f>D209+B210</f>
        <v>93618368000</v>
      </c>
      <c r="E210" s="17">
        <v>400208</v>
      </c>
      <c r="G210" s="21">
        <f t="shared" si="28"/>
        <v>139354854</v>
      </c>
      <c r="J210" s="22">
        <f t="shared" si="29"/>
        <v>0</v>
      </c>
      <c r="K210" s="22">
        <f t="shared" si="27"/>
        <v>0</v>
      </c>
    </row>
    <row r="211" spans="1:11" x14ac:dyDescent="0.15">
      <c r="A211" s="17">
        <v>210</v>
      </c>
      <c r="B211" s="17">
        <v>2649989000</v>
      </c>
      <c r="D211" s="17">
        <f>D210+B211</f>
        <v>96268357000</v>
      </c>
      <c r="E211" s="17">
        <v>400209</v>
      </c>
      <c r="G211" s="21">
        <f t="shared" si="28"/>
        <v>139354854</v>
      </c>
      <c r="J211" s="22">
        <f t="shared" si="29"/>
        <v>0</v>
      </c>
      <c r="K211" s="22">
        <f t="shared" si="27"/>
        <v>0</v>
      </c>
    </row>
    <row r="212" spans="1:11" x14ac:dyDescent="0.15">
      <c r="A212" s="17">
        <v>211</v>
      </c>
      <c r="B212" s="17">
        <v>2987935000</v>
      </c>
      <c r="D212" s="17">
        <f>D211+B212</f>
        <v>99256292000</v>
      </c>
      <c r="E212" s="17">
        <v>400210</v>
      </c>
      <c r="G212" s="21">
        <f t="shared" si="28"/>
        <v>139354854</v>
      </c>
      <c r="J212" s="22">
        <f t="shared" si="29"/>
        <v>0</v>
      </c>
      <c r="K212" s="22">
        <f t="shared" si="27"/>
        <v>0</v>
      </c>
    </row>
    <row r="213" spans="1:11" x14ac:dyDescent="0.15">
      <c r="A213" s="17">
        <v>212</v>
      </c>
      <c r="B213" s="17">
        <v>3032045000</v>
      </c>
      <c r="D213" s="17">
        <f>D212+B213</f>
        <v>102288337000</v>
      </c>
      <c r="E213" s="17">
        <v>400211</v>
      </c>
      <c r="G213" s="21">
        <f t="shared" si="28"/>
        <v>139354854</v>
      </c>
      <c r="J213" s="22">
        <f t="shared" si="29"/>
        <v>0</v>
      </c>
      <c r="K213" s="22">
        <f t="shared" si="27"/>
        <v>0</v>
      </c>
    </row>
    <row r="214" spans="1:11" x14ac:dyDescent="0.15">
      <c r="A214" s="17">
        <v>213</v>
      </c>
      <c r="B214" s="17">
        <v>3076771000</v>
      </c>
      <c r="D214" s="17">
        <f>D213+B214</f>
        <v>105365108000</v>
      </c>
      <c r="E214" s="17">
        <v>400212</v>
      </c>
      <c r="G214" s="21">
        <f t="shared" si="28"/>
        <v>139354854</v>
      </c>
      <c r="J214" s="22">
        <f t="shared" si="29"/>
        <v>0</v>
      </c>
      <c r="K214" s="22">
        <f t="shared" si="27"/>
        <v>0</v>
      </c>
    </row>
    <row r="215" spans="1:11" x14ac:dyDescent="0.15">
      <c r="A215" s="17">
        <v>214</v>
      </c>
      <c r="B215" s="17">
        <v>3122121000</v>
      </c>
      <c r="D215" s="17">
        <f>D214+B215</f>
        <v>108487229000</v>
      </c>
      <c r="E215" s="17">
        <v>400213</v>
      </c>
      <c r="G215" s="21">
        <f t="shared" si="28"/>
        <v>139354854</v>
      </c>
      <c r="J215" s="22">
        <f t="shared" si="29"/>
        <v>0</v>
      </c>
      <c r="K215" s="22">
        <f t="shared" si="27"/>
        <v>0</v>
      </c>
    </row>
    <row r="216" spans="1:11" x14ac:dyDescent="0.15">
      <c r="A216" s="17">
        <v>215</v>
      </c>
      <c r="B216" s="17">
        <v>3168104000</v>
      </c>
      <c r="D216" s="17">
        <f>D215+B216</f>
        <v>111655333000</v>
      </c>
      <c r="E216" s="17">
        <v>400214</v>
      </c>
      <c r="G216" s="21">
        <f t="shared" si="28"/>
        <v>139354854</v>
      </c>
      <c r="J216" s="22">
        <f t="shared" si="29"/>
        <v>0</v>
      </c>
      <c r="K216" s="22">
        <f t="shared" si="27"/>
        <v>0</v>
      </c>
    </row>
    <row r="217" spans="1:11" x14ac:dyDescent="0.15">
      <c r="A217" s="17">
        <v>216</v>
      </c>
      <c r="B217" s="17">
        <v>3214729000</v>
      </c>
      <c r="D217" s="17">
        <f>D216+B217</f>
        <v>114870062000</v>
      </c>
      <c r="E217" s="17">
        <v>400215</v>
      </c>
      <c r="G217" s="21">
        <f t="shared" si="28"/>
        <v>139354854</v>
      </c>
      <c r="J217" s="22">
        <f t="shared" si="29"/>
        <v>0</v>
      </c>
      <c r="K217" s="22">
        <f t="shared" si="27"/>
        <v>0</v>
      </c>
    </row>
    <row r="218" spans="1:11" x14ac:dyDescent="0.15">
      <c r="A218" s="17">
        <v>217</v>
      </c>
      <c r="B218" s="17">
        <v>3262005000</v>
      </c>
      <c r="D218" s="17">
        <f>D217+B218</f>
        <v>118132067000</v>
      </c>
      <c r="E218" s="17">
        <v>400216</v>
      </c>
      <c r="G218" s="21">
        <f t="shared" si="28"/>
        <v>139354854</v>
      </c>
      <c r="J218" s="22">
        <f t="shared" si="29"/>
        <v>0</v>
      </c>
      <c r="K218" s="22">
        <f t="shared" si="27"/>
        <v>0</v>
      </c>
    </row>
    <row r="219" spans="1:11" x14ac:dyDescent="0.15">
      <c r="A219" s="17">
        <v>218</v>
      </c>
      <c r="B219" s="17">
        <v>3309941000</v>
      </c>
      <c r="D219" s="17">
        <f>D218+B219</f>
        <v>121442008000</v>
      </c>
      <c r="E219" s="17">
        <v>400217</v>
      </c>
      <c r="G219" s="21">
        <f t="shared" si="28"/>
        <v>139354854</v>
      </c>
      <c r="J219" s="22">
        <f t="shared" si="29"/>
        <v>0</v>
      </c>
      <c r="K219" s="22">
        <f t="shared" si="27"/>
        <v>0</v>
      </c>
    </row>
    <row r="220" spans="1:11" x14ac:dyDescent="0.15">
      <c r="A220" s="17">
        <v>219</v>
      </c>
      <c r="B220" s="17">
        <v>3358546000</v>
      </c>
      <c r="D220" s="17">
        <f>D219+B220</f>
        <v>124800554000</v>
      </c>
      <c r="E220" s="17">
        <v>400218</v>
      </c>
      <c r="G220" s="21">
        <f t="shared" si="28"/>
        <v>139354854</v>
      </c>
      <c r="J220" s="22">
        <f t="shared" si="29"/>
        <v>0</v>
      </c>
      <c r="K220" s="22">
        <f t="shared" si="27"/>
        <v>0</v>
      </c>
    </row>
    <row r="221" spans="1:11" x14ac:dyDescent="0.15">
      <c r="A221" s="17">
        <v>220</v>
      </c>
      <c r="B221" s="17">
        <v>3407830000</v>
      </c>
      <c r="D221" s="17">
        <f>D220+B221</f>
        <v>128208384000</v>
      </c>
      <c r="E221" s="17">
        <v>400219</v>
      </c>
      <c r="G221" s="21">
        <f t="shared" si="28"/>
        <v>139354854</v>
      </c>
      <c r="J221" s="22">
        <f t="shared" si="29"/>
        <v>0</v>
      </c>
      <c r="K221" s="22">
        <f t="shared" si="27"/>
        <v>0</v>
      </c>
    </row>
    <row r="222" spans="1:11" x14ac:dyDescent="0.15">
      <c r="A222" s="17">
        <v>221</v>
      </c>
      <c r="B222" s="17">
        <v>3803581000</v>
      </c>
      <c r="D222" s="17">
        <f>D221+B222</f>
        <v>132011965000</v>
      </c>
      <c r="E222" s="17">
        <v>400220</v>
      </c>
      <c r="G222" s="21">
        <f t="shared" si="28"/>
        <v>139354854</v>
      </c>
      <c r="J222" s="22">
        <f t="shared" si="29"/>
        <v>0</v>
      </c>
      <c r="K222" s="22">
        <f t="shared" si="27"/>
        <v>0</v>
      </c>
    </row>
    <row r="223" spans="1:11" x14ac:dyDescent="0.15">
      <c r="A223" s="17">
        <v>222</v>
      </c>
      <c r="B223" s="17">
        <v>3859317000</v>
      </c>
      <c r="D223" s="17">
        <f>D222+B223</f>
        <v>135871282000</v>
      </c>
      <c r="E223" s="17">
        <v>400221</v>
      </c>
      <c r="G223" s="21">
        <f t="shared" si="28"/>
        <v>139354854</v>
      </c>
      <c r="J223" s="22">
        <f t="shared" si="29"/>
        <v>0</v>
      </c>
      <c r="K223" s="22">
        <f t="shared" si="27"/>
        <v>0</v>
      </c>
    </row>
    <row r="224" spans="1:11" x14ac:dyDescent="0.15">
      <c r="A224" s="17">
        <v>223</v>
      </c>
      <c r="B224" s="17">
        <v>3915831000</v>
      </c>
      <c r="D224" s="17">
        <f>D223+B224</f>
        <v>139787113000</v>
      </c>
      <c r="E224" s="17">
        <v>400222</v>
      </c>
      <c r="G224" s="21">
        <f t="shared" si="28"/>
        <v>139354854</v>
      </c>
      <c r="J224" s="22">
        <f t="shared" si="29"/>
        <v>0</v>
      </c>
      <c r="K224" s="22">
        <f t="shared" si="27"/>
        <v>0</v>
      </c>
    </row>
    <row r="225" spans="1:11" x14ac:dyDescent="0.15">
      <c r="A225" s="17">
        <v>224</v>
      </c>
      <c r="B225" s="17">
        <v>3973134000</v>
      </c>
      <c r="D225" s="17">
        <f>D224+B225</f>
        <v>143760247000</v>
      </c>
      <c r="E225" s="17">
        <v>400223</v>
      </c>
      <c r="G225" s="21">
        <f t="shared" si="28"/>
        <v>139354854</v>
      </c>
      <c r="J225" s="22">
        <f t="shared" si="29"/>
        <v>0</v>
      </c>
      <c r="K225" s="22">
        <f t="shared" si="27"/>
        <v>0</v>
      </c>
    </row>
    <row r="226" spans="1:11" x14ac:dyDescent="0.15">
      <c r="A226" s="17">
        <v>225</v>
      </c>
      <c r="B226" s="17">
        <v>4031237000</v>
      </c>
      <c r="D226" s="17">
        <f>D225+B226</f>
        <v>147791484000</v>
      </c>
      <c r="E226" s="17">
        <v>400224</v>
      </c>
      <c r="G226" s="21">
        <f t="shared" si="28"/>
        <v>139354854</v>
      </c>
      <c r="J226" s="22">
        <f t="shared" si="29"/>
        <v>0</v>
      </c>
      <c r="K226" s="22">
        <f t="shared" si="27"/>
        <v>0</v>
      </c>
    </row>
    <row r="227" spans="1:11" x14ac:dyDescent="0.15">
      <c r="A227" s="17">
        <v>226</v>
      </c>
      <c r="B227" s="17">
        <v>4090151000</v>
      </c>
      <c r="D227" s="17">
        <f>D226+B227</f>
        <v>151881635000</v>
      </c>
      <c r="E227" s="17">
        <v>400225</v>
      </c>
      <c r="G227" s="21">
        <f t="shared" si="28"/>
        <v>139354854</v>
      </c>
      <c r="J227" s="22">
        <f t="shared" si="29"/>
        <v>0</v>
      </c>
      <c r="K227" s="22">
        <f t="shared" si="27"/>
        <v>0</v>
      </c>
    </row>
    <row r="228" spans="1:11" x14ac:dyDescent="0.15">
      <c r="A228" s="17">
        <v>227</v>
      </c>
      <c r="B228" s="17">
        <v>4149887000</v>
      </c>
      <c r="D228" s="17">
        <f>D227+B228</f>
        <v>156031522000</v>
      </c>
      <c r="E228" s="17">
        <v>400226</v>
      </c>
      <c r="G228" s="21">
        <f t="shared" si="28"/>
        <v>139354854</v>
      </c>
      <c r="J228" s="22">
        <f t="shared" si="29"/>
        <v>0</v>
      </c>
      <c r="K228" s="22">
        <f t="shared" si="27"/>
        <v>0</v>
      </c>
    </row>
    <row r="229" spans="1:11" x14ac:dyDescent="0.15">
      <c r="A229" s="17">
        <v>228</v>
      </c>
      <c r="B229" s="17">
        <v>4210458000</v>
      </c>
      <c r="D229" s="17">
        <f>D228+B229</f>
        <v>160241980000</v>
      </c>
      <c r="E229" s="17">
        <v>400227</v>
      </c>
      <c r="G229" s="21">
        <f t="shared" si="28"/>
        <v>139354854</v>
      </c>
      <c r="J229" s="22">
        <f t="shared" si="29"/>
        <v>0</v>
      </c>
      <c r="K229" s="22">
        <f t="shared" si="27"/>
        <v>0</v>
      </c>
    </row>
    <row r="230" spans="1:11" x14ac:dyDescent="0.15">
      <c r="A230" s="17">
        <v>229</v>
      </c>
      <c r="B230" s="17">
        <v>4271873000</v>
      </c>
      <c r="D230" s="17">
        <f>D229+B230</f>
        <v>164513853000</v>
      </c>
      <c r="E230" s="17">
        <v>400228</v>
      </c>
      <c r="G230" s="21">
        <f t="shared" si="28"/>
        <v>139354854</v>
      </c>
      <c r="J230" s="22">
        <f t="shared" si="29"/>
        <v>0</v>
      </c>
      <c r="K230" s="22">
        <f t="shared" si="27"/>
        <v>0</v>
      </c>
    </row>
    <row r="231" spans="1:11" x14ac:dyDescent="0.15">
      <c r="A231" s="17">
        <v>230</v>
      </c>
      <c r="B231" s="17">
        <v>4334147000</v>
      </c>
      <c r="D231" s="17">
        <f>D230+B231</f>
        <v>168848000000</v>
      </c>
      <c r="E231" s="17">
        <v>400229</v>
      </c>
      <c r="G231" s="21">
        <f t="shared" si="28"/>
        <v>139354854</v>
      </c>
      <c r="J231" s="22">
        <f t="shared" si="29"/>
        <v>0</v>
      </c>
      <c r="K231" s="22">
        <f t="shared" si="27"/>
        <v>0</v>
      </c>
    </row>
    <row r="232" spans="1:11" x14ac:dyDescent="0.15">
      <c r="A232" s="17">
        <v>231</v>
      </c>
      <c r="B232" s="17">
        <v>4822027000</v>
      </c>
      <c r="D232" s="17">
        <f>D231+B232</f>
        <v>173670027000</v>
      </c>
      <c r="E232" s="17">
        <v>400230</v>
      </c>
      <c r="G232" s="21">
        <f t="shared" si="28"/>
        <v>139354854</v>
      </c>
      <c r="J232" s="22">
        <f t="shared" si="29"/>
        <v>0</v>
      </c>
      <c r="K232" s="22">
        <f t="shared" si="27"/>
        <v>0</v>
      </c>
    </row>
    <row r="233" spans="1:11" x14ac:dyDescent="0.15">
      <c r="A233" s="17">
        <v>232</v>
      </c>
      <c r="B233" s="17">
        <v>4892235000</v>
      </c>
      <c r="D233" s="17">
        <f>D232+B233</f>
        <v>178562262000</v>
      </c>
      <c r="E233" s="17">
        <v>400231</v>
      </c>
      <c r="G233" s="21">
        <f t="shared" si="28"/>
        <v>139354854</v>
      </c>
      <c r="J233" s="22">
        <f t="shared" si="29"/>
        <v>0</v>
      </c>
      <c r="K233" s="22">
        <f t="shared" si="27"/>
        <v>0</v>
      </c>
    </row>
    <row r="234" spans="1:11" x14ac:dyDescent="0.15">
      <c r="A234" s="17">
        <v>233</v>
      </c>
      <c r="B234" s="17">
        <v>4963423000</v>
      </c>
      <c r="D234" s="17">
        <f>D233+B234</f>
        <v>183525685000</v>
      </c>
      <c r="E234" s="17">
        <v>400232</v>
      </c>
      <c r="G234" s="21">
        <f t="shared" si="28"/>
        <v>139354854</v>
      </c>
      <c r="J234" s="22">
        <f t="shared" si="29"/>
        <v>0</v>
      </c>
      <c r="K234" s="22">
        <f t="shared" si="27"/>
        <v>0</v>
      </c>
    </row>
    <row r="235" spans="1:11" x14ac:dyDescent="0.15">
      <c r="A235" s="17">
        <v>234</v>
      </c>
      <c r="B235" s="17">
        <v>5035605000</v>
      </c>
      <c r="D235" s="17">
        <f>D234+B235</f>
        <v>188561290000</v>
      </c>
      <c r="E235" s="17">
        <v>400233</v>
      </c>
      <c r="G235" s="21">
        <f t="shared" si="28"/>
        <v>139354854</v>
      </c>
      <c r="J235" s="22">
        <f t="shared" si="29"/>
        <v>0</v>
      </c>
      <c r="K235" s="22">
        <f t="shared" si="27"/>
        <v>0</v>
      </c>
    </row>
    <row r="236" spans="1:11" x14ac:dyDescent="0.15">
      <c r="A236" s="17">
        <v>235</v>
      </c>
      <c r="B236" s="17">
        <v>5108794000</v>
      </c>
      <c r="D236" s="17">
        <f>D235+B236</f>
        <v>193670084000</v>
      </c>
      <c r="E236" s="17">
        <v>400234</v>
      </c>
      <c r="G236" s="21">
        <f t="shared" si="28"/>
        <v>139354854</v>
      </c>
      <c r="J236" s="22">
        <f t="shared" si="29"/>
        <v>0</v>
      </c>
      <c r="K236" s="22">
        <f t="shared" si="27"/>
        <v>0</v>
      </c>
    </row>
    <row r="237" spans="1:11" x14ac:dyDescent="0.15">
      <c r="A237" s="17">
        <v>236</v>
      </c>
      <c r="B237" s="17">
        <v>5183006000</v>
      </c>
      <c r="D237" s="17">
        <f>D236+B237</f>
        <v>198853090000</v>
      </c>
      <c r="E237" s="17">
        <v>400235</v>
      </c>
      <c r="G237" s="21">
        <f t="shared" si="28"/>
        <v>139354854</v>
      </c>
      <c r="J237" s="22">
        <f t="shared" si="29"/>
        <v>0</v>
      </c>
      <c r="K237" s="22">
        <f t="shared" si="27"/>
        <v>0</v>
      </c>
    </row>
    <row r="238" spans="1:11" x14ac:dyDescent="0.15">
      <c r="A238" s="17">
        <v>237</v>
      </c>
      <c r="B238" s="17">
        <v>5258253000</v>
      </c>
      <c r="D238" s="17">
        <f>D237+B238</f>
        <v>204111343000</v>
      </c>
      <c r="E238" s="17">
        <v>400236</v>
      </c>
      <c r="G238" s="21">
        <f t="shared" si="28"/>
        <v>139354854</v>
      </c>
      <c r="J238" s="22">
        <f t="shared" si="29"/>
        <v>0</v>
      </c>
      <c r="K238" s="22">
        <f t="shared" si="27"/>
        <v>0</v>
      </c>
    </row>
    <row r="239" spans="1:11" x14ac:dyDescent="0.15">
      <c r="A239" s="17">
        <v>238</v>
      </c>
      <c r="B239" s="17">
        <v>5334550000</v>
      </c>
      <c r="D239" s="17">
        <f>D238+B239</f>
        <v>209445893000</v>
      </c>
      <c r="E239" s="17">
        <v>400237</v>
      </c>
      <c r="G239" s="21">
        <f t="shared" si="28"/>
        <v>139354854</v>
      </c>
      <c r="J239" s="22">
        <f t="shared" si="29"/>
        <v>0</v>
      </c>
      <c r="K239" s="22">
        <f t="shared" si="27"/>
        <v>0</v>
      </c>
    </row>
    <row r="240" spans="1:11" x14ac:dyDescent="0.15">
      <c r="A240" s="17">
        <v>239</v>
      </c>
      <c r="B240" s="17">
        <v>5411913000</v>
      </c>
      <c r="D240" s="17">
        <f>D239+B240</f>
        <v>214857806000</v>
      </c>
      <c r="E240" s="17">
        <v>400238</v>
      </c>
      <c r="G240" s="21">
        <f t="shared" si="28"/>
        <v>139354854</v>
      </c>
      <c r="J240" s="22">
        <f t="shared" si="29"/>
        <v>0</v>
      </c>
      <c r="K240" s="22">
        <f t="shared" si="27"/>
        <v>0</v>
      </c>
    </row>
    <row r="241" spans="1:11" x14ac:dyDescent="0.15">
      <c r="A241" s="17">
        <v>240</v>
      </c>
      <c r="B241" s="17">
        <v>5490355000</v>
      </c>
      <c r="D241" s="17">
        <f>D240+B241</f>
        <v>220348161000</v>
      </c>
      <c r="E241" s="17">
        <v>400239</v>
      </c>
      <c r="G241" s="21">
        <f t="shared" si="28"/>
        <v>139354854</v>
      </c>
      <c r="J241" s="22">
        <f t="shared" si="29"/>
        <v>0</v>
      </c>
      <c r="K241" s="22">
        <f t="shared" si="27"/>
        <v>0</v>
      </c>
    </row>
    <row r="242" spans="1:11" x14ac:dyDescent="0.15">
      <c r="A242" s="17">
        <v>241</v>
      </c>
      <c r="B242" s="17">
        <v>6060505000</v>
      </c>
      <c r="D242" s="17">
        <f>D241+B242</f>
        <v>226408666000</v>
      </c>
      <c r="E242" s="17">
        <v>400240</v>
      </c>
      <c r="G242" s="21">
        <f t="shared" si="28"/>
        <v>139354854</v>
      </c>
      <c r="J242" s="22">
        <f t="shared" si="29"/>
        <v>0</v>
      </c>
      <c r="K242" s="22">
        <f t="shared" si="27"/>
        <v>0</v>
      </c>
    </row>
    <row r="243" spans="1:11" x14ac:dyDescent="0.15">
      <c r="A243" s="17">
        <v>242</v>
      </c>
      <c r="B243" s="17">
        <v>6148256000</v>
      </c>
      <c r="D243" s="17">
        <f>D242+B243</f>
        <v>232556922000</v>
      </c>
      <c r="E243" s="17">
        <v>400241</v>
      </c>
      <c r="G243" s="21">
        <f t="shared" si="28"/>
        <v>139354854</v>
      </c>
      <c r="J243" s="22">
        <f t="shared" si="29"/>
        <v>0</v>
      </c>
      <c r="K243" s="22">
        <f t="shared" si="27"/>
        <v>0</v>
      </c>
    </row>
    <row r="244" spans="1:11" x14ac:dyDescent="0.15">
      <c r="A244" s="17">
        <v>243</v>
      </c>
      <c r="B244" s="17">
        <v>6237233000</v>
      </c>
      <c r="D244" s="17">
        <f>D243+B244</f>
        <v>238794155000</v>
      </c>
      <c r="E244" s="17">
        <v>400242</v>
      </c>
      <c r="G244" s="21">
        <f t="shared" si="28"/>
        <v>139354854</v>
      </c>
      <c r="J244" s="22">
        <f t="shared" si="29"/>
        <v>0</v>
      </c>
      <c r="K244" s="22">
        <f t="shared" si="27"/>
        <v>0</v>
      </c>
    </row>
    <row r="245" spans="1:11" x14ac:dyDescent="0.15">
      <c r="A245" s="17">
        <v>244</v>
      </c>
      <c r="B245" s="17">
        <v>6327451000</v>
      </c>
      <c r="D245" s="17">
        <f>D244+B245</f>
        <v>245121606000</v>
      </c>
      <c r="E245" s="17">
        <v>400243</v>
      </c>
      <c r="G245" s="21">
        <f t="shared" si="28"/>
        <v>139354854</v>
      </c>
      <c r="J245" s="22">
        <f t="shared" si="29"/>
        <v>0</v>
      </c>
      <c r="K245" s="22">
        <f t="shared" si="27"/>
        <v>0</v>
      </c>
    </row>
    <row r="246" spans="1:11" x14ac:dyDescent="0.15">
      <c r="A246" s="17">
        <v>245</v>
      </c>
      <c r="B246" s="17">
        <v>6418929000</v>
      </c>
      <c r="D246" s="17">
        <f>D245+B246</f>
        <v>251540535000</v>
      </c>
      <c r="E246" s="17">
        <v>400244</v>
      </c>
      <c r="G246" s="21">
        <f t="shared" si="28"/>
        <v>139354854</v>
      </c>
      <c r="J246" s="22">
        <f t="shared" si="29"/>
        <v>0</v>
      </c>
      <c r="K246" s="22">
        <f t="shared" si="27"/>
        <v>0</v>
      </c>
    </row>
    <row r="247" spans="1:11" x14ac:dyDescent="0.15">
      <c r="A247" s="17">
        <v>246</v>
      </c>
      <c r="B247" s="17">
        <v>6511684000</v>
      </c>
      <c r="D247" s="17">
        <f>D246+B247</f>
        <v>258052219000</v>
      </c>
      <c r="E247" s="17">
        <v>400245</v>
      </c>
      <c r="G247" s="21">
        <f t="shared" si="28"/>
        <v>139354854</v>
      </c>
      <c r="J247" s="22">
        <f t="shared" si="29"/>
        <v>0</v>
      </c>
      <c r="K247" s="22">
        <f t="shared" si="27"/>
        <v>0</v>
      </c>
    </row>
    <row r="248" spans="1:11" x14ac:dyDescent="0.15">
      <c r="A248" s="17">
        <v>247</v>
      </c>
      <c r="B248" s="17">
        <v>6605734000</v>
      </c>
      <c r="D248" s="17">
        <f>D247+B248</f>
        <v>264657953000</v>
      </c>
      <c r="E248" s="17">
        <v>400246</v>
      </c>
      <c r="G248" s="21">
        <f t="shared" si="28"/>
        <v>139354854</v>
      </c>
      <c r="J248" s="22">
        <f t="shared" si="29"/>
        <v>0</v>
      </c>
      <c r="K248" s="22">
        <f t="shared" si="27"/>
        <v>0</v>
      </c>
    </row>
    <row r="249" spans="1:11" x14ac:dyDescent="0.15">
      <c r="A249" s="17">
        <v>248</v>
      </c>
      <c r="B249" s="17">
        <v>6701097000</v>
      </c>
      <c r="D249" s="17">
        <f>D248+B249</f>
        <v>271359050000</v>
      </c>
      <c r="E249" s="17">
        <v>400247</v>
      </c>
      <c r="G249" s="21">
        <f t="shared" si="28"/>
        <v>139354854</v>
      </c>
      <c r="J249" s="22">
        <f t="shared" si="29"/>
        <v>0</v>
      </c>
      <c r="K249" s="22">
        <f t="shared" si="27"/>
        <v>0</v>
      </c>
    </row>
    <row r="250" spans="1:11" x14ac:dyDescent="0.15">
      <c r="A250" s="17">
        <v>249</v>
      </c>
      <c r="B250" s="17">
        <v>6797790000</v>
      </c>
      <c r="D250" s="17">
        <f>D249+B250</f>
        <v>278156840000</v>
      </c>
      <c r="E250" s="17">
        <v>400248</v>
      </c>
      <c r="G250" s="21">
        <f t="shared" si="28"/>
        <v>139354854</v>
      </c>
      <c r="J250" s="22">
        <f t="shared" si="29"/>
        <v>0</v>
      </c>
      <c r="K250" s="22">
        <f t="shared" si="27"/>
        <v>0</v>
      </c>
    </row>
    <row r="251" spans="1:11" x14ac:dyDescent="0.15">
      <c r="A251" s="17">
        <v>250</v>
      </c>
      <c r="B251" s="17">
        <v>6895834000</v>
      </c>
      <c r="D251" s="17">
        <f>D250+B251</f>
        <v>285052674000</v>
      </c>
      <c r="E251" s="17">
        <v>400249</v>
      </c>
      <c r="G251" s="21">
        <f t="shared" si="28"/>
        <v>139354854</v>
      </c>
      <c r="J251" s="22">
        <f t="shared" si="29"/>
        <v>0</v>
      </c>
      <c r="K251" s="22">
        <f t="shared" si="27"/>
        <v>0</v>
      </c>
    </row>
    <row r="252" spans="1:11" x14ac:dyDescent="0.15">
      <c r="A252" s="17">
        <v>251</v>
      </c>
      <c r="B252" s="17">
        <v>7661460000</v>
      </c>
      <c r="D252" s="17">
        <f>D251+B252</f>
        <v>292714134000</v>
      </c>
      <c r="E252" s="17">
        <v>400250</v>
      </c>
      <c r="G252" s="21">
        <f t="shared" si="28"/>
        <v>139354854</v>
      </c>
      <c r="J252" s="22">
        <f t="shared" si="29"/>
        <v>0</v>
      </c>
      <c r="K252" s="22">
        <f t="shared" si="27"/>
        <v>0</v>
      </c>
    </row>
    <row r="253" spans="1:11" x14ac:dyDescent="0.15">
      <c r="A253" s="17">
        <v>252</v>
      </c>
      <c r="B253" s="17">
        <v>7771860000</v>
      </c>
      <c r="D253" s="17">
        <f>D252+B253</f>
        <v>300485994000</v>
      </c>
      <c r="E253" s="17">
        <v>400251</v>
      </c>
      <c r="G253" s="21">
        <f t="shared" si="28"/>
        <v>139354854</v>
      </c>
      <c r="J253" s="22">
        <f t="shared" si="29"/>
        <v>0</v>
      </c>
      <c r="K253" s="22">
        <f t="shared" si="27"/>
        <v>0</v>
      </c>
    </row>
    <row r="254" spans="1:11" x14ac:dyDescent="0.15">
      <c r="A254" s="17">
        <v>253</v>
      </c>
      <c r="B254" s="17">
        <v>7883801000</v>
      </c>
      <c r="D254" s="17">
        <f>D253+B254</f>
        <v>308369795000</v>
      </c>
      <c r="E254" s="17">
        <v>400252</v>
      </c>
      <c r="G254" s="21">
        <f t="shared" si="28"/>
        <v>139354854</v>
      </c>
      <c r="J254" s="22">
        <f t="shared" si="29"/>
        <v>0</v>
      </c>
      <c r="K254" s="22">
        <f t="shared" si="27"/>
        <v>0</v>
      </c>
    </row>
    <row r="255" spans="1:11" x14ac:dyDescent="0.15">
      <c r="A255" s="17">
        <v>254</v>
      </c>
      <c r="B255" s="17">
        <v>7997305000</v>
      </c>
      <c r="D255" s="17">
        <f>D254+B255</f>
        <v>316367100000</v>
      </c>
      <c r="E255" s="17">
        <v>400253</v>
      </c>
      <c r="G255" s="21">
        <f t="shared" si="28"/>
        <v>139354854</v>
      </c>
      <c r="J255" s="22">
        <f t="shared" si="29"/>
        <v>0</v>
      </c>
      <c r="K255" s="22">
        <f t="shared" si="27"/>
        <v>0</v>
      </c>
    </row>
    <row r="256" spans="1:11" x14ac:dyDescent="0.15">
      <c r="A256" s="17">
        <v>255</v>
      </c>
      <c r="B256" s="17">
        <v>8112393000</v>
      </c>
      <c r="D256" s="17">
        <f>D255+B256</f>
        <v>324479493000</v>
      </c>
      <c r="E256" s="17">
        <v>400254</v>
      </c>
      <c r="G256" s="21">
        <f t="shared" si="28"/>
        <v>139354854</v>
      </c>
      <c r="J256" s="22">
        <f t="shared" si="29"/>
        <v>0</v>
      </c>
      <c r="K256" s="22">
        <f t="shared" si="27"/>
        <v>0</v>
      </c>
    </row>
    <row r="257" spans="1:11" x14ac:dyDescent="0.15">
      <c r="A257" s="17">
        <v>256</v>
      </c>
      <c r="B257" s="17">
        <v>8229088000</v>
      </c>
      <c r="D257" s="17">
        <f>D256+B257</f>
        <v>332708581000</v>
      </c>
      <c r="E257" s="17">
        <v>400255</v>
      </c>
      <c r="G257" s="21">
        <f t="shared" si="28"/>
        <v>139354854</v>
      </c>
      <c r="J257" s="22">
        <f t="shared" si="29"/>
        <v>0</v>
      </c>
      <c r="K257" s="22">
        <f t="shared" si="27"/>
        <v>0</v>
      </c>
    </row>
    <row r="258" spans="1:11" x14ac:dyDescent="0.15">
      <c r="A258" s="17">
        <v>257</v>
      </c>
      <c r="B258" s="17">
        <v>8347412000</v>
      </c>
      <c r="D258" s="17">
        <f>D257+B258</f>
        <v>341055993000</v>
      </c>
      <c r="E258" s="17">
        <v>400256</v>
      </c>
      <c r="G258" s="21">
        <f t="shared" si="28"/>
        <v>139354854</v>
      </c>
      <c r="J258" s="22">
        <f t="shared" si="29"/>
        <v>0</v>
      </c>
      <c r="K258" s="22">
        <f t="shared" si="27"/>
        <v>0</v>
      </c>
    </row>
    <row r="259" spans="1:11" x14ac:dyDescent="0.15">
      <c r="A259" s="17">
        <v>258</v>
      </c>
      <c r="B259" s="17">
        <v>8467388000</v>
      </c>
      <c r="D259" s="17">
        <f>D258+B259</f>
        <v>349523381000</v>
      </c>
      <c r="E259" s="17">
        <v>400257</v>
      </c>
      <c r="G259" s="21">
        <f t="shared" si="28"/>
        <v>139354854</v>
      </c>
      <c r="J259" s="22">
        <f t="shared" si="29"/>
        <v>0</v>
      </c>
      <c r="K259" s="22">
        <f t="shared" si="27"/>
        <v>0</v>
      </c>
    </row>
    <row r="260" spans="1:11" x14ac:dyDescent="0.15">
      <c r="A260" s="17">
        <v>259</v>
      </c>
      <c r="B260" s="17">
        <v>8589038000</v>
      </c>
      <c r="D260" s="17">
        <f>D259+B260</f>
        <v>358112419000</v>
      </c>
      <c r="E260" s="17">
        <v>400258</v>
      </c>
      <c r="G260" s="21">
        <f t="shared" si="28"/>
        <v>139354854</v>
      </c>
      <c r="J260" s="22">
        <f t="shared" si="29"/>
        <v>0</v>
      </c>
      <c r="K260" s="22">
        <f t="shared" ref="K260:K302" si="30">IF(J260-G260&lt;0,0,J260-G260)</f>
        <v>0</v>
      </c>
    </row>
    <row r="261" spans="1:11" x14ac:dyDescent="0.15">
      <c r="A261" s="17">
        <v>260</v>
      </c>
      <c r="B261" s="17">
        <v>8712386000</v>
      </c>
      <c r="D261" s="17">
        <f>D260+B261</f>
        <v>366824805000</v>
      </c>
      <c r="E261" s="17">
        <v>400259</v>
      </c>
      <c r="G261" s="21">
        <f t="shared" ref="G261:G302" si="31">G260+F261+I261</f>
        <v>139354854</v>
      </c>
      <c r="J261" s="22">
        <f t="shared" ref="J261:J302" si="32">IFERROR(VLOOKUP((E261+1),C:D,2,0),0)</f>
        <v>0</v>
      </c>
      <c r="K261" s="22">
        <f t="shared" si="30"/>
        <v>0</v>
      </c>
    </row>
    <row r="262" spans="1:11" x14ac:dyDescent="0.15">
      <c r="A262" s="17">
        <v>261</v>
      </c>
      <c r="B262" s="17">
        <v>9605931000</v>
      </c>
      <c r="D262" s="17">
        <f>D261+B262</f>
        <v>376430736000</v>
      </c>
      <c r="E262" s="17">
        <v>400260</v>
      </c>
      <c r="G262" s="21">
        <f t="shared" si="31"/>
        <v>139354854</v>
      </c>
      <c r="J262" s="22">
        <f t="shared" si="32"/>
        <v>0</v>
      </c>
      <c r="K262" s="22">
        <f t="shared" si="30"/>
        <v>0</v>
      </c>
    </row>
    <row r="263" spans="1:11" x14ac:dyDescent="0.15">
      <c r="A263" s="17">
        <v>262</v>
      </c>
      <c r="B263" s="17">
        <v>9743775000</v>
      </c>
      <c r="D263" s="17">
        <f>D262+B263</f>
        <v>386174511000</v>
      </c>
      <c r="E263" s="17">
        <v>400261</v>
      </c>
      <c r="G263" s="21">
        <f t="shared" si="31"/>
        <v>139354854</v>
      </c>
      <c r="J263" s="22">
        <f t="shared" si="32"/>
        <v>0</v>
      </c>
      <c r="K263" s="22">
        <f t="shared" si="30"/>
        <v>0</v>
      </c>
    </row>
    <row r="264" spans="1:11" x14ac:dyDescent="0.15">
      <c r="A264" s="17">
        <v>263</v>
      </c>
      <c r="B264" s="17">
        <v>9883543000</v>
      </c>
      <c r="D264" s="17">
        <f>D263+B264</f>
        <v>396058054000</v>
      </c>
      <c r="E264" s="17">
        <v>400262</v>
      </c>
      <c r="G264" s="21">
        <f t="shared" si="31"/>
        <v>139354854</v>
      </c>
      <c r="J264" s="22">
        <f t="shared" si="32"/>
        <v>0</v>
      </c>
      <c r="K264" s="22">
        <f t="shared" si="30"/>
        <v>0</v>
      </c>
    </row>
    <row r="265" spans="1:11" x14ac:dyDescent="0.15">
      <c r="A265" s="17">
        <v>264</v>
      </c>
      <c r="B265" s="17">
        <v>10025262000</v>
      </c>
      <c r="D265" s="17">
        <f>D264+B265</f>
        <v>406083316000</v>
      </c>
      <c r="E265" s="17">
        <v>400263</v>
      </c>
      <c r="G265" s="21">
        <f t="shared" si="31"/>
        <v>139354854</v>
      </c>
      <c r="J265" s="22">
        <f t="shared" si="32"/>
        <v>0</v>
      </c>
      <c r="K265" s="22">
        <f t="shared" si="30"/>
        <v>0</v>
      </c>
    </row>
    <row r="266" spans="1:11" x14ac:dyDescent="0.15">
      <c r="A266" s="17">
        <v>265</v>
      </c>
      <c r="B266" s="17">
        <v>10168960000</v>
      </c>
      <c r="D266" s="17">
        <f>D265+B266</f>
        <v>416252276000</v>
      </c>
      <c r="E266" s="17">
        <v>400264</v>
      </c>
      <c r="G266" s="21">
        <f t="shared" si="31"/>
        <v>139354854</v>
      </c>
      <c r="J266" s="22">
        <f t="shared" si="32"/>
        <v>0</v>
      </c>
      <c r="K266" s="22">
        <f t="shared" si="30"/>
        <v>0</v>
      </c>
    </row>
    <row r="267" spans="1:11" x14ac:dyDescent="0.15">
      <c r="A267" s="17">
        <v>266</v>
      </c>
      <c r="B267" s="17">
        <v>10314663000</v>
      </c>
      <c r="D267" s="17">
        <f>D266+B267</f>
        <v>426566939000</v>
      </c>
      <c r="E267" s="17">
        <v>400265</v>
      </c>
      <c r="G267" s="21">
        <f t="shared" si="31"/>
        <v>139354854</v>
      </c>
      <c r="J267" s="22">
        <f t="shared" si="32"/>
        <v>0</v>
      </c>
      <c r="K267" s="22">
        <f t="shared" si="30"/>
        <v>0</v>
      </c>
    </row>
    <row r="268" spans="1:11" x14ac:dyDescent="0.15">
      <c r="A268" s="17">
        <v>267</v>
      </c>
      <c r="B268" s="17">
        <v>10462400000</v>
      </c>
      <c r="D268" s="17">
        <f>D267+B268</f>
        <v>437029339000</v>
      </c>
      <c r="E268" s="17">
        <v>400266</v>
      </c>
      <c r="G268" s="21">
        <f t="shared" si="31"/>
        <v>139354854</v>
      </c>
      <c r="J268" s="22">
        <f t="shared" si="32"/>
        <v>0</v>
      </c>
      <c r="K268" s="22">
        <f t="shared" si="30"/>
        <v>0</v>
      </c>
    </row>
    <row r="269" spans="1:11" x14ac:dyDescent="0.15">
      <c r="A269" s="17">
        <v>268</v>
      </c>
      <c r="B269" s="17">
        <v>10612200000</v>
      </c>
      <c r="D269" s="17">
        <f>D268+B269</f>
        <v>447641539000</v>
      </c>
      <c r="E269" s="17">
        <v>400267</v>
      </c>
      <c r="G269" s="21">
        <f t="shared" si="31"/>
        <v>139354854</v>
      </c>
      <c r="J269" s="22">
        <f t="shared" si="32"/>
        <v>0</v>
      </c>
      <c r="K269" s="22">
        <f t="shared" si="30"/>
        <v>0</v>
      </c>
    </row>
    <row r="270" spans="1:11" x14ac:dyDescent="0.15">
      <c r="A270" s="17">
        <v>269</v>
      </c>
      <c r="B270" s="17">
        <v>10764091000</v>
      </c>
      <c r="D270" s="17">
        <f>D269+B270</f>
        <v>458405630000</v>
      </c>
      <c r="E270" s="17">
        <v>400268</v>
      </c>
      <c r="G270" s="21">
        <f t="shared" si="31"/>
        <v>139354854</v>
      </c>
      <c r="J270" s="22">
        <f t="shared" si="32"/>
        <v>0</v>
      </c>
      <c r="K270" s="22">
        <f t="shared" si="30"/>
        <v>0</v>
      </c>
    </row>
    <row r="271" spans="1:11" x14ac:dyDescent="0.15">
      <c r="A271" s="17">
        <v>270</v>
      </c>
      <c r="B271" s="17">
        <v>10918102000</v>
      </c>
      <c r="D271" s="17">
        <f>D270+B271</f>
        <v>469323732000</v>
      </c>
      <c r="E271" s="17">
        <v>400269</v>
      </c>
      <c r="G271" s="21">
        <f t="shared" si="31"/>
        <v>139354854</v>
      </c>
      <c r="J271" s="22">
        <f t="shared" si="32"/>
        <v>0</v>
      </c>
      <c r="K271" s="22">
        <f t="shared" si="30"/>
        <v>0</v>
      </c>
    </row>
    <row r="272" spans="1:11" x14ac:dyDescent="0.15">
      <c r="A272" s="17">
        <v>271</v>
      </c>
      <c r="B272" s="17">
        <v>12181689000</v>
      </c>
      <c r="D272" s="17">
        <f>D271+B272</f>
        <v>481505421000</v>
      </c>
      <c r="E272" s="17">
        <v>400270</v>
      </c>
      <c r="G272" s="21">
        <f t="shared" si="31"/>
        <v>139354854</v>
      </c>
      <c r="J272" s="22">
        <f t="shared" si="32"/>
        <v>0</v>
      </c>
      <c r="K272" s="22">
        <f t="shared" si="30"/>
        <v>0</v>
      </c>
    </row>
    <row r="273" spans="1:11" x14ac:dyDescent="0.15">
      <c r="A273" s="17">
        <v>272</v>
      </c>
      <c r="B273" s="17">
        <v>12355864000</v>
      </c>
      <c r="D273" s="17">
        <f>D272+B273</f>
        <v>493861285000</v>
      </c>
      <c r="E273" s="17">
        <v>400271</v>
      </c>
      <c r="G273" s="21">
        <f t="shared" si="31"/>
        <v>139354854</v>
      </c>
      <c r="J273" s="22">
        <f t="shared" si="32"/>
        <v>0</v>
      </c>
      <c r="K273" s="22">
        <f t="shared" si="30"/>
        <v>0</v>
      </c>
    </row>
    <row r="274" spans="1:11" x14ac:dyDescent="0.15">
      <c r="A274" s="17">
        <v>273</v>
      </c>
      <c r="B274" s="17">
        <v>12532471000</v>
      </c>
      <c r="D274" s="17">
        <f>D273+B274</f>
        <v>506393756000</v>
      </c>
      <c r="E274" s="17">
        <v>400272</v>
      </c>
      <c r="G274" s="21">
        <f t="shared" si="31"/>
        <v>139354854</v>
      </c>
      <c r="J274" s="22">
        <f t="shared" si="32"/>
        <v>0</v>
      </c>
      <c r="K274" s="22">
        <f t="shared" si="30"/>
        <v>0</v>
      </c>
    </row>
    <row r="275" spans="1:11" x14ac:dyDescent="0.15">
      <c r="A275" s="17">
        <v>274</v>
      </c>
      <c r="B275" s="17">
        <v>12711542000</v>
      </c>
      <c r="D275" s="17">
        <f>D274+B275</f>
        <v>519105298000</v>
      </c>
      <c r="E275" s="17">
        <v>400273</v>
      </c>
      <c r="G275" s="21">
        <f t="shared" si="31"/>
        <v>139354854</v>
      </c>
      <c r="J275" s="22">
        <f t="shared" si="32"/>
        <v>0</v>
      </c>
      <c r="K275" s="22">
        <f t="shared" si="30"/>
        <v>0</v>
      </c>
    </row>
    <row r="276" spans="1:11" x14ac:dyDescent="0.15">
      <c r="A276" s="17">
        <v>275</v>
      </c>
      <c r="B276" s="17">
        <v>12893114000</v>
      </c>
      <c r="D276" s="17">
        <f>D275+B276</f>
        <v>531998412000</v>
      </c>
      <c r="E276" s="17">
        <v>400274</v>
      </c>
      <c r="G276" s="21">
        <f t="shared" si="31"/>
        <v>139354854</v>
      </c>
      <c r="J276" s="22">
        <f t="shared" si="32"/>
        <v>0</v>
      </c>
      <c r="K276" s="22">
        <f t="shared" si="30"/>
        <v>0</v>
      </c>
    </row>
    <row r="277" spans="1:11" x14ac:dyDescent="0.15">
      <c r="A277" s="17">
        <v>276</v>
      </c>
      <c r="B277" s="17">
        <v>13077220000</v>
      </c>
      <c r="D277" s="17">
        <f>D276+B277</f>
        <v>545075632000</v>
      </c>
      <c r="E277" s="17">
        <v>400275</v>
      </c>
      <c r="G277" s="21">
        <f t="shared" si="31"/>
        <v>139354854</v>
      </c>
      <c r="J277" s="22">
        <f t="shared" si="32"/>
        <v>0</v>
      </c>
      <c r="K277" s="22">
        <f t="shared" si="30"/>
        <v>0</v>
      </c>
    </row>
    <row r="278" spans="1:11" x14ac:dyDescent="0.15">
      <c r="A278" s="17">
        <v>277</v>
      </c>
      <c r="B278" s="17">
        <v>13263896000</v>
      </c>
      <c r="D278" s="17">
        <f>D277+B278</f>
        <v>558339528000</v>
      </c>
      <c r="E278" s="17">
        <v>400276</v>
      </c>
      <c r="G278" s="21">
        <f t="shared" si="31"/>
        <v>139354854</v>
      </c>
      <c r="J278" s="22">
        <f t="shared" si="32"/>
        <v>0</v>
      </c>
      <c r="K278" s="22">
        <f t="shared" si="30"/>
        <v>0</v>
      </c>
    </row>
    <row r="279" spans="1:11" x14ac:dyDescent="0.15">
      <c r="A279" s="17">
        <v>278</v>
      </c>
      <c r="B279" s="17">
        <v>13453178000</v>
      </c>
      <c r="D279" s="17">
        <f>D278+B279</f>
        <v>571792706000</v>
      </c>
      <c r="E279" s="17">
        <v>400277</v>
      </c>
      <c r="G279" s="21">
        <f t="shared" si="31"/>
        <v>139354854</v>
      </c>
      <c r="J279" s="22">
        <f t="shared" si="32"/>
        <v>0</v>
      </c>
      <c r="K279" s="22">
        <f t="shared" si="30"/>
        <v>0</v>
      </c>
    </row>
    <row r="280" spans="1:11" x14ac:dyDescent="0.15">
      <c r="A280" s="17">
        <v>279</v>
      </c>
      <c r="B280" s="17">
        <v>13645103000</v>
      </c>
      <c r="D280" s="17">
        <f>D279+B280</f>
        <v>585437809000</v>
      </c>
      <c r="E280" s="17">
        <v>400278</v>
      </c>
      <c r="G280" s="21">
        <f t="shared" si="31"/>
        <v>139354854</v>
      </c>
      <c r="J280" s="22">
        <f t="shared" si="32"/>
        <v>0</v>
      </c>
      <c r="K280" s="22">
        <f t="shared" si="30"/>
        <v>0</v>
      </c>
    </row>
    <row r="281" spans="1:11" x14ac:dyDescent="0.15">
      <c r="A281" s="17">
        <v>280</v>
      </c>
      <c r="B281" s="17">
        <v>13839706000</v>
      </c>
      <c r="D281" s="17">
        <f>D280+B281</f>
        <v>599277515000</v>
      </c>
      <c r="E281" s="17">
        <v>400279</v>
      </c>
      <c r="G281" s="21">
        <f t="shared" si="31"/>
        <v>139354854</v>
      </c>
      <c r="J281" s="22">
        <f t="shared" si="32"/>
        <v>0</v>
      </c>
      <c r="K281" s="22">
        <f t="shared" si="30"/>
        <v>0</v>
      </c>
    </row>
    <row r="282" spans="1:11" x14ac:dyDescent="0.15">
      <c r="A282" s="17">
        <v>281</v>
      </c>
      <c r="B282" s="17">
        <v>15568338000</v>
      </c>
      <c r="D282" s="17">
        <f>D281+B282</f>
        <v>614845853000</v>
      </c>
      <c r="E282" s="17">
        <v>400280</v>
      </c>
      <c r="G282" s="21">
        <f t="shared" si="31"/>
        <v>139354854</v>
      </c>
      <c r="J282" s="22">
        <f t="shared" si="32"/>
        <v>0</v>
      </c>
      <c r="K282" s="22">
        <f t="shared" si="30"/>
        <v>0</v>
      </c>
    </row>
    <row r="283" spans="1:11" x14ac:dyDescent="0.15">
      <c r="A283" s="17">
        <v>282</v>
      </c>
      <c r="B283" s="17">
        <v>15790239000</v>
      </c>
      <c r="D283" s="17">
        <f>D282+B283</f>
        <v>630636092000</v>
      </c>
      <c r="E283" s="17">
        <v>400281</v>
      </c>
      <c r="G283" s="21">
        <f t="shared" si="31"/>
        <v>139354854</v>
      </c>
      <c r="J283" s="22">
        <f t="shared" si="32"/>
        <v>0</v>
      </c>
      <c r="K283" s="22">
        <f t="shared" si="30"/>
        <v>0</v>
      </c>
    </row>
    <row r="284" spans="1:11" x14ac:dyDescent="0.15">
      <c r="A284" s="17">
        <v>283</v>
      </c>
      <c r="B284" s="17">
        <v>16015238000</v>
      </c>
      <c r="D284" s="17">
        <f>D283+B284</f>
        <v>646651330000</v>
      </c>
      <c r="E284" s="17">
        <v>400282</v>
      </c>
      <c r="G284" s="21">
        <f t="shared" si="31"/>
        <v>139354854</v>
      </c>
      <c r="J284" s="22">
        <f t="shared" si="32"/>
        <v>0</v>
      </c>
      <c r="K284" s="22">
        <f t="shared" si="30"/>
        <v>0</v>
      </c>
    </row>
    <row r="285" spans="1:11" x14ac:dyDescent="0.15">
      <c r="A285" s="17">
        <v>284</v>
      </c>
      <c r="B285" s="17">
        <v>16243377000</v>
      </c>
      <c r="D285" s="17">
        <f>D284+B285</f>
        <v>662894707000</v>
      </c>
      <c r="E285" s="17">
        <v>400283</v>
      </c>
      <c r="G285" s="21">
        <f t="shared" si="31"/>
        <v>139354854</v>
      </c>
      <c r="J285" s="22">
        <f t="shared" si="32"/>
        <v>0</v>
      </c>
      <c r="K285" s="22">
        <f t="shared" si="30"/>
        <v>0</v>
      </c>
    </row>
    <row r="286" spans="1:11" x14ac:dyDescent="0.15">
      <c r="A286" s="17">
        <v>285</v>
      </c>
      <c r="B286" s="17">
        <v>16474701000</v>
      </c>
      <c r="D286" s="17">
        <f>D285+B286</f>
        <v>679369408000</v>
      </c>
      <c r="E286" s="17">
        <v>400284</v>
      </c>
      <c r="G286" s="21">
        <f t="shared" si="31"/>
        <v>139354854</v>
      </c>
      <c r="J286" s="22">
        <f t="shared" si="32"/>
        <v>0</v>
      </c>
      <c r="K286" s="22">
        <f t="shared" si="30"/>
        <v>0</v>
      </c>
    </row>
    <row r="287" spans="1:11" x14ac:dyDescent="0.15">
      <c r="A287" s="17">
        <v>286</v>
      </c>
      <c r="B287" s="17">
        <v>16709255000</v>
      </c>
      <c r="D287" s="17">
        <f>D286+B287</f>
        <v>696078663000</v>
      </c>
      <c r="E287" s="17">
        <v>400285</v>
      </c>
      <c r="G287" s="21">
        <f t="shared" si="31"/>
        <v>139354854</v>
      </c>
      <c r="J287" s="22">
        <f t="shared" si="32"/>
        <v>0</v>
      </c>
      <c r="K287" s="22">
        <f t="shared" si="30"/>
        <v>0</v>
      </c>
    </row>
    <row r="288" spans="1:11" x14ac:dyDescent="0.15">
      <c r="A288" s="17">
        <v>287</v>
      </c>
      <c r="B288" s="17">
        <v>16947082000</v>
      </c>
      <c r="D288" s="17">
        <f>D287+B288</f>
        <v>713025745000</v>
      </c>
      <c r="E288" s="17">
        <v>400286</v>
      </c>
      <c r="G288" s="21">
        <f t="shared" si="31"/>
        <v>139354854</v>
      </c>
      <c r="J288" s="22">
        <f t="shared" si="32"/>
        <v>0</v>
      </c>
      <c r="K288" s="22">
        <f t="shared" si="30"/>
        <v>0</v>
      </c>
    </row>
    <row r="289" spans="1:11" x14ac:dyDescent="0.15">
      <c r="A289" s="17">
        <v>288</v>
      </c>
      <c r="B289" s="17">
        <v>17188230000</v>
      </c>
      <c r="D289" s="17">
        <f>D288+B289</f>
        <v>730213975000</v>
      </c>
      <c r="E289" s="17">
        <v>400287</v>
      </c>
      <c r="G289" s="21">
        <f t="shared" si="31"/>
        <v>139354854</v>
      </c>
      <c r="J289" s="22">
        <f t="shared" si="32"/>
        <v>0</v>
      </c>
      <c r="K289" s="22">
        <f t="shared" si="30"/>
        <v>0</v>
      </c>
    </row>
    <row r="290" spans="1:11" x14ac:dyDescent="0.15">
      <c r="A290" s="17">
        <v>289</v>
      </c>
      <c r="B290" s="17">
        <v>17432743000</v>
      </c>
      <c r="D290" s="17">
        <f>D289+B290</f>
        <v>747646718000</v>
      </c>
      <c r="E290" s="17">
        <v>400288</v>
      </c>
      <c r="G290" s="21">
        <f t="shared" si="31"/>
        <v>139354854</v>
      </c>
      <c r="J290" s="22">
        <f t="shared" si="32"/>
        <v>0</v>
      </c>
      <c r="K290" s="22">
        <f t="shared" si="30"/>
        <v>0</v>
      </c>
    </row>
    <row r="291" spans="1:11" x14ac:dyDescent="0.15">
      <c r="A291" s="17">
        <v>290</v>
      </c>
      <c r="B291" s="17">
        <v>17680670000</v>
      </c>
      <c r="D291" s="17">
        <f>D290+B291</f>
        <v>765327388000</v>
      </c>
      <c r="E291" s="17">
        <v>400289</v>
      </c>
      <c r="G291" s="21">
        <f t="shared" si="31"/>
        <v>139354854</v>
      </c>
      <c r="J291" s="22">
        <f t="shared" si="32"/>
        <v>0</v>
      </c>
      <c r="K291" s="22">
        <f t="shared" si="30"/>
        <v>0</v>
      </c>
    </row>
    <row r="292" spans="1:11" x14ac:dyDescent="0.15">
      <c r="A292" s="17">
        <v>291</v>
      </c>
      <c r="B292" s="17">
        <v>19989835000</v>
      </c>
      <c r="D292" s="17">
        <f>D291+B292</f>
        <v>785317223000</v>
      </c>
      <c r="E292" s="17">
        <v>400290</v>
      </c>
      <c r="G292" s="21">
        <f t="shared" si="31"/>
        <v>139354854</v>
      </c>
      <c r="J292" s="22">
        <f t="shared" si="32"/>
        <v>0</v>
      </c>
      <c r="K292" s="22">
        <f t="shared" si="30"/>
        <v>0</v>
      </c>
    </row>
    <row r="293" spans="1:11" x14ac:dyDescent="0.15">
      <c r="A293" s="17">
        <v>292</v>
      </c>
      <c r="B293" s="17">
        <v>20273983000</v>
      </c>
      <c r="D293" s="17">
        <f>D292+B293</f>
        <v>805591206000</v>
      </c>
      <c r="E293" s="17">
        <v>400291</v>
      </c>
      <c r="G293" s="21">
        <f t="shared" si="31"/>
        <v>139354854</v>
      </c>
      <c r="J293" s="22">
        <f t="shared" si="32"/>
        <v>0</v>
      </c>
      <c r="K293" s="22">
        <f t="shared" si="30"/>
        <v>0</v>
      </c>
    </row>
    <row r="294" spans="1:11" x14ac:dyDescent="0.15">
      <c r="A294" s="17">
        <v>293</v>
      </c>
      <c r="B294" s="17">
        <v>20562097000</v>
      </c>
      <c r="D294" s="17">
        <f>D293+B294</f>
        <v>826153303000</v>
      </c>
      <c r="E294" s="17">
        <v>400292</v>
      </c>
      <c r="G294" s="21">
        <f t="shared" si="31"/>
        <v>139354854</v>
      </c>
      <c r="J294" s="22">
        <f t="shared" si="32"/>
        <v>0</v>
      </c>
      <c r="K294" s="22">
        <f t="shared" si="30"/>
        <v>0</v>
      </c>
    </row>
    <row r="295" spans="1:11" x14ac:dyDescent="0.15">
      <c r="A295" s="17">
        <v>294</v>
      </c>
      <c r="B295" s="17">
        <v>20854234000</v>
      </c>
      <c r="D295" s="17">
        <f>D294+B295</f>
        <v>847007537000</v>
      </c>
      <c r="E295" s="17">
        <v>400293</v>
      </c>
      <c r="G295" s="21">
        <f t="shared" si="31"/>
        <v>139354854</v>
      </c>
      <c r="J295" s="22">
        <f t="shared" si="32"/>
        <v>0</v>
      </c>
      <c r="K295" s="22">
        <f t="shared" si="30"/>
        <v>0</v>
      </c>
    </row>
    <row r="296" spans="1:11" x14ac:dyDescent="0.15">
      <c r="A296" s="17">
        <v>295</v>
      </c>
      <c r="B296" s="17">
        <v>21150448000</v>
      </c>
      <c r="D296" s="17">
        <f>D295+B296</f>
        <v>868157985000</v>
      </c>
      <c r="E296" s="17">
        <v>400294</v>
      </c>
      <c r="G296" s="21">
        <f t="shared" si="31"/>
        <v>139354854</v>
      </c>
      <c r="J296" s="22">
        <f t="shared" si="32"/>
        <v>0</v>
      </c>
      <c r="K296" s="22">
        <f t="shared" si="30"/>
        <v>0</v>
      </c>
    </row>
    <row r="297" spans="1:11" x14ac:dyDescent="0.15">
      <c r="A297" s="17">
        <v>296</v>
      </c>
      <c r="B297" s="17">
        <v>21450797000</v>
      </c>
      <c r="D297" s="17">
        <f>D296+B297</f>
        <v>889608782000</v>
      </c>
      <c r="E297" s="17">
        <v>400295</v>
      </c>
      <c r="G297" s="21">
        <f t="shared" si="31"/>
        <v>139354854</v>
      </c>
      <c r="J297" s="22">
        <f t="shared" si="32"/>
        <v>0</v>
      </c>
      <c r="K297" s="22">
        <f t="shared" si="30"/>
        <v>0</v>
      </c>
    </row>
    <row r="298" spans="1:11" x14ac:dyDescent="0.15">
      <c r="A298" s="17">
        <v>297</v>
      </c>
      <c r="B298" s="17">
        <v>21755339000</v>
      </c>
      <c r="D298" s="17">
        <f>D297+B298</f>
        <v>911364121000</v>
      </c>
      <c r="E298" s="17">
        <v>400296</v>
      </c>
      <c r="G298" s="21">
        <f t="shared" si="31"/>
        <v>139354854</v>
      </c>
      <c r="J298" s="22">
        <f t="shared" si="32"/>
        <v>0</v>
      </c>
      <c r="K298" s="22">
        <f t="shared" si="30"/>
        <v>0</v>
      </c>
    </row>
    <row r="299" spans="1:11" x14ac:dyDescent="0.15">
      <c r="A299" s="17">
        <v>298</v>
      </c>
      <c r="B299" s="17">
        <v>22064132000</v>
      </c>
      <c r="D299" s="17">
        <f>D298+B299</f>
        <v>933428253000</v>
      </c>
      <c r="E299" s="17">
        <v>400297</v>
      </c>
      <c r="G299" s="21">
        <f t="shared" si="31"/>
        <v>139354854</v>
      </c>
      <c r="J299" s="22">
        <f t="shared" si="32"/>
        <v>0</v>
      </c>
      <c r="K299" s="22">
        <f t="shared" si="30"/>
        <v>0</v>
      </c>
    </row>
    <row r="300" spans="1:11" x14ac:dyDescent="0.15">
      <c r="A300" s="17">
        <v>299</v>
      </c>
      <c r="B300" s="17">
        <v>22377236000</v>
      </c>
      <c r="D300" s="17">
        <f>D299+B300</f>
        <v>955805489000</v>
      </c>
      <c r="E300" s="17">
        <v>400298</v>
      </c>
      <c r="G300" s="21">
        <f t="shared" si="31"/>
        <v>139354854</v>
      </c>
      <c r="J300" s="22">
        <f t="shared" si="32"/>
        <v>0</v>
      </c>
      <c r="K300" s="22">
        <f t="shared" si="30"/>
        <v>0</v>
      </c>
    </row>
    <row r="301" spans="1:11" x14ac:dyDescent="0.15">
      <c r="A301" s="17">
        <v>300</v>
      </c>
      <c r="B301" s="17">
        <v>22694711000</v>
      </c>
      <c r="D301" s="17">
        <f>D300+B301</f>
        <v>978500200000</v>
      </c>
      <c r="E301" s="17">
        <v>400299</v>
      </c>
      <c r="G301" s="21">
        <f t="shared" si="31"/>
        <v>139354854</v>
      </c>
      <c r="J301" s="22">
        <f t="shared" si="32"/>
        <v>0</v>
      </c>
      <c r="K301" s="22">
        <f t="shared" si="30"/>
        <v>0</v>
      </c>
    </row>
    <row r="302" spans="1:11" x14ac:dyDescent="0.15">
      <c r="B302" s="17">
        <v>0</v>
      </c>
      <c r="D302" s="17">
        <f>D301+B302</f>
        <v>978500200000</v>
      </c>
      <c r="E302" s="17">
        <v>400300</v>
      </c>
      <c r="G302" s="21">
        <f t="shared" si="31"/>
        <v>139354854</v>
      </c>
      <c r="J302" s="22">
        <f t="shared" si="32"/>
        <v>0</v>
      </c>
      <c r="K302" s="22">
        <f t="shared" si="30"/>
        <v>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Q301"/>
  <sheetViews>
    <sheetView topLeftCell="D1" workbookViewId="0">
      <selection activeCell="E278" sqref="E278"/>
    </sheetView>
  </sheetViews>
  <sheetFormatPr defaultRowHeight="14.25" x14ac:dyDescent="0.15"/>
  <cols>
    <col min="5" max="5" width="11.5" bestFit="1" customWidth="1"/>
    <col min="6" max="6" width="14.75" customWidth="1"/>
    <col min="8" max="8" width="12.625" bestFit="1" customWidth="1"/>
    <col min="10" max="10" width="9.375" bestFit="1" customWidth="1"/>
  </cols>
  <sheetData>
    <row r="1" spans="4:17" x14ac:dyDescent="0.15">
      <c r="D1" s="5" t="s">
        <v>46</v>
      </c>
      <c r="E1">
        <v>1000</v>
      </c>
      <c r="H1" t="s">
        <v>87</v>
      </c>
      <c r="I1">
        <v>1</v>
      </c>
      <c r="J1">
        <v>1</v>
      </c>
      <c r="L1" s="5" t="s">
        <v>88</v>
      </c>
      <c r="M1">
        <v>2</v>
      </c>
      <c r="N1">
        <v>2</v>
      </c>
      <c r="O1" s="5" t="s">
        <v>89</v>
      </c>
      <c r="P1">
        <v>5</v>
      </c>
      <c r="Q1">
        <v>5</v>
      </c>
    </row>
    <row r="2" spans="4:17" x14ac:dyDescent="0.15">
      <c r="D2" s="5" t="s">
        <v>46</v>
      </c>
      <c r="E2">
        <v>3500</v>
      </c>
      <c r="F2">
        <f>SUM($E$1:E2)*10</f>
        <v>45000</v>
      </c>
      <c r="H2" t="s">
        <v>87</v>
      </c>
      <c r="I2">
        <v>2</v>
      </c>
      <c r="J2">
        <f>SUM($I$1:I2)</f>
        <v>3</v>
      </c>
      <c r="L2" s="5" t="s">
        <v>88</v>
      </c>
      <c r="M2">
        <v>3</v>
      </c>
      <c r="N2">
        <f>SUM($M$1:M2)</f>
        <v>5</v>
      </c>
      <c r="O2" s="5" t="s">
        <v>89</v>
      </c>
      <c r="P2">
        <v>5</v>
      </c>
      <c r="Q2">
        <f>SUM($P$1:P2)</f>
        <v>10</v>
      </c>
    </row>
    <row r="3" spans="4:17" x14ac:dyDescent="0.15">
      <c r="D3" s="5" t="s">
        <v>46</v>
      </c>
      <c r="E3">
        <v>5900</v>
      </c>
      <c r="F3">
        <f>SUM($E$1:E3)*10</f>
        <v>104000</v>
      </c>
      <c r="H3" t="s">
        <v>87</v>
      </c>
      <c r="I3">
        <v>3</v>
      </c>
      <c r="J3">
        <f>SUM($I$1:I3)</f>
        <v>6</v>
      </c>
      <c r="L3" s="5" t="s">
        <v>88</v>
      </c>
      <c r="M3">
        <v>4</v>
      </c>
      <c r="N3">
        <f>SUM($M$1:M3)</f>
        <v>9</v>
      </c>
      <c r="O3" s="5" t="s">
        <v>89</v>
      </c>
      <c r="P3">
        <v>10</v>
      </c>
      <c r="Q3">
        <f>SUM($P$1:P3)</f>
        <v>20</v>
      </c>
    </row>
    <row r="4" spans="4:17" x14ac:dyDescent="0.15">
      <c r="D4" s="5" t="s">
        <v>46</v>
      </c>
      <c r="E4">
        <v>8400</v>
      </c>
      <c r="F4">
        <f>SUM($E$1:E4)*10</f>
        <v>188000</v>
      </c>
      <c r="H4" t="s">
        <v>87</v>
      </c>
      <c r="I4">
        <v>5</v>
      </c>
      <c r="J4">
        <f>SUM($I$1:I4)</f>
        <v>11</v>
      </c>
      <c r="L4" s="5" t="s">
        <v>88</v>
      </c>
      <c r="M4">
        <v>5</v>
      </c>
      <c r="N4">
        <f>SUM($M$1:M4)</f>
        <v>14</v>
      </c>
      <c r="O4" s="5" t="s">
        <v>89</v>
      </c>
      <c r="P4">
        <v>10</v>
      </c>
      <c r="Q4">
        <f>SUM($P$1:P4)</f>
        <v>30</v>
      </c>
    </row>
    <row r="5" spans="4:17" x14ac:dyDescent="0.15">
      <c r="D5" s="5" t="s">
        <v>46</v>
      </c>
      <c r="E5">
        <v>11000</v>
      </c>
      <c r="F5">
        <f>SUM($E$1:E5)*10</f>
        <v>298000</v>
      </c>
      <c r="H5" t="s">
        <v>87</v>
      </c>
      <c r="I5">
        <v>6</v>
      </c>
      <c r="J5">
        <f>SUM($I$1:I5)</f>
        <v>17</v>
      </c>
      <c r="L5" s="5" t="s">
        <v>88</v>
      </c>
      <c r="M5">
        <v>7</v>
      </c>
      <c r="N5">
        <f>SUM($M$1:M5)</f>
        <v>21</v>
      </c>
      <c r="O5" s="5" t="s">
        <v>89</v>
      </c>
      <c r="P5">
        <v>10</v>
      </c>
      <c r="Q5">
        <f>SUM($P$1:P5)</f>
        <v>40</v>
      </c>
    </row>
    <row r="6" spans="4:17" x14ac:dyDescent="0.15">
      <c r="D6" s="5" t="s">
        <v>46</v>
      </c>
      <c r="E6">
        <v>13800</v>
      </c>
      <c r="F6">
        <f>SUM($E$1:E6)*10</f>
        <v>436000</v>
      </c>
      <c r="H6" t="s">
        <v>87</v>
      </c>
      <c r="I6">
        <v>8</v>
      </c>
      <c r="J6">
        <f>SUM($I$1:I6)</f>
        <v>25</v>
      </c>
      <c r="L6" s="5" t="s">
        <v>88</v>
      </c>
      <c r="M6">
        <v>9</v>
      </c>
      <c r="N6">
        <f>SUM($M$1:M6)</f>
        <v>30</v>
      </c>
      <c r="O6" s="5" t="s">
        <v>89</v>
      </c>
      <c r="P6">
        <v>15</v>
      </c>
      <c r="Q6">
        <f>SUM($P$1:P6)</f>
        <v>55</v>
      </c>
    </row>
    <row r="7" spans="4:17" x14ac:dyDescent="0.15">
      <c r="D7" s="5" t="s">
        <v>46</v>
      </c>
      <c r="E7">
        <v>16800</v>
      </c>
      <c r="F7">
        <f>SUM($E$1:E7)*10</f>
        <v>604000</v>
      </c>
      <c r="H7" t="s">
        <v>87</v>
      </c>
      <c r="I7">
        <v>10</v>
      </c>
      <c r="J7">
        <f>SUM($I$1:I7)</f>
        <v>35</v>
      </c>
      <c r="L7" s="5" t="s">
        <v>88</v>
      </c>
      <c r="M7">
        <v>11</v>
      </c>
      <c r="N7">
        <f>SUM($M$1:M7)</f>
        <v>41</v>
      </c>
      <c r="O7" s="5" t="s">
        <v>89</v>
      </c>
      <c r="P7">
        <v>15</v>
      </c>
      <c r="Q7">
        <f>SUM($P$1:P7)</f>
        <v>70</v>
      </c>
    </row>
    <row r="8" spans="4:17" x14ac:dyDescent="0.15">
      <c r="D8" s="5" t="s">
        <v>46</v>
      </c>
      <c r="E8">
        <v>19800</v>
      </c>
      <c r="F8">
        <f>SUM($E$1:E8)*10</f>
        <v>802000</v>
      </c>
      <c r="H8" t="s">
        <v>87</v>
      </c>
      <c r="I8">
        <v>12</v>
      </c>
      <c r="J8">
        <f>SUM($I$1:I8)</f>
        <v>47</v>
      </c>
      <c r="L8" s="5" t="s">
        <v>88</v>
      </c>
      <c r="M8">
        <v>13</v>
      </c>
      <c r="N8">
        <f>SUM($M$1:M8)</f>
        <v>54</v>
      </c>
      <c r="O8" s="5" t="s">
        <v>89</v>
      </c>
      <c r="P8">
        <v>15</v>
      </c>
      <c r="Q8">
        <f>SUM($P$1:P8)</f>
        <v>85</v>
      </c>
    </row>
    <row r="9" spans="4:17" x14ac:dyDescent="0.15">
      <c r="D9" s="5" t="s">
        <v>46</v>
      </c>
      <c r="E9">
        <v>23100</v>
      </c>
      <c r="F9">
        <f>SUM($E$1:E9)*10</f>
        <v>1033000</v>
      </c>
      <c r="H9" t="s">
        <v>87</v>
      </c>
      <c r="I9">
        <v>14</v>
      </c>
      <c r="J9">
        <f>SUM($I$1:I9)</f>
        <v>61</v>
      </c>
      <c r="L9" s="5" t="s">
        <v>88</v>
      </c>
      <c r="M9">
        <v>15</v>
      </c>
      <c r="N9">
        <f>SUM($M$1:M9)</f>
        <v>69</v>
      </c>
      <c r="O9" s="5" t="s">
        <v>89</v>
      </c>
      <c r="P9">
        <v>15</v>
      </c>
      <c r="Q9">
        <f>SUM($P$1:P9)</f>
        <v>100</v>
      </c>
    </row>
    <row r="10" spans="4:17" x14ac:dyDescent="0.15">
      <c r="D10" s="5" t="s">
        <v>46</v>
      </c>
      <c r="E10">
        <v>26500</v>
      </c>
      <c r="F10">
        <f>SUM($E$1:E10)*10</f>
        <v>1298000</v>
      </c>
      <c r="H10" t="s">
        <v>87</v>
      </c>
      <c r="I10">
        <v>17</v>
      </c>
      <c r="J10">
        <f>SUM($I$1:I10)</f>
        <v>78</v>
      </c>
      <c r="L10" s="5" t="s">
        <v>88</v>
      </c>
      <c r="M10">
        <v>17</v>
      </c>
      <c r="N10">
        <f>SUM($M$1:M10)</f>
        <v>86</v>
      </c>
      <c r="O10" s="5" t="s">
        <v>89</v>
      </c>
      <c r="P10">
        <v>15</v>
      </c>
      <c r="Q10">
        <f>SUM($P$1:P10)</f>
        <v>115</v>
      </c>
    </row>
    <row r="11" spans="4:17" x14ac:dyDescent="0.15">
      <c r="D11" s="5" t="s">
        <v>46</v>
      </c>
      <c r="E11">
        <v>30100</v>
      </c>
      <c r="F11">
        <f>SUM($E$1:E11)*10</f>
        <v>1599000</v>
      </c>
      <c r="H11" t="s">
        <v>87</v>
      </c>
      <c r="I11">
        <v>20</v>
      </c>
      <c r="J11">
        <f>SUM($I$1:I11)</f>
        <v>98</v>
      </c>
      <c r="L11" s="5" t="s">
        <v>88</v>
      </c>
      <c r="M11">
        <v>20</v>
      </c>
      <c r="N11">
        <f>SUM($M$1:M11)</f>
        <v>106</v>
      </c>
      <c r="O11" s="5" t="s">
        <v>89</v>
      </c>
      <c r="P11">
        <v>20</v>
      </c>
      <c r="Q11">
        <f>SUM($P$1:P11)</f>
        <v>135</v>
      </c>
    </row>
    <row r="12" spans="4:17" x14ac:dyDescent="0.15">
      <c r="D12" s="5" t="s">
        <v>46</v>
      </c>
      <c r="E12">
        <v>33900</v>
      </c>
      <c r="F12">
        <f>SUM($E$1:E12)*10</f>
        <v>1938000</v>
      </c>
      <c r="H12" t="s">
        <v>87</v>
      </c>
      <c r="I12">
        <v>23</v>
      </c>
      <c r="J12">
        <f>SUM($I$1:I12)</f>
        <v>121</v>
      </c>
      <c r="L12" s="5" t="s">
        <v>88</v>
      </c>
      <c r="M12">
        <v>22</v>
      </c>
      <c r="N12">
        <f>SUM($M$1:M12)</f>
        <v>128</v>
      </c>
      <c r="O12" s="5" t="s">
        <v>89</v>
      </c>
      <c r="P12">
        <v>20</v>
      </c>
      <c r="Q12">
        <f>SUM($P$1:P12)</f>
        <v>155</v>
      </c>
    </row>
    <row r="13" spans="4:17" x14ac:dyDescent="0.15">
      <c r="D13" s="14" t="s">
        <v>46</v>
      </c>
      <c r="E13">
        <v>38000</v>
      </c>
      <c r="F13">
        <f>SUM($E$1:E13)*10</f>
        <v>2318000</v>
      </c>
      <c r="H13" t="s">
        <v>87</v>
      </c>
      <c r="I13">
        <v>27</v>
      </c>
      <c r="J13">
        <f>SUM($I$1:I13)</f>
        <v>148</v>
      </c>
      <c r="L13" s="14" t="s">
        <v>88</v>
      </c>
      <c r="M13">
        <v>25</v>
      </c>
      <c r="N13">
        <f>SUM($M$1:M13)</f>
        <v>153</v>
      </c>
      <c r="O13" s="14" t="s">
        <v>89</v>
      </c>
      <c r="P13">
        <v>20</v>
      </c>
      <c r="Q13">
        <f>SUM($P$1:P13)</f>
        <v>175</v>
      </c>
    </row>
    <row r="14" spans="4:17" x14ac:dyDescent="0.15">
      <c r="D14" s="14" t="s">
        <v>46</v>
      </c>
      <c r="E14">
        <v>42200</v>
      </c>
      <c r="F14">
        <f>SUM($E$1:E14)*10</f>
        <v>2740000</v>
      </c>
      <c r="H14" t="s">
        <v>87</v>
      </c>
      <c r="I14">
        <v>31</v>
      </c>
      <c r="J14">
        <f>SUM($I$1:I14)</f>
        <v>179</v>
      </c>
      <c r="L14" s="14" t="s">
        <v>88</v>
      </c>
      <c r="M14">
        <v>29</v>
      </c>
      <c r="N14">
        <f>SUM($M$1:M14)</f>
        <v>182</v>
      </c>
      <c r="O14" s="14" t="s">
        <v>89</v>
      </c>
      <c r="P14">
        <v>20</v>
      </c>
      <c r="Q14">
        <f>SUM($P$1:P14)</f>
        <v>195</v>
      </c>
    </row>
    <row r="15" spans="4:17" x14ac:dyDescent="0.15">
      <c r="D15" s="14" t="s">
        <v>46</v>
      </c>
      <c r="E15">
        <v>46700</v>
      </c>
      <c r="F15">
        <f>SUM($E$1:E15)*10</f>
        <v>3207000</v>
      </c>
      <c r="H15" t="s">
        <v>87</v>
      </c>
      <c r="I15">
        <v>35</v>
      </c>
      <c r="J15">
        <f>SUM($I$1:I15)</f>
        <v>214</v>
      </c>
      <c r="L15" s="14" t="s">
        <v>88</v>
      </c>
      <c r="M15">
        <v>32</v>
      </c>
      <c r="N15">
        <f>SUM($M$1:M15)</f>
        <v>214</v>
      </c>
      <c r="O15" s="14" t="s">
        <v>89</v>
      </c>
      <c r="P15">
        <v>20</v>
      </c>
      <c r="Q15">
        <f>SUM($P$1:P15)</f>
        <v>215</v>
      </c>
    </row>
    <row r="16" spans="4:17" x14ac:dyDescent="0.15">
      <c r="D16" s="14" t="s">
        <v>46</v>
      </c>
      <c r="E16">
        <v>51400</v>
      </c>
      <c r="F16">
        <f>SUM($E$1:E16)*10</f>
        <v>3721000</v>
      </c>
      <c r="H16" t="s">
        <v>87</v>
      </c>
      <c r="I16">
        <v>40</v>
      </c>
      <c r="J16">
        <f>SUM($I$1:I16)</f>
        <v>254</v>
      </c>
      <c r="L16" s="14" t="s">
        <v>88</v>
      </c>
      <c r="M16">
        <v>35</v>
      </c>
      <c r="N16">
        <f>SUM($M$1:M16)</f>
        <v>249</v>
      </c>
      <c r="O16" s="14" t="s">
        <v>89</v>
      </c>
      <c r="P16">
        <v>25</v>
      </c>
      <c r="Q16">
        <f>SUM($P$1:P16)</f>
        <v>240</v>
      </c>
    </row>
    <row r="17" spans="4:17" x14ac:dyDescent="0.15">
      <c r="D17" s="14" t="s">
        <v>46</v>
      </c>
      <c r="E17">
        <v>56300</v>
      </c>
      <c r="F17">
        <f>SUM($E$1:E17)*10</f>
        <v>4284000</v>
      </c>
      <c r="H17" t="s">
        <v>87</v>
      </c>
      <c r="I17">
        <v>46</v>
      </c>
      <c r="J17">
        <f>SUM($I$1:I17)</f>
        <v>300</v>
      </c>
      <c r="L17" s="14" t="s">
        <v>88</v>
      </c>
      <c r="M17">
        <v>39</v>
      </c>
      <c r="N17">
        <f>SUM($M$1:M17)</f>
        <v>288</v>
      </c>
      <c r="O17" s="14" t="s">
        <v>89</v>
      </c>
      <c r="P17">
        <v>25</v>
      </c>
      <c r="Q17">
        <f>SUM($P$1:P17)</f>
        <v>265</v>
      </c>
    </row>
    <row r="18" spans="4:17" x14ac:dyDescent="0.15">
      <c r="D18" s="14" t="s">
        <v>46</v>
      </c>
      <c r="E18">
        <v>61500</v>
      </c>
      <c r="F18">
        <f>SUM($E$1:E18)*10</f>
        <v>4899000</v>
      </c>
      <c r="H18" t="s">
        <v>87</v>
      </c>
      <c r="I18">
        <v>52</v>
      </c>
      <c r="J18">
        <f>SUM($I$1:I18)</f>
        <v>352</v>
      </c>
      <c r="L18" s="14" t="s">
        <v>88</v>
      </c>
      <c r="M18">
        <v>43</v>
      </c>
      <c r="N18">
        <f>SUM($M$1:M18)</f>
        <v>331</v>
      </c>
      <c r="O18" s="14" t="s">
        <v>89</v>
      </c>
      <c r="P18">
        <v>25</v>
      </c>
      <c r="Q18">
        <f>SUM($P$1:P18)</f>
        <v>290</v>
      </c>
    </row>
    <row r="19" spans="4:17" x14ac:dyDescent="0.15">
      <c r="D19" s="14" t="s">
        <v>46</v>
      </c>
      <c r="E19">
        <v>67100</v>
      </c>
      <c r="F19">
        <f>SUM($E$1:E19)*10</f>
        <v>5570000</v>
      </c>
      <c r="H19" t="s">
        <v>87</v>
      </c>
      <c r="I19">
        <v>59</v>
      </c>
      <c r="J19">
        <f>SUM($I$1:I19)</f>
        <v>411</v>
      </c>
      <c r="L19" s="14" t="s">
        <v>88</v>
      </c>
      <c r="M19">
        <v>48</v>
      </c>
      <c r="N19">
        <f>SUM($M$1:M19)</f>
        <v>379</v>
      </c>
      <c r="O19" s="14" t="s">
        <v>89</v>
      </c>
      <c r="P19">
        <v>25</v>
      </c>
      <c r="Q19">
        <f>SUM($P$1:P19)</f>
        <v>315</v>
      </c>
    </row>
    <row r="20" spans="4:17" x14ac:dyDescent="0.15">
      <c r="D20" s="14" t="s">
        <v>46</v>
      </c>
      <c r="E20">
        <v>72900</v>
      </c>
      <c r="F20">
        <f>SUM($E$1:E20)*10</f>
        <v>6299000</v>
      </c>
      <c r="H20" t="s">
        <v>87</v>
      </c>
      <c r="I20">
        <v>67</v>
      </c>
      <c r="J20">
        <f>SUM($I$1:I20)</f>
        <v>478</v>
      </c>
      <c r="L20" s="14" t="s">
        <v>88</v>
      </c>
      <c r="M20">
        <v>53</v>
      </c>
      <c r="N20">
        <f>SUM($M$1:M20)</f>
        <v>432</v>
      </c>
      <c r="O20" s="14" t="s">
        <v>89</v>
      </c>
      <c r="P20">
        <v>25</v>
      </c>
      <c r="Q20">
        <f>SUM($P$1:P20)</f>
        <v>340</v>
      </c>
    </row>
    <row r="21" spans="4:17" x14ac:dyDescent="0.15">
      <c r="D21" s="14" t="s">
        <v>46</v>
      </c>
      <c r="E21">
        <v>79000</v>
      </c>
      <c r="F21">
        <f>SUM($E$1:E21)*10</f>
        <v>7089000</v>
      </c>
      <c r="H21" t="s">
        <v>87</v>
      </c>
      <c r="I21">
        <v>76</v>
      </c>
      <c r="J21">
        <f>SUM($I$1:I21)</f>
        <v>554</v>
      </c>
      <c r="L21" s="14" t="s">
        <v>88</v>
      </c>
      <c r="M21">
        <v>58</v>
      </c>
      <c r="N21">
        <f>SUM($M$1:M21)</f>
        <v>490</v>
      </c>
      <c r="O21" s="14" t="s">
        <v>89</v>
      </c>
      <c r="P21">
        <v>30</v>
      </c>
      <c r="Q21">
        <f>SUM($P$1:P21)</f>
        <v>370</v>
      </c>
    </row>
    <row r="22" spans="4:17" x14ac:dyDescent="0.15">
      <c r="D22" s="14" t="s">
        <v>46</v>
      </c>
      <c r="E22">
        <v>85400</v>
      </c>
      <c r="F22">
        <f>SUM($E$1:E22)*10</f>
        <v>7943000</v>
      </c>
      <c r="H22" t="s">
        <v>87</v>
      </c>
      <c r="I22">
        <v>85</v>
      </c>
      <c r="J22">
        <f>SUM($I$1:I22)</f>
        <v>639</v>
      </c>
      <c r="L22" s="14" t="s">
        <v>88</v>
      </c>
      <c r="M22">
        <v>63</v>
      </c>
      <c r="N22">
        <f>SUM($M$1:M22)</f>
        <v>553</v>
      </c>
      <c r="O22" s="14" t="s">
        <v>89</v>
      </c>
      <c r="P22">
        <v>30</v>
      </c>
      <c r="Q22">
        <f>SUM($P$1:P22)</f>
        <v>400</v>
      </c>
    </row>
    <row r="23" spans="4:17" x14ac:dyDescent="0.15">
      <c r="D23" s="14" t="s">
        <v>46</v>
      </c>
      <c r="E23">
        <v>92200</v>
      </c>
      <c r="F23">
        <f>SUM($E$1:E23)*10</f>
        <v>8865000</v>
      </c>
      <c r="H23" t="s">
        <v>87</v>
      </c>
      <c r="I23">
        <v>96</v>
      </c>
      <c r="J23">
        <f>SUM($I$1:I23)</f>
        <v>735</v>
      </c>
      <c r="L23" s="14" t="s">
        <v>88</v>
      </c>
      <c r="M23">
        <v>69</v>
      </c>
      <c r="N23">
        <f>SUM($M$1:M23)</f>
        <v>622</v>
      </c>
      <c r="O23" s="14" t="s">
        <v>89</v>
      </c>
      <c r="P23">
        <v>30</v>
      </c>
      <c r="Q23">
        <f>SUM($P$1:P23)</f>
        <v>430</v>
      </c>
    </row>
    <row r="24" spans="4:17" x14ac:dyDescent="0.15">
      <c r="D24" s="14" t="s">
        <v>46</v>
      </c>
      <c r="E24">
        <v>99400</v>
      </c>
      <c r="F24">
        <f>SUM($E$1:E24)*10</f>
        <v>9859000</v>
      </c>
      <c r="H24" t="s">
        <v>87</v>
      </c>
      <c r="I24">
        <v>107</v>
      </c>
      <c r="J24">
        <f>SUM($I$1:I24)</f>
        <v>842</v>
      </c>
      <c r="L24" s="14" t="s">
        <v>88</v>
      </c>
      <c r="M24">
        <v>75</v>
      </c>
      <c r="N24">
        <f>SUM($M$1:M24)</f>
        <v>697</v>
      </c>
      <c r="O24" s="14" t="s">
        <v>89</v>
      </c>
      <c r="P24">
        <v>30</v>
      </c>
      <c r="Q24">
        <f>SUM($P$1:P24)</f>
        <v>460</v>
      </c>
    </row>
    <row r="25" spans="4:17" x14ac:dyDescent="0.15">
      <c r="D25" s="14" t="s">
        <v>46</v>
      </c>
      <c r="E25">
        <v>107000</v>
      </c>
      <c r="F25">
        <f>SUM($E$1:E25)*10</f>
        <v>10929000</v>
      </c>
      <c r="H25" t="s">
        <v>87</v>
      </c>
      <c r="I25">
        <v>120</v>
      </c>
      <c r="J25">
        <f>SUM($I$1:I25)</f>
        <v>962</v>
      </c>
      <c r="L25" s="14" t="s">
        <v>88</v>
      </c>
      <c r="M25">
        <v>81</v>
      </c>
      <c r="N25">
        <f>SUM($M$1:M25)</f>
        <v>778</v>
      </c>
      <c r="O25" s="14" t="s">
        <v>89</v>
      </c>
      <c r="P25">
        <v>30</v>
      </c>
      <c r="Q25">
        <f>SUM($P$1:P25)</f>
        <v>490</v>
      </c>
    </row>
    <row r="26" spans="4:17" x14ac:dyDescent="0.15">
      <c r="D26" s="14" t="s">
        <v>46</v>
      </c>
      <c r="E26">
        <v>115000</v>
      </c>
      <c r="F26">
        <f>SUM($E$1:E26)*10</f>
        <v>12079000</v>
      </c>
      <c r="H26" t="s">
        <v>87</v>
      </c>
      <c r="I26">
        <v>134</v>
      </c>
      <c r="J26">
        <f>SUM($I$1:I26)</f>
        <v>1096</v>
      </c>
      <c r="L26" s="14" t="s">
        <v>88</v>
      </c>
      <c r="M26">
        <v>88</v>
      </c>
      <c r="N26">
        <f>SUM($M$1:M26)</f>
        <v>866</v>
      </c>
      <c r="O26" s="14" t="s">
        <v>89</v>
      </c>
      <c r="P26">
        <v>35</v>
      </c>
      <c r="Q26">
        <f>SUM($P$1:P26)</f>
        <v>525</v>
      </c>
    </row>
    <row r="27" spans="4:17" x14ac:dyDescent="0.15">
      <c r="D27" s="14" t="s">
        <v>46</v>
      </c>
      <c r="E27">
        <v>123400</v>
      </c>
      <c r="F27">
        <f>SUM($E$1:E27)*10</f>
        <v>13313000</v>
      </c>
      <c r="H27" t="s">
        <v>87</v>
      </c>
      <c r="I27">
        <v>150</v>
      </c>
      <c r="J27">
        <f>SUM($I$1:I27)</f>
        <v>1246</v>
      </c>
      <c r="L27" s="14" t="s">
        <v>88</v>
      </c>
      <c r="M27">
        <v>96</v>
      </c>
      <c r="N27">
        <f>SUM($M$1:M27)</f>
        <v>962</v>
      </c>
      <c r="O27" s="14" t="s">
        <v>89</v>
      </c>
      <c r="P27">
        <v>35</v>
      </c>
      <c r="Q27">
        <f>SUM($P$1:P27)</f>
        <v>560</v>
      </c>
    </row>
    <row r="28" spans="4:17" x14ac:dyDescent="0.15">
      <c r="D28" s="14" t="s">
        <v>46</v>
      </c>
      <c r="E28">
        <v>132200</v>
      </c>
      <c r="F28">
        <f>SUM($E$1:E28)*10</f>
        <v>14635000</v>
      </c>
      <c r="H28" t="s">
        <v>87</v>
      </c>
      <c r="I28">
        <v>167</v>
      </c>
      <c r="J28">
        <f>SUM($I$1:I28)</f>
        <v>1413</v>
      </c>
      <c r="L28" s="14" t="s">
        <v>88</v>
      </c>
      <c r="M28">
        <v>103</v>
      </c>
      <c r="N28">
        <f>SUM($M$1:M28)</f>
        <v>1065</v>
      </c>
      <c r="O28" s="14" t="s">
        <v>89</v>
      </c>
      <c r="P28">
        <v>35</v>
      </c>
      <c r="Q28">
        <f>SUM($P$1:P28)</f>
        <v>595</v>
      </c>
    </row>
    <row r="29" spans="4:17" x14ac:dyDescent="0.15">
      <c r="D29" s="14" t="s">
        <v>46</v>
      </c>
      <c r="E29">
        <v>141600</v>
      </c>
      <c r="F29">
        <f>SUM($E$1:E29)*10</f>
        <v>16051000</v>
      </c>
      <c r="H29" t="s">
        <v>87</v>
      </c>
      <c r="I29">
        <v>186</v>
      </c>
      <c r="J29">
        <f>SUM($I$1:I29)</f>
        <v>1599</v>
      </c>
      <c r="L29" s="14" t="s">
        <v>88</v>
      </c>
      <c r="M29">
        <v>112</v>
      </c>
      <c r="N29">
        <f>SUM($M$1:M29)</f>
        <v>1177</v>
      </c>
      <c r="O29" s="14" t="s">
        <v>89</v>
      </c>
      <c r="P29">
        <v>35</v>
      </c>
      <c r="Q29">
        <f>SUM($P$1:P29)</f>
        <v>630</v>
      </c>
    </row>
    <row r="30" spans="4:17" x14ac:dyDescent="0.15">
      <c r="D30" s="14" t="s">
        <v>46</v>
      </c>
      <c r="E30">
        <v>151400</v>
      </c>
      <c r="F30">
        <f>SUM($E$1:E30)*10</f>
        <v>17565000</v>
      </c>
      <c r="H30" t="s">
        <v>87</v>
      </c>
      <c r="I30">
        <v>207</v>
      </c>
      <c r="J30">
        <f>SUM($I$1:I30)</f>
        <v>1806</v>
      </c>
      <c r="L30" s="14" t="s">
        <v>88</v>
      </c>
      <c r="M30">
        <v>121</v>
      </c>
      <c r="N30">
        <f>SUM($M$1:M30)</f>
        <v>1298</v>
      </c>
      <c r="O30" s="14" t="s">
        <v>89</v>
      </c>
      <c r="P30">
        <v>35</v>
      </c>
      <c r="Q30">
        <f>SUM($P$1:P30)</f>
        <v>665</v>
      </c>
    </row>
    <row r="31" spans="4:17" x14ac:dyDescent="0.15">
      <c r="D31" s="14" t="s">
        <v>46</v>
      </c>
      <c r="E31">
        <v>161800</v>
      </c>
      <c r="F31">
        <f>SUM($E$1:E31)*10</f>
        <v>19183000</v>
      </c>
      <c r="H31" t="s">
        <v>87</v>
      </c>
      <c r="I31">
        <v>230</v>
      </c>
      <c r="J31">
        <f>SUM($I$1:I31)</f>
        <v>2036</v>
      </c>
      <c r="L31" s="14" t="s">
        <v>88</v>
      </c>
      <c r="M31">
        <v>130</v>
      </c>
      <c r="N31">
        <f>SUM($M$1:M31)</f>
        <v>1428</v>
      </c>
      <c r="O31" s="14" t="s">
        <v>89</v>
      </c>
      <c r="P31">
        <v>40</v>
      </c>
      <c r="Q31">
        <f>SUM($P$1:P31)</f>
        <v>705</v>
      </c>
    </row>
    <row r="32" spans="4:17" x14ac:dyDescent="0.15">
      <c r="D32" s="14" t="s">
        <v>46</v>
      </c>
      <c r="E32">
        <v>172700</v>
      </c>
      <c r="F32">
        <f>SUM($E$1:E32)*10</f>
        <v>20910000</v>
      </c>
      <c r="H32" t="s">
        <v>87</v>
      </c>
      <c r="I32">
        <v>255</v>
      </c>
      <c r="J32">
        <f>SUM($I$1:I32)</f>
        <v>2291</v>
      </c>
      <c r="L32" s="14" t="s">
        <v>88</v>
      </c>
      <c r="M32">
        <v>140</v>
      </c>
      <c r="N32">
        <f>SUM($M$1:M32)</f>
        <v>1568</v>
      </c>
      <c r="O32" s="14" t="s">
        <v>89</v>
      </c>
      <c r="P32">
        <v>40</v>
      </c>
      <c r="Q32">
        <f>SUM($P$1:P32)</f>
        <v>745</v>
      </c>
    </row>
    <row r="33" spans="4:17" x14ac:dyDescent="0.15">
      <c r="D33" s="14" t="s">
        <v>46</v>
      </c>
      <c r="E33">
        <v>184300</v>
      </c>
      <c r="F33">
        <f>SUM($E$1:E33)*10</f>
        <v>22753000</v>
      </c>
      <c r="H33" t="s">
        <v>87</v>
      </c>
      <c r="I33">
        <v>283</v>
      </c>
      <c r="J33">
        <f>SUM($I$1:I33)</f>
        <v>2574</v>
      </c>
      <c r="L33" s="14" t="s">
        <v>88</v>
      </c>
      <c r="M33">
        <v>151</v>
      </c>
      <c r="N33">
        <f>SUM($M$1:M33)</f>
        <v>1719</v>
      </c>
      <c r="O33" s="14" t="s">
        <v>89</v>
      </c>
      <c r="P33">
        <v>40</v>
      </c>
      <c r="Q33">
        <f>SUM($P$1:P33)</f>
        <v>785</v>
      </c>
    </row>
    <row r="34" spans="4:17" x14ac:dyDescent="0.15">
      <c r="D34" s="14" t="s">
        <v>46</v>
      </c>
      <c r="E34">
        <v>196400</v>
      </c>
      <c r="F34">
        <f>SUM($E$1:E34)*10</f>
        <v>24717000</v>
      </c>
      <c r="H34" t="s">
        <v>87</v>
      </c>
      <c r="I34">
        <v>313</v>
      </c>
      <c r="J34">
        <f>SUM($I$1:I34)</f>
        <v>2887</v>
      </c>
      <c r="L34" s="14" t="s">
        <v>88</v>
      </c>
      <c r="M34">
        <v>162</v>
      </c>
      <c r="N34">
        <f>SUM($M$1:M34)</f>
        <v>1881</v>
      </c>
      <c r="O34" s="14" t="s">
        <v>89</v>
      </c>
      <c r="P34">
        <v>40</v>
      </c>
      <c r="Q34">
        <f>SUM($P$1:P34)</f>
        <v>825</v>
      </c>
    </row>
    <row r="35" spans="4:17" x14ac:dyDescent="0.15">
      <c r="D35" s="14" t="s">
        <v>46</v>
      </c>
      <c r="E35">
        <v>209200</v>
      </c>
      <c r="F35">
        <f>SUM($E$1:E35)*10</f>
        <v>26809000</v>
      </c>
      <c r="H35" t="s">
        <v>87</v>
      </c>
      <c r="I35">
        <v>347</v>
      </c>
      <c r="J35">
        <f>SUM($I$1:I35)</f>
        <v>3234</v>
      </c>
      <c r="L35" s="14" t="s">
        <v>88</v>
      </c>
      <c r="M35">
        <v>174</v>
      </c>
      <c r="N35">
        <f>SUM($M$1:M35)</f>
        <v>2055</v>
      </c>
      <c r="O35" s="14" t="s">
        <v>89</v>
      </c>
      <c r="P35">
        <v>40</v>
      </c>
      <c r="Q35">
        <f>SUM($P$1:P35)</f>
        <v>865</v>
      </c>
    </row>
    <row r="36" spans="4:17" x14ac:dyDescent="0.15">
      <c r="D36" s="14" t="s">
        <v>46</v>
      </c>
      <c r="E36">
        <v>222700</v>
      </c>
      <c r="F36">
        <f>SUM($E$1:E36)*10</f>
        <v>29036000</v>
      </c>
      <c r="H36" t="s">
        <v>87</v>
      </c>
      <c r="I36">
        <v>383</v>
      </c>
      <c r="J36">
        <f>SUM($I$1:I36)</f>
        <v>3617</v>
      </c>
      <c r="L36" s="14" t="s">
        <v>88</v>
      </c>
      <c r="M36">
        <v>187</v>
      </c>
      <c r="N36">
        <f>SUM($M$1:M36)</f>
        <v>2242</v>
      </c>
      <c r="O36" s="14" t="s">
        <v>89</v>
      </c>
      <c r="P36">
        <v>45</v>
      </c>
      <c r="Q36">
        <f>SUM($P$1:P36)</f>
        <v>910</v>
      </c>
    </row>
    <row r="37" spans="4:17" x14ac:dyDescent="0.15">
      <c r="D37" s="14" t="s">
        <v>46</v>
      </c>
      <c r="E37">
        <v>237000</v>
      </c>
      <c r="F37">
        <f>SUM($E$1:E37)*10</f>
        <v>31406000</v>
      </c>
      <c r="H37" t="s">
        <v>87</v>
      </c>
      <c r="I37">
        <v>423</v>
      </c>
      <c r="J37">
        <f>SUM($I$1:I37)</f>
        <v>4040</v>
      </c>
      <c r="L37" s="14" t="s">
        <v>88</v>
      </c>
      <c r="M37">
        <v>201</v>
      </c>
      <c r="N37">
        <f>SUM($M$1:M37)</f>
        <v>2443</v>
      </c>
      <c r="O37" s="14" t="s">
        <v>89</v>
      </c>
      <c r="P37">
        <v>45</v>
      </c>
      <c r="Q37">
        <f>SUM($P$1:P37)</f>
        <v>955</v>
      </c>
    </row>
    <row r="38" spans="4:17" x14ac:dyDescent="0.15">
      <c r="D38" s="14" t="s">
        <v>46</v>
      </c>
      <c r="E38">
        <v>252000</v>
      </c>
      <c r="F38">
        <f>SUM($E$1:E38)*10</f>
        <v>33926000</v>
      </c>
      <c r="H38" t="s">
        <v>87</v>
      </c>
      <c r="I38">
        <v>467</v>
      </c>
      <c r="J38">
        <f>SUM($I$1:I38)</f>
        <v>4507</v>
      </c>
      <c r="L38" s="14" t="s">
        <v>88</v>
      </c>
      <c r="M38">
        <v>215</v>
      </c>
      <c r="N38">
        <f>SUM($M$1:M38)</f>
        <v>2658</v>
      </c>
      <c r="O38" s="14" t="s">
        <v>89</v>
      </c>
      <c r="P38">
        <v>45</v>
      </c>
      <c r="Q38">
        <f>SUM($P$1:P38)</f>
        <v>1000</v>
      </c>
    </row>
    <row r="39" spans="4:17" x14ac:dyDescent="0.15">
      <c r="D39" s="14" t="s">
        <v>46</v>
      </c>
      <c r="E39">
        <v>267800</v>
      </c>
      <c r="F39">
        <f>SUM($E$1:E39)*10</f>
        <v>36604000</v>
      </c>
      <c r="H39" t="s">
        <v>87</v>
      </c>
      <c r="I39">
        <v>515</v>
      </c>
      <c r="J39">
        <f>SUM($I$1:I39)</f>
        <v>5022</v>
      </c>
      <c r="L39" s="14" t="s">
        <v>88</v>
      </c>
      <c r="M39">
        <v>230</v>
      </c>
      <c r="N39">
        <f>SUM($M$1:M39)</f>
        <v>2888</v>
      </c>
      <c r="O39" s="14" t="s">
        <v>89</v>
      </c>
      <c r="P39">
        <v>45</v>
      </c>
      <c r="Q39">
        <f>SUM($P$1:P39)</f>
        <v>1045</v>
      </c>
    </row>
    <row r="40" spans="4:17" x14ac:dyDescent="0.15">
      <c r="D40" s="14" t="s">
        <v>46</v>
      </c>
      <c r="E40">
        <v>284500</v>
      </c>
      <c r="F40">
        <f>SUM($E$1:E40)*10</f>
        <v>39449000</v>
      </c>
      <c r="H40" t="s">
        <v>87</v>
      </c>
      <c r="I40">
        <v>567</v>
      </c>
      <c r="J40">
        <f>SUM($I$1:I40)</f>
        <v>5589</v>
      </c>
      <c r="L40" s="14" t="s">
        <v>88</v>
      </c>
      <c r="M40">
        <v>246</v>
      </c>
      <c r="N40">
        <f>SUM($M$1:M40)</f>
        <v>3134</v>
      </c>
      <c r="O40" s="14" t="s">
        <v>89</v>
      </c>
      <c r="P40">
        <v>45</v>
      </c>
      <c r="Q40">
        <f>SUM($P$1:P40)</f>
        <v>1090</v>
      </c>
    </row>
    <row r="41" spans="4:17" x14ac:dyDescent="0.15">
      <c r="D41" s="14" t="s">
        <v>46</v>
      </c>
      <c r="E41">
        <v>302100</v>
      </c>
      <c r="F41">
        <f>SUM($E$1:E41)*10</f>
        <v>42470000</v>
      </c>
      <c r="H41" t="s">
        <v>87</v>
      </c>
      <c r="I41">
        <v>624</v>
      </c>
      <c r="J41">
        <f>SUM($I$1:I41)</f>
        <v>6213</v>
      </c>
      <c r="L41" s="14" t="s">
        <v>88</v>
      </c>
      <c r="M41">
        <v>263</v>
      </c>
      <c r="N41">
        <f>SUM($M$1:M41)</f>
        <v>3397</v>
      </c>
      <c r="O41" s="14" t="s">
        <v>89</v>
      </c>
      <c r="P41">
        <v>50</v>
      </c>
      <c r="Q41">
        <f>SUM($P$1:P41)</f>
        <v>1140</v>
      </c>
    </row>
    <row r="42" spans="4:17" x14ac:dyDescent="0.15">
      <c r="D42" s="14" t="s">
        <v>46</v>
      </c>
      <c r="E42">
        <v>320600</v>
      </c>
      <c r="F42">
        <f>SUM($E$1:E42)*10</f>
        <v>45676000</v>
      </c>
      <c r="H42" t="s">
        <v>87</v>
      </c>
      <c r="I42">
        <v>686</v>
      </c>
      <c r="J42">
        <f>SUM($I$1:I42)</f>
        <v>6899</v>
      </c>
      <c r="L42" s="14" t="s">
        <v>88</v>
      </c>
      <c r="M42">
        <v>281</v>
      </c>
      <c r="N42">
        <f>SUM($M$1:M42)</f>
        <v>3678</v>
      </c>
      <c r="O42" s="14" t="s">
        <v>89</v>
      </c>
      <c r="P42">
        <v>50</v>
      </c>
      <c r="Q42">
        <f>SUM($P$1:P42)</f>
        <v>1190</v>
      </c>
    </row>
    <row r="43" spans="4:17" x14ac:dyDescent="0.15">
      <c r="D43" s="14" t="s">
        <v>46</v>
      </c>
      <c r="E43">
        <v>340100</v>
      </c>
      <c r="F43">
        <f>SUM($E$1:E43)*10</f>
        <v>49077000</v>
      </c>
      <c r="H43" t="s">
        <v>87</v>
      </c>
      <c r="I43">
        <v>753</v>
      </c>
      <c r="J43">
        <f>SUM($I$1:I43)</f>
        <v>7652</v>
      </c>
      <c r="L43" s="14" t="s">
        <v>88</v>
      </c>
      <c r="M43">
        <v>299</v>
      </c>
      <c r="N43">
        <f>SUM($M$1:M43)</f>
        <v>3977</v>
      </c>
      <c r="O43" s="14" t="s">
        <v>89</v>
      </c>
      <c r="P43">
        <v>50</v>
      </c>
      <c r="Q43">
        <f>SUM($P$1:P43)</f>
        <v>1240</v>
      </c>
    </row>
    <row r="44" spans="4:17" x14ac:dyDescent="0.15">
      <c r="D44" s="14" t="s">
        <v>46</v>
      </c>
      <c r="E44">
        <v>360700</v>
      </c>
      <c r="F44">
        <f>SUM($E$1:E44)*10</f>
        <v>52684000</v>
      </c>
      <c r="H44" t="s">
        <v>87</v>
      </c>
      <c r="I44">
        <v>827</v>
      </c>
      <c r="J44">
        <f>SUM($I$1:I44)</f>
        <v>8479</v>
      </c>
      <c r="L44" s="14" t="s">
        <v>88</v>
      </c>
      <c r="M44">
        <v>319</v>
      </c>
      <c r="N44">
        <f>SUM($M$1:M44)</f>
        <v>4296</v>
      </c>
      <c r="O44" s="14" t="s">
        <v>89</v>
      </c>
      <c r="P44">
        <v>50</v>
      </c>
      <c r="Q44">
        <f>SUM($P$1:P44)</f>
        <v>1290</v>
      </c>
    </row>
    <row r="45" spans="4:17" x14ac:dyDescent="0.15">
      <c r="D45" s="14" t="s">
        <v>46</v>
      </c>
      <c r="E45">
        <v>382400</v>
      </c>
      <c r="F45">
        <f>SUM($E$1:E45)*10</f>
        <v>56508000</v>
      </c>
      <c r="H45" t="s">
        <v>87</v>
      </c>
      <c r="I45">
        <v>906</v>
      </c>
      <c r="J45">
        <f>SUM($I$1:I45)</f>
        <v>9385</v>
      </c>
      <c r="L45" s="14" t="s">
        <v>88</v>
      </c>
      <c r="M45">
        <v>340</v>
      </c>
      <c r="N45">
        <f>SUM($M$1:M45)</f>
        <v>4636</v>
      </c>
      <c r="O45" s="14" t="s">
        <v>89</v>
      </c>
      <c r="P45">
        <v>50</v>
      </c>
      <c r="Q45">
        <f>SUM($P$1:P45)</f>
        <v>1340</v>
      </c>
    </row>
    <row r="46" spans="4:17" x14ac:dyDescent="0.15">
      <c r="D46" s="14" t="s">
        <v>46</v>
      </c>
      <c r="E46">
        <v>405300</v>
      </c>
      <c r="F46">
        <f>SUM($E$1:E46)*10</f>
        <v>60561000</v>
      </c>
      <c r="H46" t="s">
        <v>87</v>
      </c>
      <c r="I46">
        <v>993</v>
      </c>
      <c r="J46">
        <f>SUM($I$1:I46)</f>
        <v>10378</v>
      </c>
      <c r="L46" s="14" t="s">
        <v>88</v>
      </c>
      <c r="M46">
        <v>362</v>
      </c>
      <c r="N46">
        <f>SUM($M$1:M46)</f>
        <v>4998</v>
      </c>
      <c r="O46" s="14" t="s">
        <v>89</v>
      </c>
      <c r="P46">
        <v>55</v>
      </c>
      <c r="Q46">
        <f>SUM($P$1:P46)</f>
        <v>1395</v>
      </c>
    </row>
    <row r="47" spans="4:17" x14ac:dyDescent="0.15">
      <c r="D47" s="14" t="s">
        <v>46</v>
      </c>
      <c r="E47">
        <v>429400</v>
      </c>
      <c r="F47">
        <f>SUM($E$1:E47)*10</f>
        <v>64855000</v>
      </c>
      <c r="H47" t="s">
        <v>87</v>
      </c>
      <c r="I47">
        <v>1087</v>
      </c>
      <c r="J47">
        <f>SUM($I$1:I47)</f>
        <v>11465</v>
      </c>
      <c r="L47" s="14" t="s">
        <v>88</v>
      </c>
      <c r="M47">
        <v>386</v>
      </c>
      <c r="N47">
        <f>SUM($M$1:M47)</f>
        <v>5384</v>
      </c>
      <c r="O47" s="14" t="s">
        <v>89</v>
      </c>
      <c r="P47">
        <v>55</v>
      </c>
      <c r="Q47">
        <f>SUM($P$1:P47)</f>
        <v>1450</v>
      </c>
    </row>
    <row r="48" spans="4:17" x14ac:dyDescent="0.15">
      <c r="D48" s="14" t="s">
        <v>46</v>
      </c>
      <c r="E48">
        <v>454800</v>
      </c>
      <c r="F48">
        <f>SUM($E$1:E48)*10</f>
        <v>69403000</v>
      </c>
      <c r="H48" t="s">
        <v>87</v>
      </c>
      <c r="I48">
        <v>1189</v>
      </c>
      <c r="J48">
        <f>SUM($I$1:I48)</f>
        <v>12654</v>
      </c>
      <c r="L48" s="14" t="s">
        <v>88</v>
      </c>
      <c r="M48">
        <v>410</v>
      </c>
      <c r="N48">
        <f>SUM($M$1:M48)</f>
        <v>5794</v>
      </c>
      <c r="O48" s="14" t="s">
        <v>89</v>
      </c>
      <c r="P48">
        <v>55</v>
      </c>
      <c r="Q48">
        <f>SUM($P$1:P48)</f>
        <v>1505</v>
      </c>
    </row>
    <row r="49" spans="4:17" x14ac:dyDescent="0.15">
      <c r="D49" s="14" t="s">
        <v>46</v>
      </c>
      <c r="E49">
        <v>481600</v>
      </c>
      <c r="F49">
        <f>SUM($E$1:E49)*10</f>
        <v>74219000</v>
      </c>
      <c r="H49" t="s">
        <v>87</v>
      </c>
      <c r="I49">
        <v>1300</v>
      </c>
      <c r="J49">
        <f>SUM($I$1:I49)</f>
        <v>13954</v>
      </c>
      <c r="L49" s="14" t="s">
        <v>88</v>
      </c>
      <c r="M49">
        <v>436</v>
      </c>
      <c r="N49">
        <f>SUM($M$1:M49)</f>
        <v>6230</v>
      </c>
      <c r="O49" s="14" t="s">
        <v>89</v>
      </c>
      <c r="P49">
        <v>55</v>
      </c>
      <c r="Q49">
        <f>SUM($P$1:P49)</f>
        <v>1560</v>
      </c>
    </row>
    <row r="50" spans="4:17" x14ac:dyDescent="0.15">
      <c r="D50" s="14" t="s">
        <v>46</v>
      </c>
      <c r="E50">
        <v>509800</v>
      </c>
      <c r="F50">
        <f>SUM($E$1:E50)*10</f>
        <v>79317000</v>
      </c>
      <c r="H50" t="s">
        <v>87</v>
      </c>
      <c r="I50">
        <v>1420</v>
      </c>
      <c r="J50">
        <f>SUM($I$1:I50)</f>
        <v>15374</v>
      </c>
      <c r="L50" s="14" t="s">
        <v>88</v>
      </c>
      <c r="M50">
        <v>463</v>
      </c>
      <c r="N50">
        <f>SUM($M$1:M50)</f>
        <v>6693</v>
      </c>
      <c r="O50" s="14" t="s">
        <v>89</v>
      </c>
      <c r="P50">
        <v>55</v>
      </c>
      <c r="Q50">
        <f>SUM($P$1:P50)</f>
        <v>1615</v>
      </c>
    </row>
    <row r="51" spans="4:17" x14ac:dyDescent="0.15">
      <c r="D51" s="14" t="s">
        <v>46</v>
      </c>
      <c r="E51">
        <v>539600</v>
      </c>
      <c r="F51">
        <f>SUM($E$1:E51)*10</f>
        <v>84713000</v>
      </c>
      <c r="H51" t="s">
        <v>87</v>
      </c>
      <c r="I51">
        <v>1550</v>
      </c>
      <c r="J51">
        <f>SUM($I$1:I51)</f>
        <v>16924</v>
      </c>
      <c r="L51" s="14" t="s">
        <v>88</v>
      </c>
      <c r="M51">
        <v>491</v>
      </c>
      <c r="N51">
        <f>SUM($M$1:M51)</f>
        <v>7184</v>
      </c>
      <c r="O51" s="14" t="s">
        <v>89</v>
      </c>
      <c r="P51">
        <v>60</v>
      </c>
      <c r="Q51">
        <f>SUM($P$1:P51)</f>
        <v>1675</v>
      </c>
    </row>
    <row r="52" spans="4:17" x14ac:dyDescent="0.15">
      <c r="D52" s="14" t="s">
        <v>46</v>
      </c>
      <c r="E52">
        <v>571000</v>
      </c>
      <c r="F52">
        <f>SUM($E$1:E52)*10</f>
        <v>90423000</v>
      </c>
      <c r="H52" t="s">
        <v>87</v>
      </c>
      <c r="I52">
        <v>1690</v>
      </c>
      <c r="J52">
        <f>SUM($I$1:I52)</f>
        <v>18614</v>
      </c>
      <c r="L52" s="14" t="s">
        <v>88</v>
      </c>
      <c r="M52">
        <v>521</v>
      </c>
      <c r="N52">
        <f>SUM($M$1:M52)</f>
        <v>7705</v>
      </c>
      <c r="O52" s="14" t="s">
        <v>89</v>
      </c>
      <c r="P52">
        <v>60</v>
      </c>
      <c r="Q52">
        <f>SUM($P$1:P52)</f>
        <v>1735</v>
      </c>
    </row>
    <row r="53" spans="4:17" x14ac:dyDescent="0.15">
      <c r="D53" s="14" t="s">
        <v>46</v>
      </c>
      <c r="E53">
        <v>604000</v>
      </c>
      <c r="F53">
        <f>SUM($E$1:E53)*10</f>
        <v>96463000</v>
      </c>
      <c r="H53" t="s">
        <v>87</v>
      </c>
      <c r="I53">
        <v>1841</v>
      </c>
      <c r="J53">
        <f>SUM($I$1:I53)</f>
        <v>20455</v>
      </c>
      <c r="L53" s="14" t="s">
        <v>88</v>
      </c>
      <c r="M53">
        <v>553</v>
      </c>
      <c r="N53">
        <f>SUM($M$1:M53)</f>
        <v>8258</v>
      </c>
      <c r="O53" s="14" t="s">
        <v>89</v>
      </c>
      <c r="P53">
        <v>60</v>
      </c>
      <c r="Q53">
        <f>SUM($P$1:P53)</f>
        <v>1795</v>
      </c>
    </row>
    <row r="54" spans="4:17" x14ac:dyDescent="0.15">
      <c r="D54" s="14" t="s">
        <v>46</v>
      </c>
      <c r="E54">
        <v>638900</v>
      </c>
      <c r="F54">
        <f>SUM($E$1:E54)*10</f>
        <v>102852000</v>
      </c>
      <c r="H54" t="s">
        <v>87</v>
      </c>
      <c r="I54">
        <v>2004</v>
      </c>
      <c r="J54">
        <f>SUM($I$1:I54)</f>
        <v>22459</v>
      </c>
      <c r="L54" s="14" t="s">
        <v>88</v>
      </c>
      <c r="M54">
        <v>586</v>
      </c>
      <c r="N54">
        <f>SUM($M$1:M54)</f>
        <v>8844</v>
      </c>
      <c r="O54" s="14" t="s">
        <v>89</v>
      </c>
      <c r="P54">
        <v>60</v>
      </c>
      <c r="Q54">
        <f>SUM($P$1:P54)</f>
        <v>1855</v>
      </c>
    </row>
    <row r="55" spans="4:17" x14ac:dyDescent="0.15">
      <c r="D55" s="14" t="s">
        <v>46</v>
      </c>
      <c r="E55">
        <v>675600</v>
      </c>
      <c r="F55">
        <f>SUM($E$1:E55)*10</f>
        <v>109608000</v>
      </c>
      <c r="H55" t="s">
        <v>87</v>
      </c>
      <c r="I55">
        <v>2181</v>
      </c>
      <c r="J55">
        <f>SUM($I$1:I55)</f>
        <v>24640</v>
      </c>
      <c r="L55" s="14" t="s">
        <v>88</v>
      </c>
      <c r="M55">
        <v>620</v>
      </c>
      <c r="N55">
        <f>SUM($M$1:M55)</f>
        <v>9464</v>
      </c>
      <c r="O55" s="14" t="s">
        <v>89</v>
      </c>
      <c r="P55">
        <v>60</v>
      </c>
      <c r="Q55">
        <f>SUM($P$1:P55)</f>
        <v>1915</v>
      </c>
    </row>
    <row r="56" spans="4:17" x14ac:dyDescent="0.15">
      <c r="D56" s="14" t="s">
        <v>46</v>
      </c>
      <c r="E56">
        <v>714300</v>
      </c>
      <c r="F56">
        <f>SUM($E$1:E56)*10</f>
        <v>116751000</v>
      </c>
      <c r="H56" t="s">
        <v>87</v>
      </c>
      <c r="I56">
        <v>2371</v>
      </c>
      <c r="J56">
        <f>SUM($I$1:I56)</f>
        <v>27011</v>
      </c>
      <c r="L56" s="14" t="s">
        <v>88</v>
      </c>
      <c r="M56">
        <v>656</v>
      </c>
      <c r="N56">
        <f>SUM($M$1:M56)</f>
        <v>10120</v>
      </c>
      <c r="O56" s="14" t="s">
        <v>89</v>
      </c>
      <c r="P56">
        <v>65</v>
      </c>
      <c r="Q56">
        <f>SUM($P$1:P56)</f>
        <v>1980</v>
      </c>
    </row>
    <row r="57" spans="4:17" x14ac:dyDescent="0.15">
      <c r="D57" s="14" t="s">
        <v>46</v>
      </c>
      <c r="E57">
        <v>755100</v>
      </c>
      <c r="F57">
        <f>SUM($E$1:E57)*10</f>
        <v>124302000</v>
      </c>
      <c r="H57" t="s">
        <v>87</v>
      </c>
      <c r="I57">
        <v>2575</v>
      </c>
      <c r="J57">
        <f>SUM($I$1:I57)</f>
        <v>29586</v>
      </c>
      <c r="L57" s="14" t="s">
        <v>88</v>
      </c>
      <c r="M57">
        <v>694</v>
      </c>
      <c r="N57">
        <f>SUM($M$1:M57)</f>
        <v>10814</v>
      </c>
      <c r="O57" s="14" t="s">
        <v>89</v>
      </c>
      <c r="P57">
        <v>65</v>
      </c>
      <c r="Q57">
        <f>SUM($P$1:P57)</f>
        <v>2045</v>
      </c>
    </row>
    <row r="58" spans="4:17" x14ac:dyDescent="0.15">
      <c r="D58" s="14" t="s">
        <v>46</v>
      </c>
      <c r="E58">
        <v>798100</v>
      </c>
      <c r="F58">
        <f>SUM($E$1:E58)*10</f>
        <v>132283000</v>
      </c>
      <c r="H58" t="s">
        <v>87</v>
      </c>
      <c r="I58">
        <v>2795</v>
      </c>
      <c r="J58">
        <f>SUM($I$1:I58)</f>
        <v>32381</v>
      </c>
      <c r="L58" s="14" t="s">
        <v>88</v>
      </c>
      <c r="M58">
        <v>734</v>
      </c>
      <c r="N58">
        <f>SUM($M$1:M58)</f>
        <v>11548</v>
      </c>
      <c r="O58" s="14" t="s">
        <v>89</v>
      </c>
      <c r="P58">
        <v>65</v>
      </c>
      <c r="Q58">
        <f>SUM($P$1:P58)</f>
        <v>2110</v>
      </c>
    </row>
    <row r="59" spans="4:17" x14ac:dyDescent="0.15">
      <c r="D59" s="14" t="s">
        <v>46</v>
      </c>
      <c r="E59">
        <v>843400</v>
      </c>
      <c r="F59">
        <f>SUM($E$1:E59)*10</f>
        <v>140717000</v>
      </c>
      <c r="H59" t="s">
        <v>87</v>
      </c>
      <c r="I59">
        <v>3031</v>
      </c>
      <c r="J59">
        <f>SUM($I$1:I59)</f>
        <v>35412</v>
      </c>
      <c r="L59" s="14" t="s">
        <v>88</v>
      </c>
      <c r="M59">
        <v>775</v>
      </c>
      <c r="N59">
        <f>SUM($M$1:M59)</f>
        <v>12323</v>
      </c>
      <c r="O59" s="14" t="s">
        <v>89</v>
      </c>
      <c r="P59">
        <v>65</v>
      </c>
      <c r="Q59">
        <f>SUM($P$1:P59)</f>
        <v>2175</v>
      </c>
    </row>
    <row r="60" spans="4:17" x14ac:dyDescent="0.15">
      <c r="D60" s="14" t="s">
        <v>46</v>
      </c>
      <c r="E60">
        <v>891100</v>
      </c>
      <c r="F60">
        <f>SUM($E$1:E60)*10</f>
        <v>149628000</v>
      </c>
      <c r="H60" t="s">
        <v>87</v>
      </c>
      <c r="I60">
        <v>3285</v>
      </c>
      <c r="J60">
        <f>SUM($I$1:I60)</f>
        <v>38697</v>
      </c>
      <c r="L60" s="14" t="s">
        <v>88</v>
      </c>
      <c r="M60">
        <v>819</v>
      </c>
      <c r="N60">
        <f>SUM($M$1:M60)</f>
        <v>13142</v>
      </c>
      <c r="O60" s="14" t="s">
        <v>89</v>
      </c>
      <c r="P60">
        <v>65</v>
      </c>
      <c r="Q60">
        <f>SUM($P$1:P60)</f>
        <v>2240</v>
      </c>
    </row>
    <row r="61" spans="4:17" x14ac:dyDescent="0.15">
      <c r="D61" s="14" t="s">
        <v>46</v>
      </c>
      <c r="E61">
        <v>941500</v>
      </c>
      <c r="F61">
        <f>SUM($E$1:E61)*10</f>
        <v>159043000</v>
      </c>
      <c r="H61" t="s">
        <v>87</v>
      </c>
      <c r="I61">
        <v>3557</v>
      </c>
      <c r="J61">
        <f>SUM($I$1:I61)</f>
        <v>42254</v>
      </c>
      <c r="L61" s="14" t="s">
        <v>88</v>
      </c>
      <c r="M61">
        <v>864</v>
      </c>
      <c r="N61">
        <f>SUM($M$1:M61)</f>
        <v>14006</v>
      </c>
      <c r="O61" s="14" t="s">
        <v>89</v>
      </c>
      <c r="P61">
        <v>70</v>
      </c>
      <c r="Q61">
        <f>SUM($P$1:P61)</f>
        <v>2310</v>
      </c>
    </row>
    <row r="62" spans="4:17" x14ac:dyDescent="0.15">
      <c r="D62" s="14" t="s">
        <v>46</v>
      </c>
      <c r="E62">
        <v>994500</v>
      </c>
      <c r="F62">
        <f>SUM($E$1:E62)*10</f>
        <v>168988000</v>
      </c>
      <c r="H62" t="s">
        <v>87</v>
      </c>
      <c r="I62">
        <v>3849</v>
      </c>
      <c r="J62">
        <f>SUM($I$1:I62)</f>
        <v>46103</v>
      </c>
      <c r="L62" s="14" t="s">
        <v>88</v>
      </c>
      <c r="M62">
        <v>911</v>
      </c>
      <c r="N62">
        <f>SUM($M$1:M62)</f>
        <v>14917</v>
      </c>
      <c r="O62" s="14" t="s">
        <v>89</v>
      </c>
      <c r="P62">
        <v>70</v>
      </c>
      <c r="Q62">
        <f>SUM($P$1:P62)</f>
        <v>2380</v>
      </c>
    </row>
    <row r="63" spans="4:17" x14ac:dyDescent="0.15">
      <c r="D63" s="14" t="s">
        <v>46</v>
      </c>
      <c r="E63">
        <v>1050400</v>
      </c>
      <c r="F63">
        <f>SUM($E$1:E63)*10</f>
        <v>179492000</v>
      </c>
      <c r="H63" t="s">
        <v>87</v>
      </c>
      <c r="I63">
        <v>4162</v>
      </c>
      <c r="J63">
        <f>SUM($I$1:I63)</f>
        <v>50265</v>
      </c>
      <c r="L63" s="14" t="s">
        <v>88</v>
      </c>
      <c r="M63">
        <v>961</v>
      </c>
      <c r="N63">
        <f>SUM($M$1:M63)</f>
        <v>15878</v>
      </c>
      <c r="O63" s="14" t="s">
        <v>89</v>
      </c>
      <c r="P63">
        <v>70</v>
      </c>
      <c r="Q63">
        <f>SUM($P$1:P63)</f>
        <v>2450</v>
      </c>
    </row>
    <row r="64" spans="4:17" x14ac:dyDescent="0.15">
      <c r="D64" s="14" t="s">
        <v>46</v>
      </c>
      <c r="E64">
        <v>1109300</v>
      </c>
      <c r="F64">
        <f>SUM($E$1:E64)*10</f>
        <v>190585000</v>
      </c>
      <c r="H64" t="s">
        <v>87</v>
      </c>
      <c r="I64">
        <v>4497</v>
      </c>
      <c r="J64">
        <f>SUM($I$1:I64)</f>
        <v>54762</v>
      </c>
      <c r="L64" s="14" t="s">
        <v>88</v>
      </c>
      <c r="M64">
        <v>1012</v>
      </c>
      <c r="N64">
        <f>SUM($M$1:M64)</f>
        <v>16890</v>
      </c>
      <c r="O64" s="14" t="s">
        <v>89</v>
      </c>
      <c r="P64">
        <v>70</v>
      </c>
      <c r="Q64">
        <f>SUM($P$1:P64)</f>
        <v>2520</v>
      </c>
    </row>
    <row r="65" spans="4:17" x14ac:dyDescent="0.15">
      <c r="D65" s="14" t="s">
        <v>46</v>
      </c>
      <c r="E65">
        <v>1171400</v>
      </c>
      <c r="F65">
        <f>SUM($E$1:E65)*10</f>
        <v>202299000</v>
      </c>
      <c r="H65" t="s">
        <v>87</v>
      </c>
      <c r="I65">
        <v>4855</v>
      </c>
      <c r="J65">
        <f>SUM($I$1:I65)</f>
        <v>59617</v>
      </c>
      <c r="L65" s="14" t="s">
        <v>88</v>
      </c>
      <c r="M65">
        <v>1066</v>
      </c>
      <c r="N65">
        <f>SUM($M$1:M65)</f>
        <v>17956</v>
      </c>
      <c r="O65" s="14" t="s">
        <v>89</v>
      </c>
      <c r="P65">
        <v>70</v>
      </c>
      <c r="Q65">
        <f>SUM($P$1:P65)</f>
        <v>2590</v>
      </c>
    </row>
    <row r="66" spans="4:17" x14ac:dyDescent="0.15">
      <c r="D66" s="14" t="s">
        <v>46</v>
      </c>
      <c r="E66">
        <v>1236900</v>
      </c>
      <c r="F66">
        <f>SUM($E$1:E66)*10</f>
        <v>214668000</v>
      </c>
      <c r="H66" t="s">
        <v>87</v>
      </c>
      <c r="I66">
        <v>5237</v>
      </c>
      <c r="J66">
        <f>SUM($I$1:I66)</f>
        <v>64854</v>
      </c>
      <c r="L66" s="14" t="s">
        <v>88</v>
      </c>
      <c r="M66">
        <v>1122</v>
      </c>
      <c r="N66">
        <f>SUM($M$1:M66)</f>
        <v>19078</v>
      </c>
      <c r="O66" s="14" t="s">
        <v>89</v>
      </c>
      <c r="P66">
        <v>75</v>
      </c>
      <c r="Q66">
        <f>SUM($P$1:P66)</f>
        <v>2665</v>
      </c>
    </row>
    <row r="67" spans="4:17" x14ac:dyDescent="0.15">
      <c r="D67" s="14" t="s">
        <v>46</v>
      </c>
      <c r="E67">
        <v>1305900</v>
      </c>
      <c r="F67">
        <f>SUM($E$1:E67)*10</f>
        <v>227727000</v>
      </c>
      <c r="H67" t="s">
        <v>87</v>
      </c>
      <c r="I67">
        <v>5646</v>
      </c>
      <c r="J67">
        <f>SUM($I$1:I67)</f>
        <v>70500</v>
      </c>
      <c r="L67" s="14" t="s">
        <v>88</v>
      </c>
      <c r="M67">
        <v>1180</v>
      </c>
      <c r="N67">
        <f>SUM($M$1:M67)</f>
        <v>20258</v>
      </c>
      <c r="O67" s="14" t="s">
        <v>89</v>
      </c>
      <c r="P67">
        <v>75</v>
      </c>
      <c r="Q67">
        <f>SUM($P$1:P67)</f>
        <v>2740</v>
      </c>
    </row>
    <row r="68" spans="4:17" x14ac:dyDescent="0.15">
      <c r="D68" s="14" t="s">
        <v>46</v>
      </c>
      <c r="E68">
        <v>1378500</v>
      </c>
      <c r="F68">
        <f>SUM($E$1:E68)*10</f>
        <v>241512000</v>
      </c>
      <c r="H68" t="s">
        <v>87</v>
      </c>
      <c r="I68">
        <v>6081</v>
      </c>
      <c r="J68">
        <f>SUM($I$1:I68)</f>
        <v>76581</v>
      </c>
      <c r="L68" s="14" t="s">
        <v>88</v>
      </c>
      <c r="M68">
        <v>1240</v>
      </c>
      <c r="N68">
        <f>SUM($M$1:M68)</f>
        <v>21498</v>
      </c>
      <c r="O68" s="14" t="s">
        <v>89</v>
      </c>
      <c r="P68">
        <v>75</v>
      </c>
      <c r="Q68">
        <f>SUM($P$1:P68)</f>
        <v>2815</v>
      </c>
    </row>
    <row r="69" spans="4:17" x14ac:dyDescent="0.15">
      <c r="D69" s="14" t="s">
        <v>46</v>
      </c>
      <c r="E69">
        <v>1455200</v>
      </c>
      <c r="F69">
        <f>SUM($E$1:E69)*10</f>
        <v>256064000</v>
      </c>
      <c r="H69" t="s">
        <v>87</v>
      </c>
      <c r="I69">
        <v>6545</v>
      </c>
      <c r="J69">
        <f>SUM($I$1:I69)</f>
        <v>83126</v>
      </c>
      <c r="L69" s="14" t="s">
        <v>88</v>
      </c>
      <c r="M69">
        <v>1303</v>
      </c>
      <c r="N69">
        <f>SUM($M$1:M69)</f>
        <v>22801</v>
      </c>
      <c r="O69" s="14" t="s">
        <v>89</v>
      </c>
      <c r="P69">
        <v>75</v>
      </c>
      <c r="Q69">
        <f>SUM($P$1:P69)</f>
        <v>2890</v>
      </c>
    </row>
    <row r="70" spans="4:17" x14ac:dyDescent="0.15">
      <c r="D70" s="14" t="s">
        <v>46</v>
      </c>
      <c r="E70">
        <v>1535900</v>
      </c>
      <c r="F70">
        <f>SUM($E$1:E70)*10</f>
        <v>271423000</v>
      </c>
      <c r="H70" t="s">
        <v>87</v>
      </c>
      <c r="I70">
        <v>7040</v>
      </c>
      <c r="J70">
        <f>SUM($I$1:I70)</f>
        <v>90166</v>
      </c>
      <c r="L70" s="14" t="s">
        <v>88</v>
      </c>
      <c r="M70">
        <v>1369</v>
      </c>
      <c r="N70">
        <f>SUM($M$1:M70)</f>
        <v>24170</v>
      </c>
      <c r="O70" s="14" t="s">
        <v>89</v>
      </c>
      <c r="P70">
        <v>75</v>
      </c>
      <c r="Q70">
        <f>SUM($P$1:P70)</f>
        <v>2965</v>
      </c>
    </row>
    <row r="71" spans="4:17" x14ac:dyDescent="0.15">
      <c r="D71" s="14" t="s">
        <v>46</v>
      </c>
      <c r="E71">
        <v>1621000</v>
      </c>
      <c r="F71">
        <f>SUM($E$1:E71)*10</f>
        <v>287633000</v>
      </c>
      <c r="H71" t="s">
        <v>87</v>
      </c>
      <c r="I71">
        <v>7566</v>
      </c>
      <c r="J71">
        <f>SUM($I$1:I71)</f>
        <v>97732</v>
      </c>
      <c r="L71" s="14" t="s">
        <v>88</v>
      </c>
      <c r="M71">
        <v>1437</v>
      </c>
      <c r="N71">
        <f>SUM($M$1:M71)</f>
        <v>25607</v>
      </c>
      <c r="O71" s="14" t="s">
        <v>89</v>
      </c>
      <c r="P71">
        <v>80</v>
      </c>
      <c r="Q71">
        <f>SUM($P$1:P71)</f>
        <v>3045</v>
      </c>
    </row>
    <row r="72" spans="4:17" x14ac:dyDescent="0.15">
      <c r="D72" s="14" t="s">
        <v>46</v>
      </c>
      <c r="E72">
        <v>1710700</v>
      </c>
      <c r="F72">
        <f>SUM($E$1:E72)*10</f>
        <v>304740000</v>
      </c>
      <c r="H72" t="s">
        <v>87</v>
      </c>
      <c r="I72">
        <v>8125</v>
      </c>
      <c r="J72">
        <f>SUM($I$1:I72)</f>
        <v>105857</v>
      </c>
      <c r="L72" s="14" t="s">
        <v>88</v>
      </c>
      <c r="M72">
        <v>1507</v>
      </c>
      <c r="N72">
        <f>SUM($M$1:M72)</f>
        <v>27114</v>
      </c>
      <c r="O72" s="14" t="s">
        <v>89</v>
      </c>
      <c r="P72">
        <v>80</v>
      </c>
      <c r="Q72">
        <f>SUM($P$1:P72)</f>
        <v>3125</v>
      </c>
    </row>
    <row r="73" spans="4:17" x14ac:dyDescent="0.15">
      <c r="D73" s="14" t="s">
        <v>46</v>
      </c>
      <c r="E73">
        <v>1805200</v>
      </c>
      <c r="F73">
        <f>SUM($E$1:E73)*10</f>
        <v>322792000</v>
      </c>
      <c r="H73" t="s">
        <v>87</v>
      </c>
      <c r="I73">
        <v>8719</v>
      </c>
      <c r="J73">
        <f>SUM($I$1:I73)</f>
        <v>114576</v>
      </c>
      <c r="L73" s="14" t="s">
        <v>88</v>
      </c>
      <c r="M73">
        <v>1581</v>
      </c>
      <c r="N73">
        <f>SUM($M$1:M73)</f>
        <v>28695</v>
      </c>
      <c r="O73" s="14" t="s">
        <v>89</v>
      </c>
      <c r="P73">
        <v>80</v>
      </c>
      <c r="Q73">
        <f>SUM($P$1:P73)</f>
        <v>3205</v>
      </c>
    </row>
    <row r="74" spans="4:17" x14ac:dyDescent="0.15">
      <c r="D74" s="14" t="s">
        <v>46</v>
      </c>
      <c r="E74">
        <v>1904700</v>
      </c>
      <c r="F74">
        <f>SUM($E$1:E74)*10</f>
        <v>341839000</v>
      </c>
      <c r="H74" t="s">
        <v>87</v>
      </c>
      <c r="I74">
        <v>9349</v>
      </c>
      <c r="J74">
        <f>SUM($I$1:I74)</f>
        <v>123925</v>
      </c>
      <c r="L74" s="14" t="s">
        <v>88</v>
      </c>
      <c r="M74">
        <v>1657</v>
      </c>
      <c r="N74">
        <f>SUM($M$1:M74)</f>
        <v>30352</v>
      </c>
      <c r="O74" s="14" t="s">
        <v>89</v>
      </c>
      <c r="P74">
        <v>80</v>
      </c>
      <c r="Q74">
        <f>SUM($P$1:P74)</f>
        <v>3285</v>
      </c>
    </row>
    <row r="75" spans="4:17" x14ac:dyDescent="0.15">
      <c r="D75" s="14" t="s">
        <v>46</v>
      </c>
      <c r="E75">
        <v>2009700</v>
      </c>
      <c r="F75">
        <f>SUM($E$1:E75)*10</f>
        <v>361936000</v>
      </c>
      <c r="H75" t="s">
        <v>87</v>
      </c>
      <c r="I75">
        <v>10018</v>
      </c>
      <c r="J75">
        <f>SUM($I$1:I75)</f>
        <v>133943</v>
      </c>
      <c r="L75" s="14" t="s">
        <v>88</v>
      </c>
      <c r="M75">
        <v>1735</v>
      </c>
      <c r="N75">
        <f>SUM($M$1:M75)</f>
        <v>32087</v>
      </c>
      <c r="O75" s="14" t="s">
        <v>89</v>
      </c>
      <c r="P75">
        <v>80</v>
      </c>
      <c r="Q75">
        <f>SUM($P$1:P75)</f>
        <v>3365</v>
      </c>
    </row>
    <row r="76" spans="4:17" x14ac:dyDescent="0.15">
      <c r="D76" s="14" t="s">
        <v>46</v>
      </c>
      <c r="E76">
        <v>2120300</v>
      </c>
      <c r="F76">
        <f>SUM($E$1:E76)*10</f>
        <v>383139000</v>
      </c>
      <c r="H76" t="s">
        <v>87</v>
      </c>
      <c r="I76">
        <v>10726</v>
      </c>
      <c r="J76">
        <f>SUM($I$1:I76)</f>
        <v>144669</v>
      </c>
      <c r="L76" s="14" t="s">
        <v>88</v>
      </c>
      <c r="M76">
        <v>1817</v>
      </c>
      <c r="N76">
        <f>SUM($M$1:M76)</f>
        <v>33904</v>
      </c>
      <c r="O76" s="14" t="s">
        <v>89</v>
      </c>
      <c r="P76">
        <v>85</v>
      </c>
      <c r="Q76">
        <f>SUM($P$1:P76)</f>
        <v>3450</v>
      </c>
    </row>
    <row r="77" spans="4:17" x14ac:dyDescent="0.15">
      <c r="D77" s="14" t="s">
        <v>46</v>
      </c>
      <c r="E77">
        <v>2236900</v>
      </c>
      <c r="F77">
        <f>SUM($E$1:E77)*10</f>
        <v>405508000</v>
      </c>
      <c r="H77" t="s">
        <v>87</v>
      </c>
      <c r="I77">
        <v>11475</v>
      </c>
      <c r="J77">
        <f>SUM($I$1:I77)</f>
        <v>156144</v>
      </c>
      <c r="L77" s="14" t="s">
        <v>88</v>
      </c>
      <c r="M77">
        <v>1901</v>
      </c>
      <c r="N77">
        <f>SUM($M$1:M77)</f>
        <v>35805</v>
      </c>
      <c r="O77" s="14" t="s">
        <v>89</v>
      </c>
      <c r="P77">
        <v>85</v>
      </c>
      <c r="Q77">
        <f>SUM($P$1:P77)</f>
        <v>3535</v>
      </c>
    </row>
    <row r="78" spans="4:17" x14ac:dyDescent="0.15">
      <c r="D78" s="14" t="s">
        <v>46</v>
      </c>
      <c r="E78">
        <v>2359700</v>
      </c>
      <c r="F78">
        <f>SUM($E$1:E78)*10</f>
        <v>429105000</v>
      </c>
      <c r="H78" t="s">
        <v>87</v>
      </c>
      <c r="I78">
        <v>12268</v>
      </c>
      <c r="J78">
        <f>SUM($I$1:I78)</f>
        <v>168412</v>
      </c>
      <c r="L78" s="14" t="s">
        <v>88</v>
      </c>
      <c r="M78">
        <v>1988</v>
      </c>
      <c r="N78">
        <f>SUM($M$1:M78)</f>
        <v>37793</v>
      </c>
      <c r="O78" s="14" t="s">
        <v>89</v>
      </c>
      <c r="P78">
        <v>85</v>
      </c>
      <c r="Q78">
        <f>SUM($P$1:P78)</f>
        <v>3620</v>
      </c>
    </row>
    <row r="79" spans="4:17" x14ac:dyDescent="0.15">
      <c r="D79" s="14" t="s">
        <v>46</v>
      </c>
      <c r="E79">
        <v>2489200</v>
      </c>
      <c r="F79">
        <f>SUM($E$1:E79)*10</f>
        <v>453997000</v>
      </c>
      <c r="H79" t="s">
        <v>87</v>
      </c>
      <c r="I79">
        <v>13105</v>
      </c>
      <c r="J79">
        <f>SUM($I$1:I79)</f>
        <v>181517</v>
      </c>
      <c r="L79" s="14" t="s">
        <v>88</v>
      </c>
      <c r="M79">
        <v>2078</v>
      </c>
      <c r="N79">
        <f>SUM($M$1:M79)</f>
        <v>39871</v>
      </c>
      <c r="O79" s="14" t="s">
        <v>89</v>
      </c>
      <c r="P79">
        <v>85</v>
      </c>
      <c r="Q79">
        <f>SUM($P$1:P79)</f>
        <v>3705</v>
      </c>
    </row>
    <row r="80" spans="4:17" x14ac:dyDescent="0.15">
      <c r="D80" s="14" t="s">
        <v>46</v>
      </c>
      <c r="E80">
        <v>2625600</v>
      </c>
      <c r="F80">
        <f>SUM($E$1:E80)*10</f>
        <v>480253000</v>
      </c>
      <c r="H80" t="s">
        <v>87</v>
      </c>
      <c r="I80">
        <v>13989</v>
      </c>
      <c r="J80">
        <f>SUM($I$1:I80)</f>
        <v>195506</v>
      </c>
      <c r="L80" s="14" t="s">
        <v>88</v>
      </c>
      <c r="M80">
        <v>2171</v>
      </c>
      <c r="N80">
        <f>SUM($M$1:M80)</f>
        <v>42042</v>
      </c>
      <c r="O80" s="14" t="s">
        <v>89</v>
      </c>
      <c r="P80">
        <v>85</v>
      </c>
      <c r="Q80">
        <f>SUM($P$1:P80)</f>
        <v>3790</v>
      </c>
    </row>
    <row r="81" spans="4:17" x14ac:dyDescent="0.15">
      <c r="D81" s="14" t="s">
        <v>46</v>
      </c>
      <c r="E81">
        <v>2769300</v>
      </c>
      <c r="F81">
        <f>SUM($E$1:E81)*10</f>
        <v>507946000</v>
      </c>
      <c r="H81" t="s">
        <v>87</v>
      </c>
      <c r="I81">
        <v>14922</v>
      </c>
      <c r="J81">
        <f>SUM($I$1:I81)</f>
        <v>210428</v>
      </c>
      <c r="L81" s="14" t="s">
        <v>88</v>
      </c>
      <c r="M81">
        <v>2267</v>
      </c>
      <c r="N81">
        <f>SUM($M$1:M81)</f>
        <v>44309</v>
      </c>
      <c r="O81" s="14" t="s">
        <v>89</v>
      </c>
      <c r="P81">
        <v>90</v>
      </c>
      <c r="Q81">
        <f>SUM($P$1:P81)</f>
        <v>3880</v>
      </c>
    </row>
    <row r="82" spans="4:17" x14ac:dyDescent="0.15">
      <c r="D82" s="14" t="s">
        <v>46</v>
      </c>
      <c r="E82">
        <v>2920800</v>
      </c>
      <c r="F82">
        <f>SUM($E$1:E82)*10</f>
        <v>537154000</v>
      </c>
      <c r="H82" t="s">
        <v>87</v>
      </c>
      <c r="I82">
        <v>15905</v>
      </c>
      <c r="J82">
        <f>SUM($I$1:I82)</f>
        <v>226333</v>
      </c>
      <c r="L82" s="14" t="s">
        <v>88</v>
      </c>
      <c r="M82">
        <v>2366</v>
      </c>
      <c r="N82">
        <f>SUM($M$1:M82)</f>
        <v>46675</v>
      </c>
      <c r="O82" s="14" t="s">
        <v>89</v>
      </c>
      <c r="P82">
        <v>90</v>
      </c>
      <c r="Q82">
        <f>SUM($P$1:P82)</f>
        <v>3970</v>
      </c>
    </row>
    <row r="83" spans="4:17" x14ac:dyDescent="0.15">
      <c r="D83" s="14" t="s">
        <v>46</v>
      </c>
      <c r="E83">
        <v>3080500</v>
      </c>
      <c r="F83">
        <f>SUM($E$1:E83)*10</f>
        <v>567959000</v>
      </c>
      <c r="H83" t="s">
        <v>87</v>
      </c>
      <c r="I83">
        <v>16939</v>
      </c>
      <c r="J83">
        <f>SUM($I$1:I83)</f>
        <v>243272</v>
      </c>
      <c r="L83" s="14" t="s">
        <v>88</v>
      </c>
      <c r="M83">
        <v>2468</v>
      </c>
      <c r="N83">
        <f>SUM($M$1:M83)</f>
        <v>49143</v>
      </c>
      <c r="O83" s="14" t="s">
        <v>89</v>
      </c>
      <c r="P83">
        <v>90</v>
      </c>
      <c r="Q83">
        <f>SUM($P$1:P83)</f>
        <v>4060</v>
      </c>
    </row>
    <row r="84" spans="4:17" x14ac:dyDescent="0.15">
      <c r="D84" s="14" t="s">
        <v>46</v>
      </c>
      <c r="E84">
        <v>3248700</v>
      </c>
      <c r="F84">
        <f>SUM($E$1:E84)*10</f>
        <v>600446000</v>
      </c>
      <c r="H84" t="s">
        <v>87</v>
      </c>
      <c r="I84">
        <v>18028</v>
      </c>
      <c r="J84">
        <f>SUM($I$1:I84)</f>
        <v>261300</v>
      </c>
      <c r="L84" s="14" t="s">
        <v>88</v>
      </c>
      <c r="M84">
        <v>2573</v>
      </c>
      <c r="N84">
        <f>SUM($M$1:M84)</f>
        <v>51716</v>
      </c>
      <c r="O84" s="14" t="s">
        <v>89</v>
      </c>
      <c r="P84">
        <v>90</v>
      </c>
      <c r="Q84">
        <f>SUM($P$1:P84)</f>
        <v>4150</v>
      </c>
    </row>
    <row r="85" spans="4:17" x14ac:dyDescent="0.15">
      <c r="D85" s="14" t="s">
        <v>46</v>
      </c>
      <c r="E85">
        <v>3426000</v>
      </c>
      <c r="F85">
        <f>SUM($E$1:E85)*10</f>
        <v>634706000</v>
      </c>
      <c r="H85" t="s">
        <v>87</v>
      </c>
      <c r="I85">
        <v>19172</v>
      </c>
      <c r="J85">
        <f>SUM($I$1:I85)</f>
        <v>280472</v>
      </c>
      <c r="L85" s="14" t="s">
        <v>88</v>
      </c>
      <c r="M85">
        <v>2682</v>
      </c>
      <c r="N85">
        <f>SUM($M$1:M85)</f>
        <v>54398</v>
      </c>
      <c r="O85" s="14" t="s">
        <v>89</v>
      </c>
      <c r="P85">
        <v>90</v>
      </c>
      <c r="Q85">
        <f>SUM($P$1:P85)</f>
        <v>4240</v>
      </c>
    </row>
    <row r="86" spans="4:17" x14ac:dyDescent="0.15">
      <c r="D86" s="14" t="s">
        <v>46</v>
      </c>
      <c r="E86">
        <v>3612800</v>
      </c>
      <c r="F86">
        <f>SUM($E$1:E86)*10</f>
        <v>670834000</v>
      </c>
      <c r="H86" t="s">
        <v>87</v>
      </c>
      <c r="I86">
        <v>20374</v>
      </c>
      <c r="J86">
        <f>SUM($I$1:I86)</f>
        <v>300846</v>
      </c>
      <c r="L86" s="14" t="s">
        <v>88</v>
      </c>
      <c r="M86">
        <v>2793</v>
      </c>
      <c r="N86">
        <f>SUM($M$1:M86)</f>
        <v>57191</v>
      </c>
      <c r="O86" s="14" t="s">
        <v>89</v>
      </c>
      <c r="P86">
        <v>95</v>
      </c>
      <c r="Q86">
        <f>SUM($P$1:P86)</f>
        <v>4335</v>
      </c>
    </row>
    <row r="87" spans="4:17" x14ac:dyDescent="0.15">
      <c r="D87" s="14" t="s">
        <v>46</v>
      </c>
      <c r="E87">
        <v>3809700</v>
      </c>
      <c r="F87">
        <f>SUM($E$1:E87)*10</f>
        <v>708931000</v>
      </c>
      <c r="H87" t="s">
        <v>87</v>
      </c>
      <c r="I87">
        <v>21634</v>
      </c>
      <c r="J87">
        <f>SUM($I$1:I87)</f>
        <v>322480</v>
      </c>
      <c r="L87" s="14" t="s">
        <v>88</v>
      </c>
      <c r="M87">
        <v>2908</v>
      </c>
      <c r="N87">
        <f>SUM($M$1:M87)</f>
        <v>60099</v>
      </c>
      <c r="O87" s="14" t="s">
        <v>89</v>
      </c>
      <c r="P87">
        <v>95</v>
      </c>
      <c r="Q87">
        <f>SUM($P$1:P87)</f>
        <v>4430</v>
      </c>
    </row>
    <row r="88" spans="4:17" x14ac:dyDescent="0.15">
      <c r="D88" s="14" t="s">
        <v>46</v>
      </c>
      <c r="E88">
        <v>4017200</v>
      </c>
      <c r="F88">
        <f>SUM($E$1:E88)*10</f>
        <v>749103000</v>
      </c>
      <c r="H88" t="s">
        <v>87</v>
      </c>
      <c r="I88">
        <v>22956</v>
      </c>
      <c r="J88">
        <f>SUM($I$1:I88)</f>
        <v>345436</v>
      </c>
      <c r="L88" s="14" t="s">
        <v>88</v>
      </c>
      <c r="M88">
        <v>3025</v>
      </c>
      <c r="N88">
        <f>SUM($M$1:M88)</f>
        <v>63124</v>
      </c>
      <c r="O88" s="14" t="s">
        <v>89</v>
      </c>
      <c r="P88">
        <v>95</v>
      </c>
      <c r="Q88">
        <f>SUM($P$1:P88)</f>
        <v>4525</v>
      </c>
    </row>
    <row r="89" spans="4:17" x14ac:dyDescent="0.15">
      <c r="D89" s="14" t="s">
        <v>46</v>
      </c>
      <c r="E89">
        <v>4235800</v>
      </c>
      <c r="F89">
        <f>SUM($E$1:E89)*10</f>
        <v>791461000</v>
      </c>
      <c r="H89" t="s">
        <v>87</v>
      </c>
      <c r="I89">
        <v>24339</v>
      </c>
      <c r="J89">
        <f>SUM($I$1:I89)</f>
        <v>369775</v>
      </c>
      <c r="L89" s="14" t="s">
        <v>88</v>
      </c>
      <c r="M89">
        <v>3146</v>
      </c>
      <c r="N89">
        <f>SUM($M$1:M89)</f>
        <v>66270</v>
      </c>
      <c r="O89" s="14" t="s">
        <v>89</v>
      </c>
      <c r="P89">
        <v>95</v>
      </c>
      <c r="Q89">
        <f>SUM($P$1:P89)</f>
        <v>4620</v>
      </c>
    </row>
    <row r="90" spans="4:17" x14ac:dyDescent="0.15">
      <c r="D90" s="14" t="s">
        <v>46</v>
      </c>
      <c r="E90">
        <v>4466200</v>
      </c>
      <c r="F90">
        <f>SUM($E$1:E90)*10</f>
        <v>836123000</v>
      </c>
      <c r="H90" t="s">
        <v>87</v>
      </c>
      <c r="I90">
        <v>25787</v>
      </c>
      <c r="J90">
        <f>SUM($I$1:I90)</f>
        <v>395562</v>
      </c>
      <c r="L90" s="14" t="s">
        <v>88</v>
      </c>
      <c r="M90">
        <v>3270</v>
      </c>
      <c r="N90">
        <f>SUM($M$1:M90)</f>
        <v>69540</v>
      </c>
      <c r="O90" s="14" t="s">
        <v>89</v>
      </c>
      <c r="P90">
        <v>95</v>
      </c>
      <c r="Q90">
        <f>SUM($P$1:P90)</f>
        <v>4715</v>
      </c>
    </row>
    <row r="91" spans="4:17" x14ac:dyDescent="0.15">
      <c r="D91" s="14" t="s">
        <v>46</v>
      </c>
      <c r="E91">
        <v>4708900</v>
      </c>
      <c r="F91">
        <f>SUM($E$1:E91)*10</f>
        <v>883212000</v>
      </c>
      <c r="H91" t="s">
        <v>87</v>
      </c>
      <c r="I91">
        <v>27301</v>
      </c>
      <c r="J91">
        <f>SUM($I$1:I91)</f>
        <v>422863</v>
      </c>
      <c r="L91" s="14" t="s">
        <v>88</v>
      </c>
      <c r="M91">
        <v>3398</v>
      </c>
      <c r="N91">
        <f>SUM($M$1:M91)</f>
        <v>72938</v>
      </c>
      <c r="O91" s="14" t="s">
        <v>89</v>
      </c>
      <c r="P91">
        <v>100</v>
      </c>
      <c r="Q91">
        <f>SUM($P$1:P91)</f>
        <v>4815</v>
      </c>
    </row>
    <row r="92" spans="4:17" x14ac:dyDescent="0.15">
      <c r="D92" s="14" t="s">
        <v>46</v>
      </c>
      <c r="E92">
        <v>4964800</v>
      </c>
      <c r="F92">
        <f>SUM($E$1:E92)*10</f>
        <v>932860000</v>
      </c>
      <c r="H92" t="s">
        <v>87</v>
      </c>
      <c r="I92">
        <v>28881</v>
      </c>
      <c r="J92">
        <f>SUM($I$1:I92)</f>
        <v>451744</v>
      </c>
      <c r="L92" s="14" t="s">
        <v>88</v>
      </c>
      <c r="M92">
        <v>3528</v>
      </c>
      <c r="N92">
        <f>SUM($M$1:M92)</f>
        <v>76466</v>
      </c>
      <c r="O92" s="14" t="s">
        <v>89</v>
      </c>
      <c r="P92">
        <v>100</v>
      </c>
      <c r="Q92">
        <f>SUM($P$1:P92)</f>
        <v>4915</v>
      </c>
    </row>
    <row r="93" spans="4:17" x14ac:dyDescent="0.15">
      <c r="D93" s="14" t="s">
        <v>46</v>
      </c>
      <c r="E93">
        <v>5234300</v>
      </c>
      <c r="F93">
        <f>SUM($E$1:E93)*10</f>
        <v>985203000</v>
      </c>
      <c r="H93" t="s">
        <v>87</v>
      </c>
      <c r="I93">
        <v>30531</v>
      </c>
      <c r="J93">
        <f>SUM($I$1:I93)</f>
        <v>482275</v>
      </c>
      <c r="L93" s="14" t="s">
        <v>88</v>
      </c>
      <c r="M93">
        <v>3662</v>
      </c>
      <c r="N93">
        <f>SUM($M$1:M93)</f>
        <v>80128</v>
      </c>
      <c r="O93" s="14" t="s">
        <v>89</v>
      </c>
      <c r="P93">
        <v>100</v>
      </c>
      <c r="Q93">
        <f>SUM($P$1:P93)</f>
        <v>5015</v>
      </c>
    </row>
    <row r="94" spans="4:17" x14ac:dyDescent="0.15">
      <c r="D94" s="14" t="s">
        <v>46</v>
      </c>
      <c r="E94">
        <v>5518400</v>
      </c>
      <c r="F94">
        <f>SUM($E$1:E94)*10</f>
        <v>1040387000</v>
      </c>
      <c r="H94" t="s">
        <v>87</v>
      </c>
      <c r="I94">
        <v>32250</v>
      </c>
      <c r="J94">
        <f>SUM($I$1:I94)</f>
        <v>514525</v>
      </c>
      <c r="L94" s="14" t="s">
        <v>88</v>
      </c>
      <c r="M94">
        <v>3798</v>
      </c>
      <c r="N94">
        <f>SUM($M$1:M94)</f>
        <v>83926</v>
      </c>
      <c r="O94" s="14" t="s">
        <v>89</v>
      </c>
      <c r="P94">
        <v>100</v>
      </c>
      <c r="Q94">
        <f>SUM($P$1:P94)</f>
        <v>5115</v>
      </c>
    </row>
    <row r="95" spans="4:17" x14ac:dyDescent="0.15">
      <c r="D95" s="14" t="s">
        <v>46</v>
      </c>
      <c r="E95">
        <v>5817700</v>
      </c>
      <c r="F95">
        <f>SUM($E$1:E95)*10</f>
        <v>1098564000</v>
      </c>
      <c r="H95" t="s">
        <v>87</v>
      </c>
      <c r="I95">
        <v>34040</v>
      </c>
      <c r="J95">
        <f>SUM($I$1:I95)</f>
        <v>548565</v>
      </c>
      <c r="L95" s="14" t="s">
        <v>88</v>
      </c>
      <c r="M95">
        <v>3938</v>
      </c>
      <c r="N95">
        <f>SUM($M$1:M95)</f>
        <v>87864</v>
      </c>
      <c r="O95" s="14" t="s">
        <v>89</v>
      </c>
      <c r="P95">
        <v>100</v>
      </c>
      <c r="Q95">
        <f>SUM($P$1:P95)</f>
        <v>5215</v>
      </c>
    </row>
    <row r="96" spans="4:17" x14ac:dyDescent="0.15">
      <c r="D96" s="14" t="s">
        <v>46</v>
      </c>
      <c r="E96">
        <v>6133200</v>
      </c>
      <c r="F96">
        <f>SUM($E$1:E96)*10</f>
        <v>1159896000</v>
      </c>
      <c r="H96" t="s">
        <v>87</v>
      </c>
      <c r="I96">
        <v>35904</v>
      </c>
      <c r="J96">
        <f>SUM($I$1:I96)</f>
        <v>584469</v>
      </c>
      <c r="L96" s="14" t="s">
        <v>88</v>
      </c>
      <c r="M96">
        <v>4081</v>
      </c>
      <c r="N96">
        <f>SUM($M$1:M96)</f>
        <v>91945</v>
      </c>
      <c r="O96" s="14" t="s">
        <v>89</v>
      </c>
      <c r="P96">
        <v>105</v>
      </c>
      <c r="Q96">
        <f>SUM($P$1:P96)</f>
        <v>5320</v>
      </c>
    </row>
    <row r="97" spans="4:17" x14ac:dyDescent="0.15">
      <c r="D97" s="14" t="s">
        <v>46</v>
      </c>
      <c r="E97">
        <v>6465500</v>
      </c>
      <c r="F97">
        <f>SUM($E$1:E97)*10</f>
        <v>1224551000</v>
      </c>
      <c r="H97" t="s">
        <v>87</v>
      </c>
      <c r="I97">
        <v>37840</v>
      </c>
      <c r="J97">
        <f>SUM($I$1:I97)</f>
        <v>622309</v>
      </c>
      <c r="L97" s="14" t="s">
        <v>88</v>
      </c>
      <c r="M97">
        <v>4227</v>
      </c>
      <c r="N97">
        <f>SUM($M$1:M97)</f>
        <v>96172</v>
      </c>
      <c r="O97" s="14" t="s">
        <v>89</v>
      </c>
      <c r="P97">
        <v>105</v>
      </c>
      <c r="Q97">
        <f>SUM($P$1:P97)</f>
        <v>5425</v>
      </c>
    </row>
    <row r="98" spans="4:17" x14ac:dyDescent="0.15">
      <c r="D98" s="14" t="s">
        <v>46</v>
      </c>
      <c r="E98">
        <v>6815800</v>
      </c>
      <c r="F98">
        <f>SUM($E$1:E98)*10</f>
        <v>1292709000</v>
      </c>
      <c r="H98" t="s">
        <v>87</v>
      </c>
      <c r="I98">
        <v>39851</v>
      </c>
      <c r="J98">
        <f>SUM($I$1:I98)</f>
        <v>662160</v>
      </c>
      <c r="L98" s="14" t="s">
        <v>88</v>
      </c>
      <c r="M98">
        <v>4376</v>
      </c>
      <c r="N98">
        <f>SUM($M$1:M98)</f>
        <v>100548</v>
      </c>
      <c r="O98" s="14" t="s">
        <v>89</v>
      </c>
      <c r="P98">
        <v>105</v>
      </c>
      <c r="Q98">
        <f>SUM($P$1:P98)</f>
        <v>5530</v>
      </c>
    </row>
    <row r="99" spans="4:17" x14ac:dyDescent="0.15">
      <c r="D99" s="14" t="s">
        <v>46</v>
      </c>
      <c r="E99">
        <v>7184800</v>
      </c>
      <c r="F99">
        <f>SUM($E$1:E99)*10</f>
        <v>1364557000</v>
      </c>
      <c r="H99" t="s">
        <v>87</v>
      </c>
      <c r="I99">
        <v>41938</v>
      </c>
      <c r="J99">
        <f>SUM($I$1:I99)</f>
        <v>704098</v>
      </c>
      <c r="L99" s="14" t="s">
        <v>88</v>
      </c>
      <c r="M99">
        <v>4528</v>
      </c>
      <c r="N99">
        <f>SUM($M$1:M99)</f>
        <v>105076</v>
      </c>
      <c r="O99" s="14" t="s">
        <v>89</v>
      </c>
      <c r="P99">
        <v>105</v>
      </c>
      <c r="Q99">
        <f>SUM($P$1:P99)</f>
        <v>5635</v>
      </c>
    </row>
    <row r="100" spans="4:17" x14ac:dyDescent="0.15">
      <c r="D100" s="14" t="s">
        <v>46</v>
      </c>
      <c r="E100">
        <v>7573700</v>
      </c>
      <c r="F100">
        <f>SUM($E$1:E100)*10</f>
        <v>1440294000</v>
      </c>
      <c r="H100" t="s">
        <v>87</v>
      </c>
      <c r="I100">
        <v>44101</v>
      </c>
      <c r="J100">
        <f>SUM($I$1:I100)</f>
        <v>748199</v>
      </c>
      <c r="L100" s="14" t="s">
        <v>88</v>
      </c>
      <c r="M100">
        <v>4683</v>
      </c>
      <c r="N100">
        <f>SUM($M$1:M100)</f>
        <v>109759</v>
      </c>
      <c r="O100" s="14" t="s">
        <v>89</v>
      </c>
      <c r="P100">
        <v>105</v>
      </c>
      <c r="Q100">
        <f>SUM($P$1:P100)</f>
        <v>5740</v>
      </c>
    </row>
    <row r="101" spans="4:17" x14ac:dyDescent="0.15">
      <c r="D101" s="14" t="s">
        <v>46</v>
      </c>
      <c r="E101">
        <v>7983500</v>
      </c>
      <c r="F101">
        <f>SUM($E$1:E101)*10</f>
        <v>1520129000</v>
      </c>
      <c r="H101" t="s">
        <v>87</v>
      </c>
      <c r="I101">
        <v>46341</v>
      </c>
      <c r="J101">
        <f>SUM($I$1:I101)</f>
        <v>794540</v>
      </c>
      <c r="L101" s="14" t="s">
        <v>88</v>
      </c>
      <c r="M101">
        <v>4840</v>
      </c>
      <c r="N101">
        <f>SUM($M$1:M101)</f>
        <v>114599</v>
      </c>
      <c r="O101" s="14" t="s">
        <v>89</v>
      </c>
      <c r="P101">
        <v>110</v>
      </c>
      <c r="Q101">
        <f>SUM($P$1:P101)</f>
        <v>5850</v>
      </c>
    </row>
    <row r="102" spans="4:17" x14ac:dyDescent="0.15">
      <c r="D102" s="14" t="s">
        <v>46</v>
      </c>
      <c r="E102">
        <v>8415300</v>
      </c>
      <c r="F102">
        <f>SUM($E$1:E102)*10</f>
        <v>1604282000</v>
      </c>
      <c r="H102" t="s">
        <v>87</v>
      </c>
      <c r="I102">
        <v>48658</v>
      </c>
      <c r="J102">
        <f>SUM($I$1:I102)</f>
        <v>843198</v>
      </c>
      <c r="L102" s="14" t="s">
        <v>88</v>
      </c>
      <c r="M102">
        <v>5001</v>
      </c>
      <c r="N102">
        <f>SUM($M$1:M102)</f>
        <v>119600</v>
      </c>
      <c r="O102" s="14" t="s">
        <v>89</v>
      </c>
      <c r="P102">
        <v>110</v>
      </c>
      <c r="Q102">
        <f>SUM($P$1:P102)</f>
        <v>5960</v>
      </c>
    </row>
    <row r="103" spans="4:17" x14ac:dyDescent="0.15">
      <c r="D103" s="14" t="s">
        <v>46</v>
      </c>
      <c r="E103">
        <v>8870300</v>
      </c>
      <c r="F103">
        <f>SUM($E$1:E103)*10</f>
        <v>1692985000</v>
      </c>
      <c r="H103" t="s">
        <v>87</v>
      </c>
      <c r="I103">
        <v>51053</v>
      </c>
      <c r="J103">
        <f>SUM($I$1:I103)</f>
        <v>894251</v>
      </c>
      <c r="L103" s="14" t="s">
        <v>88</v>
      </c>
      <c r="M103">
        <v>5164</v>
      </c>
      <c r="N103">
        <f>SUM($M$1:M103)</f>
        <v>124764</v>
      </c>
      <c r="O103" s="14" t="s">
        <v>89</v>
      </c>
      <c r="P103">
        <v>110</v>
      </c>
      <c r="Q103">
        <f>SUM($P$1:P103)</f>
        <v>6070</v>
      </c>
    </row>
    <row r="104" spans="4:17" x14ac:dyDescent="0.15">
      <c r="D104" s="14" t="s">
        <v>46</v>
      </c>
      <c r="E104">
        <v>9349700</v>
      </c>
      <c r="F104">
        <f>SUM($E$1:E104)*10</f>
        <v>1786482000</v>
      </c>
      <c r="H104" t="s">
        <v>87</v>
      </c>
      <c r="I104">
        <v>53525</v>
      </c>
      <c r="J104">
        <f>SUM($I$1:I104)</f>
        <v>947776</v>
      </c>
      <c r="L104" s="14" t="s">
        <v>88</v>
      </c>
      <c r="M104">
        <v>5330</v>
      </c>
      <c r="N104">
        <f>SUM($M$1:M104)</f>
        <v>130094</v>
      </c>
      <c r="O104" s="14" t="s">
        <v>89</v>
      </c>
      <c r="P104">
        <v>110</v>
      </c>
      <c r="Q104">
        <f>SUM($P$1:P104)</f>
        <v>6180</v>
      </c>
    </row>
    <row r="105" spans="4:17" x14ac:dyDescent="0.15">
      <c r="D105" s="14" t="s">
        <v>46</v>
      </c>
      <c r="E105">
        <v>9854900</v>
      </c>
      <c r="F105">
        <f>SUM($E$1:E105)*10</f>
        <v>1885031000</v>
      </c>
      <c r="H105" t="s">
        <v>87</v>
      </c>
      <c r="I105">
        <v>56075</v>
      </c>
      <c r="J105">
        <f>SUM($I$1:I105)</f>
        <v>1003851</v>
      </c>
      <c r="L105" s="14" t="s">
        <v>88</v>
      </c>
      <c r="M105">
        <v>5498</v>
      </c>
      <c r="N105">
        <f>SUM($M$1:M105)</f>
        <v>135592</v>
      </c>
      <c r="O105" s="14" t="s">
        <v>89</v>
      </c>
      <c r="P105">
        <v>110</v>
      </c>
      <c r="Q105">
        <f>SUM($P$1:P105)</f>
        <v>6290</v>
      </c>
    </row>
    <row r="106" spans="4:17" x14ac:dyDescent="0.15">
      <c r="D106" s="14" t="s">
        <v>46</v>
      </c>
      <c r="E106">
        <v>10387200</v>
      </c>
      <c r="F106">
        <f>SUM($E$1:E106)*10</f>
        <v>1988903000</v>
      </c>
      <c r="H106" t="s">
        <v>87</v>
      </c>
      <c r="I106">
        <v>58703</v>
      </c>
      <c r="J106">
        <f>SUM($I$1:I106)</f>
        <v>1062554</v>
      </c>
      <c r="L106" s="14" t="s">
        <v>88</v>
      </c>
      <c r="M106">
        <v>5669</v>
      </c>
      <c r="N106">
        <f>SUM($M$1:M106)</f>
        <v>141261</v>
      </c>
      <c r="O106" s="14" t="s">
        <v>89</v>
      </c>
      <c r="P106">
        <v>115</v>
      </c>
      <c r="Q106">
        <f>SUM($P$1:P106)</f>
        <v>6405</v>
      </c>
    </row>
    <row r="107" spans="4:17" x14ac:dyDescent="0.15">
      <c r="D107" s="14" t="s">
        <v>46</v>
      </c>
      <c r="E107">
        <v>10948000</v>
      </c>
      <c r="F107">
        <f>SUM($E$1:E107)*10</f>
        <v>2098383000</v>
      </c>
      <c r="H107" t="s">
        <v>87</v>
      </c>
      <c r="I107">
        <v>61408</v>
      </c>
      <c r="J107">
        <f>SUM($I$1:I107)</f>
        <v>1123962</v>
      </c>
      <c r="L107" s="14" t="s">
        <v>88</v>
      </c>
      <c r="M107">
        <v>5842</v>
      </c>
      <c r="N107">
        <f>SUM($M$1:M107)</f>
        <v>147103</v>
      </c>
      <c r="O107" s="14" t="s">
        <v>89</v>
      </c>
      <c r="P107">
        <v>115</v>
      </c>
      <c r="Q107">
        <f>SUM($P$1:P107)</f>
        <v>6520</v>
      </c>
    </row>
    <row r="108" spans="4:17" x14ac:dyDescent="0.15">
      <c r="D108" s="14" t="s">
        <v>46</v>
      </c>
      <c r="E108">
        <v>11539000</v>
      </c>
      <c r="F108">
        <f>SUM($E$1:E108)*10</f>
        <v>2213773000</v>
      </c>
      <c r="H108" t="s">
        <v>87</v>
      </c>
      <c r="I108">
        <v>64189</v>
      </c>
      <c r="J108">
        <f>SUM($I$1:I108)</f>
        <v>1188151</v>
      </c>
      <c r="L108" s="14" t="s">
        <v>88</v>
      </c>
      <c r="M108">
        <v>6018</v>
      </c>
      <c r="N108">
        <f>SUM($M$1:M108)</f>
        <v>153121</v>
      </c>
      <c r="O108" s="14" t="s">
        <v>89</v>
      </c>
      <c r="P108">
        <v>115</v>
      </c>
      <c r="Q108">
        <f>SUM($P$1:P108)</f>
        <v>6635</v>
      </c>
    </row>
    <row r="109" spans="4:17" x14ac:dyDescent="0.15">
      <c r="D109" s="14" t="s">
        <v>46</v>
      </c>
      <c r="E109">
        <v>12161800</v>
      </c>
      <c r="F109">
        <f>SUM($E$1:E109)*10</f>
        <v>2335391000</v>
      </c>
      <c r="H109" t="s">
        <v>87</v>
      </c>
      <c r="I109">
        <v>67046</v>
      </c>
      <c r="J109">
        <f>SUM($I$1:I109)</f>
        <v>1255197</v>
      </c>
      <c r="L109" s="14" t="s">
        <v>88</v>
      </c>
      <c r="M109">
        <v>6195</v>
      </c>
      <c r="N109">
        <f>SUM($M$1:M109)</f>
        <v>159316</v>
      </c>
      <c r="O109" s="14" t="s">
        <v>89</v>
      </c>
      <c r="P109">
        <v>115</v>
      </c>
      <c r="Q109">
        <f>SUM($P$1:P109)</f>
        <v>6750</v>
      </c>
    </row>
    <row r="110" spans="4:17" x14ac:dyDescent="0.15">
      <c r="D110" s="14" t="s">
        <v>46</v>
      </c>
      <c r="E110">
        <v>12817900</v>
      </c>
      <c r="F110">
        <f>SUM($E$1:E110)*10</f>
        <v>2463570000</v>
      </c>
      <c r="H110" t="s">
        <v>87</v>
      </c>
      <c r="I110">
        <v>69978</v>
      </c>
      <c r="J110">
        <f>SUM($I$1:I110)</f>
        <v>1325175</v>
      </c>
      <c r="L110" s="14" t="s">
        <v>88</v>
      </c>
      <c r="M110">
        <v>6375</v>
      </c>
      <c r="N110">
        <f>SUM($M$1:M110)</f>
        <v>165691</v>
      </c>
      <c r="O110" s="14" t="s">
        <v>89</v>
      </c>
      <c r="P110">
        <v>115</v>
      </c>
      <c r="Q110">
        <f>SUM($P$1:P110)</f>
        <v>6865</v>
      </c>
    </row>
    <row r="111" spans="4:17" x14ac:dyDescent="0.15">
      <c r="D111" s="14" t="s">
        <v>46</v>
      </c>
      <c r="E111">
        <v>13509300</v>
      </c>
      <c r="F111">
        <f>SUM($E$1:E111)*10</f>
        <v>2598663000</v>
      </c>
      <c r="H111" t="s">
        <v>87</v>
      </c>
      <c r="I111">
        <v>72984</v>
      </c>
      <c r="J111">
        <f>SUM($I$1:I111)</f>
        <v>1398159</v>
      </c>
      <c r="L111" s="14" t="s">
        <v>88</v>
      </c>
      <c r="M111">
        <v>6557</v>
      </c>
      <c r="N111">
        <f>SUM($M$1:M111)</f>
        <v>172248</v>
      </c>
      <c r="O111" s="14" t="s">
        <v>89</v>
      </c>
      <c r="P111">
        <v>120</v>
      </c>
      <c r="Q111">
        <f>SUM($P$1:P111)</f>
        <v>6985</v>
      </c>
    </row>
    <row r="112" spans="4:17" x14ac:dyDescent="0.15">
      <c r="D112" s="14" t="s">
        <v>46</v>
      </c>
      <c r="E112">
        <v>14237800</v>
      </c>
      <c r="F112">
        <f>SUM($E$1:E112)*10</f>
        <v>2741041000</v>
      </c>
      <c r="H112" t="s">
        <v>87</v>
      </c>
      <c r="I112">
        <v>76061</v>
      </c>
      <c r="J112">
        <f>SUM($I$1:I112)</f>
        <v>1474220</v>
      </c>
      <c r="L112" s="14" t="s">
        <v>88</v>
      </c>
      <c r="M112">
        <v>6740</v>
      </c>
      <c r="N112">
        <f>SUM($M$1:M112)</f>
        <v>178988</v>
      </c>
      <c r="O112" s="14" t="s">
        <v>89</v>
      </c>
      <c r="P112">
        <v>120</v>
      </c>
      <c r="Q112">
        <f>SUM($P$1:P112)</f>
        <v>7105</v>
      </c>
    </row>
    <row r="113" spans="4:17" x14ac:dyDescent="0.15">
      <c r="D113" s="14" t="s">
        <v>46</v>
      </c>
      <c r="E113">
        <v>15005400</v>
      </c>
      <c r="F113">
        <f>SUM($E$1:E113)*10</f>
        <v>2891095000</v>
      </c>
      <c r="H113" t="s">
        <v>87</v>
      </c>
      <c r="I113">
        <v>79209</v>
      </c>
      <c r="J113">
        <f>SUM($I$1:I113)</f>
        <v>1553429</v>
      </c>
      <c r="L113" s="14" t="s">
        <v>88</v>
      </c>
      <c r="M113">
        <v>6925</v>
      </c>
      <c r="N113">
        <f>SUM($M$1:M113)</f>
        <v>185913</v>
      </c>
      <c r="O113" s="14" t="s">
        <v>89</v>
      </c>
      <c r="P113">
        <v>120</v>
      </c>
      <c r="Q113">
        <f>SUM($P$1:P113)</f>
        <v>7225</v>
      </c>
    </row>
    <row r="114" spans="4:17" x14ac:dyDescent="0.15">
      <c r="D114" s="14" t="s">
        <v>46</v>
      </c>
      <c r="E114">
        <v>15814200</v>
      </c>
      <c r="F114">
        <f>SUM($E$1:E114)*10</f>
        <v>3049237000</v>
      </c>
      <c r="H114" t="s">
        <v>87</v>
      </c>
      <c r="I114">
        <v>82425</v>
      </c>
      <c r="J114">
        <f>SUM($I$1:I114)</f>
        <v>1635854</v>
      </c>
      <c r="L114" s="14" t="s">
        <v>88</v>
      </c>
      <c r="M114">
        <v>7112</v>
      </c>
      <c r="N114">
        <f>SUM($M$1:M114)</f>
        <v>193025</v>
      </c>
      <c r="O114" s="14" t="s">
        <v>89</v>
      </c>
      <c r="P114">
        <v>120</v>
      </c>
      <c r="Q114">
        <f>SUM($P$1:P114)</f>
        <v>7345</v>
      </c>
    </row>
    <row r="115" spans="4:17" x14ac:dyDescent="0.15">
      <c r="D115" s="14" t="s">
        <v>46</v>
      </c>
      <c r="E115">
        <v>16666400</v>
      </c>
      <c r="F115">
        <f>SUM($E$1:E115)*10</f>
        <v>3215901000</v>
      </c>
      <c r="H115" t="s">
        <v>87</v>
      </c>
      <c r="I115">
        <v>85708</v>
      </c>
      <c r="J115">
        <f>SUM($I$1:I115)</f>
        <v>1721562</v>
      </c>
      <c r="L115" s="14" t="s">
        <v>88</v>
      </c>
      <c r="M115">
        <v>7300</v>
      </c>
      <c r="N115">
        <f>SUM($M$1:M115)</f>
        <v>200325</v>
      </c>
      <c r="O115" s="14" t="s">
        <v>89</v>
      </c>
      <c r="P115">
        <v>120</v>
      </c>
      <c r="Q115">
        <f>SUM($P$1:P115)</f>
        <v>7465</v>
      </c>
    </row>
    <row r="116" spans="4:17" x14ac:dyDescent="0.15">
      <c r="D116" s="14" t="s">
        <v>46</v>
      </c>
      <c r="E116">
        <v>17564300</v>
      </c>
      <c r="F116">
        <f>SUM($E$1:E116)*10</f>
        <v>3391544000</v>
      </c>
      <c r="H116" t="s">
        <v>87</v>
      </c>
      <c r="I116">
        <v>89055</v>
      </c>
      <c r="J116">
        <f>SUM($I$1:I116)</f>
        <v>1810617</v>
      </c>
      <c r="L116" s="14" t="s">
        <v>88</v>
      </c>
      <c r="M116">
        <v>7489</v>
      </c>
      <c r="N116">
        <f>SUM($M$1:M116)</f>
        <v>207814</v>
      </c>
      <c r="O116" s="14" t="s">
        <v>89</v>
      </c>
      <c r="P116">
        <v>125</v>
      </c>
      <c r="Q116">
        <f>SUM($P$1:P116)</f>
        <v>7590</v>
      </c>
    </row>
    <row r="117" spans="4:17" x14ac:dyDescent="0.15">
      <c r="D117" s="14" t="s">
        <v>46</v>
      </c>
      <c r="E117">
        <v>18510400</v>
      </c>
      <c r="F117">
        <f>SUM($E$1:E117)*10</f>
        <v>3576648000</v>
      </c>
      <c r="H117" t="s">
        <v>87</v>
      </c>
      <c r="I117">
        <v>92463</v>
      </c>
      <c r="J117">
        <f>SUM($I$1:I117)</f>
        <v>1903080</v>
      </c>
      <c r="L117" s="14" t="s">
        <v>88</v>
      </c>
      <c r="M117">
        <v>7679</v>
      </c>
      <c r="N117">
        <f>SUM($M$1:M117)</f>
        <v>215493</v>
      </c>
      <c r="O117" s="14" t="s">
        <v>89</v>
      </c>
      <c r="P117">
        <v>125</v>
      </c>
      <c r="Q117">
        <f>SUM($P$1:P117)</f>
        <v>7715</v>
      </c>
    </row>
    <row r="118" spans="4:17" x14ac:dyDescent="0.15">
      <c r="D118" s="14" t="s">
        <v>46</v>
      </c>
      <c r="E118">
        <v>19507200</v>
      </c>
      <c r="F118">
        <f>SUM($E$1:E118)*10</f>
        <v>3771720000</v>
      </c>
      <c r="H118" t="s">
        <v>87</v>
      </c>
      <c r="I118">
        <v>95930</v>
      </c>
      <c r="J118">
        <f>SUM($I$1:I118)</f>
        <v>1999010</v>
      </c>
      <c r="L118" s="14" t="s">
        <v>88</v>
      </c>
      <c r="M118">
        <v>7870</v>
      </c>
      <c r="N118">
        <f>SUM($M$1:M118)</f>
        <v>223363</v>
      </c>
      <c r="O118" s="14" t="s">
        <v>89</v>
      </c>
      <c r="P118">
        <v>125</v>
      </c>
      <c r="Q118">
        <f>SUM($P$1:P118)</f>
        <v>7840</v>
      </c>
    </row>
    <row r="119" spans="4:17" x14ac:dyDescent="0.15">
      <c r="D119" s="14" t="s">
        <v>46</v>
      </c>
      <c r="E119">
        <v>20557600</v>
      </c>
      <c r="F119">
        <f>SUM($E$1:E119)*10</f>
        <v>3977296000</v>
      </c>
      <c r="H119" t="s">
        <v>87</v>
      </c>
      <c r="I119">
        <v>99453</v>
      </c>
      <c r="J119">
        <f>SUM($I$1:I119)</f>
        <v>2098463</v>
      </c>
      <c r="L119" s="14" t="s">
        <v>88</v>
      </c>
      <c r="M119">
        <v>8062</v>
      </c>
      <c r="N119">
        <f>SUM($M$1:M119)</f>
        <v>231425</v>
      </c>
      <c r="O119" s="14" t="s">
        <v>89</v>
      </c>
      <c r="P119">
        <v>125</v>
      </c>
      <c r="Q119">
        <f>SUM($P$1:P119)</f>
        <v>7965</v>
      </c>
    </row>
    <row r="120" spans="4:17" x14ac:dyDescent="0.15">
      <c r="D120" s="14" t="s">
        <v>46</v>
      </c>
      <c r="E120">
        <v>21664300</v>
      </c>
      <c r="F120">
        <f>SUM($E$1:E120)*10</f>
        <v>4193939000</v>
      </c>
      <c r="H120" t="s">
        <v>87</v>
      </c>
      <c r="I120">
        <v>103027</v>
      </c>
      <c r="J120">
        <f>SUM($I$1:I120)</f>
        <v>2201490</v>
      </c>
      <c r="L120" s="14" t="s">
        <v>88</v>
      </c>
      <c r="M120">
        <v>8254</v>
      </c>
      <c r="N120">
        <f>SUM($M$1:M120)</f>
        <v>239679</v>
      </c>
      <c r="O120" s="14" t="s">
        <v>89</v>
      </c>
      <c r="P120">
        <v>125</v>
      </c>
      <c r="Q120">
        <f>SUM($P$1:P120)</f>
        <v>8090</v>
      </c>
    </row>
    <row r="121" spans="4:17" x14ac:dyDescent="0.15">
      <c r="D121" s="14" t="s">
        <v>46</v>
      </c>
      <c r="E121">
        <v>22830300</v>
      </c>
      <c r="F121">
        <f>SUM($E$1:E121)*10</f>
        <v>4422242000</v>
      </c>
      <c r="H121" t="s">
        <v>87</v>
      </c>
      <c r="I121">
        <v>106650</v>
      </c>
      <c r="J121">
        <f>SUM($I$1:I121)</f>
        <v>2308140</v>
      </c>
      <c r="L121" s="14" t="s">
        <v>88</v>
      </c>
      <c r="M121">
        <v>8447</v>
      </c>
      <c r="N121">
        <f>SUM($M$1:M121)</f>
        <v>248126</v>
      </c>
      <c r="O121" s="14" t="s">
        <v>89</v>
      </c>
      <c r="P121">
        <v>130</v>
      </c>
      <c r="Q121">
        <f>SUM($P$1:P121)</f>
        <v>8220</v>
      </c>
    </row>
    <row r="122" spans="4:17" x14ac:dyDescent="0.15">
      <c r="D122" s="14" t="s">
        <v>46</v>
      </c>
      <c r="E122">
        <v>24058900</v>
      </c>
      <c r="F122">
        <f>SUM($E$1:E122)*10</f>
        <v>4662831000</v>
      </c>
      <c r="H122" t="s">
        <v>87</v>
      </c>
      <c r="I122">
        <v>110318</v>
      </c>
      <c r="J122">
        <f>SUM($I$1:I122)</f>
        <v>2418458</v>
      </c>
      <c r="L122" s="14" t="s">
        <v>88</v>
      </c>
      <c r="M122">
        <v>8640</v>
      </c>
      <c r="N122">
        <f>SUM($M$1:M122)</f>
        <v>256766</v>
      </c>
      <c r="O122" s="14" t="s">
        <v>89</v>
      </c>
      <c r="P122">
        <v>130</v>
      </c>
      <c r="Q122">
        <f>SUM($P$1:P122)</f>
        <v>8350</v>
      </c>
    </row>
    <row r="123" spans="4:17" x14ac:dyDescent="0.15">
      <c r="D123" s="14" t="s">
        <v>46</v>
      </c>
      <c r="E123">
        <v>25353400</v>
      </c>
      <c r="F123">
        <f>SUM($E$1:E123)*10</f>
        <v>4916365000</v>
      </c>
      <c r="H123" t="s">
        <v>87</v>
      </c>
      <c r="I123">
        <v>114027</v>
      </c>
      <c r="J123">
        <f>SUM($I$1:I123)</f>
        <v>2532485</v>
      </c>
      <c r="L123" s="14" t="s">
        <v>88</v>
      </c>
      <c r="M123">
        <v>8833</v>
      </c>
      <c r="N123">
        <f>SUM($M$1:M123)</f>
        <v>265599</v>
      </c>
      <c r="O123" s="14" t="s">
        <v>89</v>
      </c>
      <c r="P123">
        <v>130</v>
      </c>
      <c r="Q123">
        <f>SUM($P$1:P123)</f>
        <v>8480</v>
      </c>
    </row>
    <row r="124" spans="4:17" x14ac:dyDescent="0.15">
      <c r="D124" s="14" t="s">
        <v>46</v>
      </c>
      <c r="E124">
        <v>26717300</v>
      </c>
      <c r="F124">
        <f>SUM($E$1:E124)*10</f>
        <v>5183538000</v>
      </c>
      <c r="H124" t="s">
        <v>87</v>
      </c>
      <c r="I124">
        <v>117772</v>
      </c>
      <c r="J124">
        <f>SUM($I$1:I124)</f>
        <v>2650257</v>
      </c>
      <c r="L124" s="14" t="s">
        <v>88</v>
      </c>
      <c r="M124">
        <v>9025</v>
      </c>
      <c r="N124">
        <f>SUM($M$1:M124)</f>
        <v>274624</v>
      </c>
      <c r="O124" s="14" t="s">
        <v>89</v>
      </c>
      <c r="P124">
        <v>130</v>
      </c>
      <c r="Q124">
        <f>SUM($P$1:P124)</f>
        <v>8610</v>
      </c>
    </row>
    <row r="125" spans="4:17" x14ac:dyDescent="0.15">
      <c r="D125" s="14" t="s">
        <v>46</v>
      </c>
      <c r="E125">
        <v>28154300</v>
      </c>
      <c r="F125">
        <f>SUM($E$1:E125)*10</f>
        <v>5465081000</v>
      </c>
      <c r="H125" t="s">
        <v>87</v>
      </c>
      <c r="I125">
        <v>121549</v>
      </c>
      <c r="J125">
        <f>SUM($I$1:I125)</f>
        <v>2771806</v>
      </c>
      <c r="L125" s="14" t="s">
        <v>88</v>
      </c>
      <c r="M125">
        <v>9218</v>
      </c>
      <c r="N125">
        <f>SUM($M$1:M125)</f>
        <v>283842</v>
      </c>
      <c r="O125" s="14" t="s">
        <v>89</v>
      </c>
      <c r="P125">
        <v>130</v>
      </c>
      <c r="Q125">
        <f>SUM($P$1:P125)</f>
        <v>8740</v>
      </c>
    </row>
    <row r="126" spans="4:17" x14ac:dyDescent="0.15">
      <c r="D126" s="14" t="s">
        <v>46</v>
      </c>
      <c r="E126">
        <v>29668400</v>
      </c>
      <c r="F126">
        <f>SUM($E$1:E126)*10</f>
        <v>5761765000</v>
      </c>
      <c r="H126" t="s">
        <v>87</v>
      </c>
      <c r="I126">
        <v>125353</v>
      </c>
      <c r="J126">
        <f>SUM($I$1:I126)</f>
        <v>2897159</v>
      </c>
      <c r="L126" s="14" t="s">
        <v>88</v>
      </c>
      <c r="M126">
        <v>9409</v>
      </c>
      <c r="N126">
        <f>SUM($M$1:M126)</f>
        <v>293251</v>
      </c>
      <c r="O126" s="14" t="s">
        <v>89</v>
      </c>
      <c r="P126">
        <v>135</v>
      </c>
      <c r="Q126">
        <f>SUM($P$1:P126)</f>
        <v>8875</v>
      </c>
    </row>
    <row r="127" spans="4:17" x14ac:dyDescent="0.15">
      <c r="D127" s="14" t="s">
        <v>46</v>
      </c>
      <c r="E127">
        <v>31263700</v>
      </c>
      <c r="F127">
        <f>SUM($E$1:E127)*10</f>
        <v>6074402000</v>
      </c>
      <c r="H127" t="s">
        <v>87</v>
      </c>
      <c r="I127">
        <v>129180</v>
      </c>
      <c r="J127">
        <f>SUM($I$1:I127)</f>
        <v>3026339</v>
      </c>
      <c r="L127" s="14" t="s">
        <v>88</v>
      </c>
      <c r="M127">
        <v>9600</v>
      </c>
      <c r="N127">
        <f>SUM($M$1:M127)</f>
        <v>302851</v>
      </c>
      <c r="O127" s="14" t="s">
        <v>89</v>
      </c>
      <c r="P127">
        <v>135</v>
      </c>
      <c r="Q127">
        <f>SUM($P$1:P127)</f>
        <v>9010</v>
      </c>
    </row>
    <row r="128" spans="4:17" x14ac:dyDescent="0.15">
      <c r="D128" s="14" t="s">
        <v>46</v>
      </c>
      <c r="E128">
        <v>32944500</v>
      </c>
      <c r="F128">
        <f>SUM($E$1:E128)*10</f>
        <v>6403847000</v>
      </c>
      <c r="H128" t="s">
        <v>87</v>
      </c>
      <c r="I128">
        <v>133024</v>
      </c>
      <c r="J128">
        <f>SUM($I$1:I128)</f>
        <v>3159363</v>
      </c>
      <c r="L128" s="14" t="s">
        <v>88</v>
      </c>
      <c r="M128">
        <v>9790</v>
      </c>
      <c r="N128">
        <f>SUM($M$1:M128)</f>
        <v>312641</v>
      </c>
      <c r="O128" s="14" t="s">
        <v>89</v>
      </c>
      <c r="P128">
        <v>135</v>
      </c>
      <c r="Q128">
        <f>SUM($P$1:P128)</f>
        <v>9145</v>
      </c>
    </row>
    <row r="129" spans="4:17" x14ac:dyDescent="0.15">
      <c r="D129" s="14" t="s">
        <v>46</v>
      </c>
      <c r="E129">
        <v>34715400</v>
      </c>
      <c r="F129">
        <f>SUM($E$1:E129)*10</f>
        <v>6751001000</v>
      </c>
      <c r="H129" t="s">
        <v>87</v>
      </c>
      <c r="I129">
        <v>136880</v>
      </c>
      <c r="J129">
        <f>SUM($I$1:I129)</f>
        <v>3296243</v>
      </c>
      <c r="L129" s="14" t="s">
        <v>88</v>
      </c>
      <c r="M129">
        <v>9978</v>
      </c>
      <c r="N129">
        <f>SUM($M$1:M129)</f>
        <v>322619</v>
      </c>
      <c r="O129" s="14" t="s">
        <v>89</v>
      </c>
      <c r="P129">
        <v>135</v>
      </c>
      <c r="Q129">
        <f>SUM($P$1:P129)</f>
        <v>9280</v>
      </c>
    </row>
    <row r="130" spans="4:17" x14ac:dyDescent="0.15">
      <c r="D130" s="14" t="s">
        <v>46</v>
      </c>
      <c r="E130">
        <v>36581300</v>
      </c>
      <c r="F130">
        <f>SUM($E$1:E130)*10</f>
        <v>7116814000</v>
      </c>
      <c r="H130" t="s">
        <v>87</v>
      </c>
      <c r="I130">
        <v>140742</v>
      </c>
      <c r="J130">
        <f>SUM($I$1:I130)</f>
        <v>3436985</v>
      </c>
      <c r="L130" s="14" t="s">
        <v>88</v>
      </c>
      <c r="M130">
        <v>10165</v>
      </c>
      <c r="N130">
        <f>SUM($M$1:M130)</f>
        <v>332784</v>
      </c>
      <c r="O130" s="14" t="s">
        <v>89</v>
      </c>
      <c r="P130">
        <v>135</v>
      </c>
      <c r="Q130">
        <f>SUM($P$1:P130)</f>
        <v>9415</v>
      </c>
    </row>
    <row r="131" spans="4:17" x14ac:dyDescent="0.15">
      <c r="D131" s="14" t="s">
        <v>46</v>
      </c>
      <c r="E131">
        <v>38547100</v>
      </c>
      <c r="F131">
        <f>SUM($E$1:E131)*10</f>
        <v>7502285000</v>
      </c>
      <c r="H131" t="s">
        <v>87</v>
      </c>
      <c r="I131">
        <v>144604</v>
      </c>
      <c r="J131">
        <f>SUM($I$1:I131)</f>
        <v>3581589</v>
      </c>
      <c r="L131" s="14" t="s">
        <v>88</v>
      </c>
      <c r="M131">
        <v>10351</v>
      </c>
      <c r="N131">
        <f>SUM($M$1:M131)</f>
        <v>343135</v>
      </c>
      <c r="O131" s="14" t="s">
        <v>89</v>
      </c>
      <c r="P131">
        <v>140</v>
      </c>
      <c r="Q131">
        <f>SUM($P$1:P131)</f>
        <v>9555</v>
      </c>
    </row>
    <row r="132" spans="4:17" x14ac:dyDescent="0.15">
      <c r="D132" s="14" t="s">
        <v>46</v>
      </c>
      <c r="E132">
        <v>40618400</v>
      </c>
      <c r="F132">
        <f>SUM($E$1:E132)*10</f>
        <v>7908469000</v>
      </c>
      <c r="H132" t="s">
        <v>87</v>
      </c>
      <c r="I132">
        <v>148462</v>
      </c>
      <c r="J132">
        <f>SUM($I$1:I132)</f>
        <v>3730051</v>
      </c>
      <c r="L132" s="14" t="s">
        <v>88</v>
      </c>
      <c r="M132">
        <v>10534</v>
      </c>
      <c r="N132">
        <f>SUM($M$1:M132)</f>
        <v>353669</v>
      </c>
      <c r="O132" s="14" t="s">
        <v>89</v>
      </c>
      <c r="P132">
        <v>140</v>
      </c>
      <c r="Q132">
        <f>SUM($P$1:P132)</f>
        <v>9695</v>
      </c>
    </row>
    <row r="133" spans="4:17" x14ac:dyDescent="0.15">
      <c r="D133" s="14" t="s">
        <v>46</v>
      </c>
      <c r="E133">
        <v>42800600</v>
      </c>
      <c r="F133">
        <f>SUM($E$1:E133)*10</f>
        <v>8336475000</v>
      </c>
      <c r="H133" t="s">
        <v>87</v>
      </c>
      <c r="I133">
        <v>152308</v>
      </c>
      <c r="J133">
        <f>SUM($I$1:I133)</f>
        <v>3882359</v>
      </c>
      <c r="L133" s="14" t="s">
        <v>88</v>
      </c>
      <c r="M133">
        <v>10716</v>
      </c>
      <c r="N133">
        <f>SUM($M$1:M133)</f>
        <v>364385</v>
      </c>
      <c r="O133" s="14" t="s">
        <v>89</v>
      </c>
      <c r="P133">
        <v>140</v>
      </c>
      <c r="Q133">
        <f>SUM($P$1:P133)</f>
        <v>9835</v>
      </c>
    </row>
    <row r="134" spans="4:17" x14ac:dyDescent="0.15">
      <c r="D134" s="14" t="s">
        <v>46</v>
      </c>
      <c r="E134">
        <v>45099800</v>
      </c>
      <c r="F134">
        <f>SUM($E$1:E134)*10</f>
        <v>8787473000</v>
      </c>
      <c r="H134" t="s">
        <v>87</v>
      </c>
      <c r="I134">
        <v>156138</v>
      </c>
      <c r="J134">
        <f>SUM($I$1:I134)</f>
        <v>4038497</v>
      </c>
      <c r="L134" s="14" t="s">
        <v>88</v>
      </c>
      <c r="M134">
        <v>10895</v>
      </c>
      <c r="N134">
        <f>SUM($M$1:M134)</f>
        <v>375280</v>
      </c>
      <c r="O134" s="14" t="s">
        <v>89</v>
      </c>
      <c r="P134">
        <v>140</v>
      </c>
      <c r="Q134">
        <f>SUM($P$1:P134)</f>
        <v>9975</v>
      </c>
    </row>
    <row r="135" spans="4:17" x14ac:dyDescent="0.15">
      <c r="D135" s="14" t="s">
        <v>46</v>
      </c>
      <c r="E135">
        <v>47522200</v>
      </c>
      <c r="F135">
        <f>SUM($E$1:E135)*10</f>
        <v>9262695000</v>
      </c>
      <c r="H135" t="s">
        <v>87</v>
      </c>
      <c r="I135">
        <v>159943</v>
      </c>
      <c r="J135">
        <f>SUM($I$1:I135)</f>
        <v>4198440</v>
      </c>
      <c r="L135" s="14" t="s">
        <v>88</v>
      </c>
      <c r="M135">
        <v>11071</v>
      </c>
      <c r="N135">
        <f>SUM($M$1:M135)</f>
        <v>386351</v>
      </c>
      <c r="O135" s="14" t="s">
        <v>89</v>
      </c>
      <c r="P135">
        <v>140</v>
      </c>
      <c r="Q135">
        <f>SUM($P$1:P135)</f>
        <v>10115</v>
      </c>
    </row>
    <row r="136" spans="4:17" x14ac:dyDescent="0.15">
      <c r="D136" s="14" t="s">
        <v>46</v>
      </c>
      <c r="E136">
        <v>50074400</v>
      </c>
      <c r="F136">
        <f>SUM($E$1:E136)*10</f>
        <v>9763439000</v>
      </c>
      <c r="H136" t="s">
        <v>87</v>
      </c>
      <c r="I136">
        <v>163719</v>
      </c>
      <c r="J136">
        <f>SUM($I$1:I136)</f>
        <v>4362159</v>
      </c>
      <c r="L136" s="14" t="s">
        <v>88</v>
      </c>
      <c r="M136">
        <v>11245</v>
      </c>
      <c r="N136">
        <f>SUM($M$1:M136)</f>
        <v>397596</v>
      </c>
      <c r="O136" s="14" t="s">
        <v>89</v>
      </c>
      <c r="P136">
        <v>145</v>
      </c>
      <c r="Q136">
        <f>SUM($P$1:P136)</f>
        <v>10260</v>
      </c>
    </row>
    <row r="137" spans="4:17" x14ac:dyDescent="0.15">
      <c r="D137" s="14" t="s">
        <v>46</v>
      </c>
      <c r="E137">
        <v>52763400</v>
      </c>
      <c r="F137">
        <f>SUM($E$1:E137)*10</f>
        <v>10291073000</v>
      </c>
      <c r="H137" t="s">
        <v>87</v>
      </c>
      <c r="I137">
        <v>167458</v>
      </c>
      <c r="J137">
        <f>SUM($I$1:I137)</f>
        <v>4529617</v>
      </c>
      <c r="L137" s="14" t="s">
        <v>88</v>
      </c>
      <c r="M137">
        <v>11416</v>
      </c>
      <c r="N137">
        <f>SUM($M$1:M137)</f>
        <v>409012</v>
      </c>
      <c r="O137" s="14" t="s">
        <v>89</v>
      </c>
      <c r="P137">
        <v>145</v>
      </c>
      <c r="Q137">
        <f>SUM($P$1:P137)</f>
        <v>10405</v>
      </c>
    </row>
    <row r="138" spans="4:17" x14ac:dyDescent="0.15">
      <c r="D138" s="14" t="s">
        <v>46</v>
      </c>
      <c r="E138">
        <v>55596400</v>
      </c>
      <c r="F138">
        <f>SUM($E$1:E138)*10</f>
        <v>10847037000</v>
      </c>
      <c r="H138" t="s">
        <v>87</v>
      </c>
      <c r="I138">
        <v>171155</v>
      </c>
      <c r="J138">
        <f>SUM($I$1:I138)</f>
        <v>4700772</v>
      </c>
      <c r="L138" s="14" t="s">
        <v>88</v>
      </c>
      <c r="M138">
        <v>11583</v>
      </c>
      <c r="N138">
        <f>SUM($M$1:M138)</f>
        <v>420595</v>
      </c>
      <c r="O138" s="14" t="s">
        <v>89</v>
      </c>
      <c r="P138">
        <v>145</v>
      </c>
      <c r="Q138">
        <f>SUM($P$1:P138)</f>
        <v>10550</v>
      </c>
    </row>
    <row r="139" spans="4:17" x14ac:dyDescent="0.15">
      <c r="D139" s="14" t="s">
        <v>46</v>
      </c>
      <c r="E139">
        <v>58581200</v>
      </c>
      <c r="F139">
        <f>SUM($E$1:E139)*10</f>
        <v>11432849000</v>
      </c>
      <c r="H139" t="s">
        <v>87</v>
      </c>
      <c r="I139">
        <v>174802</v>
      </c>
      <c r="J139">
        <f>SUM($I$1:I139)</f>
        <v>4875574</v>
      </c>
      <c r="L139" s="14" t="s">
        <v>88</v>
      </c>
      <c r="M139">
        <v>11748</v>
      </c>
      <c r="N139">
        <f>SUM($M$1:M139)</f>
        <v>432343</v>
      </c>
      <c r="O139" s="14" t="s">
        <v>89</v>
      </c>
      <c r="P139">
        <v>145</v>
      </c>
      <c r="Q139">
        <f>SUM($P$1:P139)</f>
        <v>10695</v>
      </c>
    </row>
    <row r="140" spans="4:17" x14ac:dyDescent="0.15">
      <c r="D140" s="14" t="s">
        <v>46</v>
      </c>
      <c r="E140">
        <v>61726000</v>
      </c>
      <c r="F140">
        <f>SUM($E$1:E140)*10</f>
        <v>12050109000</v>
      </c>
      <c r="H140" t="s">
        <v>87</v>
      </c>
      <c r="I140">
        <v>178394</v>
      </c>
      <c r="J140">
        <f>SUM($I$1:I140)</f>
        <v>5053968</v>
      </c>
      <c r="L140" s="14" t="s">
        <v>88</v>
      </c>
      <c r="M140">
        <v>11908</v>
      </c>
      <c r="N140">
        <f>SUM($M$1:M140)</f>
        <v>444251</v>
      </c>
      <c r="O140" s="14" t="s">
        <v>89</v>
      </c>
      <c r="P140">
        <v>145</v>
      </c>
      <c r="Q140">
        <f>SUM($P$1:P140)</f>
        <v>10840</v>
      </c>
    </row>
    <row r="141" spans="4:17" x14ac:dyDescent="0.15">
      <c r="D141" s="14" t="s">
        <v>46</v>
      </c>
      <c r="E141">
        <v>65039100</v>
      </c>
      <c r="F141">
        <f>SUM($E$1:E141)*10</f>
        <v>12700500000</v>
      </c>
      <c r="H141" t="s">
        <v>87</v>
      </c>
      <c r="I141">
        <v>181923</v>
      </c>
      <c r="J141">
        <f>SUM($I$1:I141)</f>
        <v>5235891</v>
      </c>
      <c r="L141" s="14" t="s">
        <v>88</v>
      </c>
      <c r="M141">
        <v>12065</v>
      </c>
      <c r="N141">
        <f>SUM($M$1:M141)</f>
        <v>456316</v>
      </c>
      <c r="O141" s="14" t="s">
        <v>89</v>
      </c>
      <c r="P141">
        <v>150</v>
      </c>
      <c r="Q141">
        <f>SUM($P$1:P141)</f>
        <v>10990</v>
      </c>
    </row>
    <row r="142" spans="4:17" x14ac:dyDescent="0.15">
      <c r="D142" s="14" t="s">
        <v>46</v>
      </c>
      <c r="E142">
        <v>68529700</v>
      </c>
      <c r="F142">
        <f>SUM($E$1:E142)*10</f>
        <v>13385797000</v>
      </c>
      <c r="H142" t="s">
        <v>87</v>
      </c>
      <c r="I142">
        <v>185383</v>
      </c>
      <c r="J142">
        <f>SUM($I$1:I142)</f>
        <v>5421274</v>
      </c>
      <c r="L142" s="14" t="s">
        <v>88</v>
      </c>
      <c r="M142">
        <v>12218</v>
      </c>
      <c r="N142">
        <f>SUM($M$1:M142)</f>
        <v>468534</v>
      </c>
      <c r="O142" s="14" t="s">
        <v>89</v>
      </c>
      <c r="P142">
        <v>150</v>
      </c>
      <c r="Q142">
        <f>SUM($P$1:P142)</f>
        <v>11140</v>
      </c>
    </row>
    <row r="143" spans="4:17" x14ac:dyDescent="0.15">
      <c r="D143" s="14" t="s">
        <v>46</v>
      </c>
      <c r="E143">
        <v>72207300</v>
      </c>
      <c r="F143">
        <f>SUM($E$1:E143)*10</f>
        <v>14107870000</v>
      </c>
      <c r="H143" t="s">
        <v>87</v>
      </c>
      <c r="I143">
        <v>188767</v>
      </c>
      <c r="J143">
        <f>SUM($I$1:I143)</f>
        <v>5610041</v>
      </c>
      <c r="L143" s="14" t="s">
        <v>88</v>
      </c>
      <c r="M143">
        <v>12366</v>
      </c>
      <c r="N143">
        <f>SUM($M$1:M143)</f>
        <v>480900</v>
      </c>
      <c r="O143" s="14" t="s">
        <v>89</v>
      </c>
      <c r="P143">
        <v>150</v>
      </c>
      <c r="Q143">
        <f>SUM($P$1:P143)</f>
        <v>11290</v>
      </c>
    </row>
    <row r="144" spans="4:17" x14ac:dyDescent="0.15">
      <c r="D144" s="14" t="s">
        <v>46</v>
      </c>
      <c r="E144">
        <v>76081900</v>
      </c>
      <c r="F144">
        <f>SUM($E$1:E144)*10</f>
        <v>14868689000</v>
      </c>
      <c r="H144" t="s">
        <v>87</v>
      </c>
      <c r="I144">
        <v>192070</v>
      </c>
      <c r="J144">
        <f>SUM($I$1:I144)</f>
        <v>5802111</v>
      </c>
      <c r="L144" s="14" t="s">
        <v>88</v>
      </c>
      <c r="M144">
        <v>12510</v>
      </c>
      <c r="N144">
        <f>SUM($M$1:M144)</f>
        <v>493410</v>
      </c>
      <c r="O144" s="14" t="s">
        <v>89</v>
      </c>
      <c r="P144">
        <v>150</v>
      </c>
      <c r="Q144">
        <f>SUM($P$1:P144)</f>
        <v>11440</v>
      </c>
    </row>
    <row r="145" spans="4:17" x14ac:dyDescent="0.15">
      <c r="D145" s="14" t="s">
        <v>46</v>
      </c>
      <c r="E145">
        <v>80164000</v>
      </c>
      <c r="F145">
        <f>SUM($E$1:E145)*10</f>
        <v>15670329000</v>
      </c>
      <c r="H145" t="s">
        <v>87</v>
      </c>
      <c r="I145">
        <v>195284</v>
      </c>
      <c r="J145">
        <f>SUM($I$1:I145)</f>
        <v>5997395</v>
      </c>
      <c r="L145" s="14" t="s">
        <v>88</v>
      </c>
      <c r="M145">
        <v>12649</v>
      </c>
      <c r="N145">
        <f>SUM($M$1:M145)</f>
        <v>506059</v>
      </c>
      <c r="O145" s="14" t="s">
        <v>89</v>
      </c>
      <c r="P145">
        <v>150</v>
      </c>
      <c r="Q145">
        <f>SUM($P$1:P145)</f>
        <v>11590</v>
      </c>
    </row>
    <row r="146" spans="4:17" x14ac:dyDescent="0.15">
      <c r="D146" s="14" t="s">
        <v>46</v>
      </c>
      <c r="E146">
        <v>84464600</v>
      </c>
      <c r="F146">
        <f>SUM($E$1:E146)*10</f>
        <v>16514975000</v>
      </c>
      <c r="H146" t="s">
        <v>87</v>
      </c>
      <c r="I146">
        <v>198403</v>
      </c>
      <c r="J146">
        <f>SUM($I$1:I146)</f>
        <v>6195798</v>
      </c>
      <c r="L146" s="14" t="s">
        <v>88</v>
      </c>
      <c r="M146">
        <v>12784</v>
      </c>
      <c r="N146">
        <f>SUM($M$1:M146)</f>
        <v>518843</v>
      </c>
      <c r="O146" s="14" t="s">
        <v>89</v>
      </c>
      <c r="P146">
        <v>155</v>
      </c>
      <c r="Q146">
        <f>SUM($P$1:P146)</f>
        <v>11745</v>
      </c>
    </row>
    <row r="147" spans="4:17" x14ac:dyDescent="0.15">
      <c r="D147" s="14" t="s">
        <v>46</v>
      </c>
      <c r="E147">
        <v>88995500</v>
      </c>
      <c r="F147">
        <f>SUM($E$1:E147)*10</f>
        <v>17404930000</v>
      </c>
      <c r="H147" t="s">
        <v>87</v>
      </c>
      <c r="I147">
        <v>201421</v>
      </c>
      <c r="J147">
        <f>SUM($I$1:I147)</f>
        <v>6397219</v>
      </c>
      <c r="L147" s="14" t="s">
        <v>88</v>
      </c>
      <c r="M147">
        <v>12913</v>
      </c>
      <c r="N147">
        <f>SUM($M$1:M147)</f>
        <v>531756</v>
      </c>
      <c r="O147" s="14" t="s">
        <v>89</v>
      </c>
      <c r="P147">
        <v>155</v>
      </c>
      <c r="Q147">
        <f>SUM($P$1:P147)</f>
        <v>11900</v>
      </c>
    </row>
    <row r="148" spans="4:17" x14ac:dyDescent="0.15">
      <c r="D148" s="14" t="s">
        <v>46</v>
      </c>
      <c r="E148">
        <v>93769100</v>
      </c>
      <c r="F148">
        <f>SUM($E$1:E148)*10</f>
        <v>18342621000</v>
      </c>
      <c r="H148" t="s">
        <v>87</v>
      </c>
      <c r="I148">
        <v>204332</v>
      </c>
      <c r="J148">
        <f>SUM($I$1:I148)</f>
        <v>6601551</v>
      </c>
      <c r="L148" s="14" t="s">
        <v>88</v>
      </c>
      <c r="M148">
        <v>13037</v>
      </c>
      <c r="N148">
        <f>SUM($M$1:M148)</f>
        <v>544793</v>
      </c>
      <c r="O148" s="14" t="s">
        <v>89</v>
      </c>
      <c r="P148">
        <v>155</v>
      </c>
      <c r="Q148">
        <f>SUM($P$1:P148)</f>
        <v>12055</v>
      </c>
    </row>
    <row r="149" spans="4:17" x14ac:dyDescent="0.15">
      <c r="D149" s="14" t="s">
        <v>46</v>
      </c>
      <c r="E149">
        <v>98798200</v>
      </c>
      <c r="F149">
        <f>SUM($E$1:E149)*10</f>
        <v>19330603000</v>
      </c>
      <c r="H149" t="s">
        <v>87</v>
      </c>
      <c r="I149">
        <v>207130</v>
      </c>
      <c r="J149">
        <f>SUM($I$1:I149)</f>
        <v>6808681</v>
      </c>
      <c r="L149" s="14" t="s">
        <v>88</v>
      </c>
      <c r="M149">
        <v>13156</v>
      </c>
      <c r="N149">
        <f>SUM($M$1:M149)</f>
        <v>557949</v>
      </c>
      <c r="O149" s="14" t="s">
        <v>89</v>
      </c>
      <c r="P149">
        <v>155</v>
      </c>
      <c r="Q149">
        <f>SUM($P$1:P149)</f>
        <v>12210</v>
      </c>
    </row>
    <row r="150" spans="4:17" x14ac:dyDescent="0.15">
      <c r="D150" s="14" t="s">
        <v>46</v>
      </c>
      <c r="E150">
        <v>104096600</v>
      </c>
      <c r="F150">
        <f>SUM($E$1:E150)*10</f>
        <v>20371569000</v>
      </c>
      <c r="H150" t="s">
        <v>87</v>
      </c>
      <c r="I150">
        <v>209809</v>
      </c>
      <c r="J150">
        <f>SUM($I$1:I150)</f>
        <v>7018490</v>
      </c>
      <c r="L150" s="14" t="s">
        <v>88</v>
      </c>
      <c r="M150">
        <v>13270</v>
      </c>
      <c r="N150">
        <f>SUM($M$1:M150)</f>
        <v>571219</v>
      </c>
      <c r="O150" s="14" t="s">
        <v>89</v>
      </c>
      <c r="P150">
        <v>155</v>
      </c>
      <c r="Q150">
        <f>SUM($P$1:P150)</f>
        <v>12365</v>
      </c>
    </row>
    <row r="151" spans="4:17" x14ac:dyDescent="0.15">
      <c r="D151" s="14" t="s">
        <v>46</v>
      </c>
      <c r="E151">
        <v>109678600</v>
      </c>
      <c r="F151">
        <f>SUM($E$1:E151)*10</f>
        <v>21468355000</v>
      </c>
      <c r="H151" t="s">
        <v>87</v>
      </c>
      <c r="I151">
        <v>212363</v>
      </c>
      <c r="J151">
        <f>SUM($I$1:I151)</f>
        <v>7230853</v>
      </c>
      <c r="L151" s="14" t="s">
        <v>88</v>
      </c>
      <c r="M151">
        <v>13436</v>
      </c>
      <c r="N151">
        <f>SUM($M$1:M151)</f>
        <v>584655</v>
      </c>
      <c r="O151" s="14" t="s">
        <v>89</v>
      </c>
      <c r="P151">
        <v>160</v>
      </c>
      <c r="Q151">
        <f>SUM($P$1:P151)</f>
        <v>12525</v>
      </c>
    </row>
    <row r="152" spans="4:17" x14ac:dyDescent="0.15">
      <c r="D152" s="14" t="s">
        <v>46</v>
      </c>
      <c r="E152">
        <v>115559400</v>
      </c>
      <c r="F152">
        <f>SUM($E$1:E152)*10</f>
        <v>22623949000</v>
      </c>
      <c r="H152" t="s">
        <v>87</v>
      </c>
      <c r="I152">
        <v>215205</v>
      </c>
      <c r="J152">
        <f>SUM($I$1:I152)</f>
        <v>7446058</v>
      </c>
      <c r="L152" s="14" t="s">
        <v>88</v>
      </c>
      <c r="M152">
        <v>13662</v>
      </c>
      <c r="N152">
        <f>SUM($M$1:M152)</f>
        <v>598317</v>
      </c>
      <c r="O152" s="14" t="s">
        <v>89</v>
      </c>
      <c r="P152">
        <v>160</v>
      </c>
      <c r="Q152">
        <f>SUM($P$1:P152)</f>
        <v>12685</v>
      </c>
    </row>
    <row r="153" spans="4:17" x14ac:dyDescent="0.15">
      <c r="D153" s="14" t="s">
        <v>46</v>
      </c>
      <c r="E153">
        <v>121755100</v>
      </c>
      <c r="F153">
        <f>SUM($E$1:E153)*10</f>
        <v>23841500000</v>
      </c>
      <c r="H153" t="s">
        <v>87</v>
      </c>
      <c r="I153">
        <v>218047</v>
      </c>
      <c r="J153">
        <f>SUM($I$1:I153)</f>
        <v>7664105</v>
      </c>
      <c r="L153" s="14" t="s">
        <v>88</v>
      </c>
      <c r="M153">
        <v>13949</v>
      </c>
      <c r="N153">
        <f>SUM($M$1:M153)</f>
        <v>612266</v>
      </c>
      <c r="O153" s="14" t="s">
        <v>89</v>
      </c>
      <c r="P153">
        <v>160</v>
      </c>
      <c r="Q153">
        <f>SUM($P$1:P153)</f>
        <v>12845</v>
      </c>
    </row>
    <row r="154" spans="4:17" x14ac:dyDescent="0.15">
      <c r="D154" s="14" t="s">
        <v>46</v>
      </c>
      <c r="E154">
        <v>128282300</v>
      </c>
      <c r="F154">
        <f>SUM($E$1:E154)*10</f>
        <v>25124323000</v>
      </c>
      <c r="H154" t="s">
        <v>87</v>
      </c>
      <c r="I154">
        <v>220889</v>
      </c>
      <c r="J154">
        <f>SUM($I$1:I154)</f>
        <v>7884994</v>
      </c>
      <c r="L154" s="14" t="s">
        <v>88</v>
      </c>
      <c r="M154">
        <v>14302</v>
      </c>
      <c r="N154">
        <f>SUM($M$1:M154)</f>
        <v>626568</v>
      </c>
      <c r="O154" s="14" t="s">
        <v>89</v>
      </c>
      <c r="P154">
        <v>160</v>
      </c>
      <c r="Q154">
        <f>SUM($P$1:P154)</f>
        <v>13005</v>
      </c>
    </row>
    <row r="155" spans="4:17" x14ac:dyDescent="0.15">
      <c r="D155" s="14" t="s">
        <v>46</v>
      </c>
      <c r="E155">
        <v>135158900</v>
      </c>
      <c r="F155">
        <f>SUM($E$1:E155)*10</f>
        <v>26475912000</v>
      </c>
      <c r="H155" t="s">
        <v>87</v>
      </c>
      <c r="I155">
        <v>223731</v>
      </c>
      <c r="J155">
        <f>SUM($I$1:I155)</f>
        <v>8108725</v>
      </c>
      <c r="L155" s="14" t="s">
        <v>88</v>
      </c>
      <c r="M155">
        <v>14725</v>
      </c>
      <c r="N155">
        <f>SUM($M$1:M155)</f>
        <v>641293</v>
      </c>
      <c r="O155" s="14" t="s">
        <v>89</v>
      </c>
      <c r="P155">
        <v>160</v>
      </c>
      <c r="Q155">
        <f>SUM($P$1:P155)</f>
        <v>13165</v>
      </c>
    </row>
    <row r="156" spans="4:17" x14ac:dyDescent="0.15">
      <c r="D156" s="14" t="s">
        <v>46</v>
      </c>
      <c r="E156">
        <v>142403500</v>
      </c>
      <c r="F156">
        <f>SUM($E$1:E156)*10</f>
        <v>27899947000</v>
      </c>
      <c r="H156" t="s">
        <v>87</v>
      </c>
      <c r="I156">
        <v>226573</v>
      </c>
      <c r="J156">
        <f>SUM($I$1:I156)</f>
        <v>8335298</v>
      </c>
      <c r="L156" s="14" t="s">
        <v>88</v>
      </c>
      <c r="M156">
        <v>15224</v>
      </c>
      <c r="N156">
        <f>SUM($M$1:M156)</f>
        <v>656517</v>
      </c>
      <c r="O156" s="14" t="s">
        <v>89</v>
      </c>
      <c r="P156">
        <v>180</v>
      </c>
      <c r="Q156">
        <f>SUM($P$1:P156)</f>
        <v>13345</v>
      </c>
    </row>
    <row r="157" spans="4:17" x14ac:dyDescent="0.15">
      <c r="D157" s="14" t="s">
        <v>46</v>
      </c>
      <c r="E157">
        <v>150035800</v>
      </c>
      <c r="F157">
        <f>SUM($E$1:E157)*10</f>
        <v>29400305000</v>
      </c>
      <c r="H157" t="s">
        <v>87</v>
      </c>
      <c r="I157">
        <v>229415</v>
      </c>
      <c r="J157">
        <f>SUM($I$1:I157)</f>
        <v>8564713</v>
      </c>
      <c r="L157" s="14" t="s">
        <v>88</v>
      </c>
      <c r="M157">
        <v>15739</v>
      </c>
      <c r="N157">
        <f>SUM($M$1:M157)</f>
        <v>672256</v>
      </c>
      <c r="O157" s="14" t="s">
        <v>89</v>
      </c>
      <c r="P157">
        <v>180</v>
      </c>
      <c r="Q157">
        <f>SUM($P$1:P157)</f>
        <v>13525</v>
      </c>
    </row>
    <row r="158" spans="4:17" x14ac:dyDescent="0.15">
      <c r="D158" s="14" t="s">
        <v>46</v>
      </c>
      <c r="E158">
        <v>158076600</v>
      </c>
      <c r="F158">
        <f>SUM($E$1:E158)*10</f>
        <v>30981071000</v>
      </c>
      <c r="H158" t="s">
        <v>87</v>
      </c>
      <c r="I158">
        <v>232256</v>
      </c>
      <c r="J158">
        <f>SUM($I$1:I158)</f>
        <v>8796969</v>
      </c>
      <c r="L158" s="14" t="s">
        <v>88</v>
      </c>
      <c r="M158">
        <v>16272</v>
      </c>
      <c r="N158">
        <f>SUM($M$1:M158)</f>
        <v>688528</v>
      </c>
      <c r="O158" s="14" t="s">
        <v>89</v>
      </c>
      <c r="P158">
        <v>180</v>
      </c>
      <c r="Q158">
        <f>SUM($P$1:P158)</f>
        <v>13705</v>
      </c>
    </row>
    <row r="159" spans="4:17" x14ac:dyDescent="0.15">
      <c r="D159" s="14" t="s">
        <v>46</v>
      </c>
      <c r="E159">
        <v>166547600</v>
      </c>
      <c r="F159">
        <f>SUM($E$1:E159)*10</f>
        <v>32646547000</v>
      </c>
      <c r="H159" t="s">
        <v>87</v>
      </c>
      <c r="I159">
        <v>235098</v>
      </c>
      <c r="J159">
        <f>SUM($I$1:I159)</f>
        <v>9032067</v>
      </c>
      <c r="L159" s="14" t="s">
        <v>88</v>
      </c>
      <c r="M159">
        <v>16823</v>
      </c>
      <c r="N159">
        <f>SUM($M$1:M159)</f>
        <v>705351</v>
      </c>
      <c r="O159" s="14" t="s">
        <v>89</v>
      </c>
      <c r="P159">
        <v>180</v>
      </c>
      <c r="Q159">
        <f>SUM($P$1:P159)</f>
        <v>13885</v>
      </c>
    </row>
    <row r="160" spans="4:17" x14ac:dyDescent="0.15">
      <c r="D160" s="14" t="s">
        <v>46</v>
      </c>
      <c r="E160">
        <v>175471800</v>
      </c>
      <c r="F160">
        <f>SUM($E$1:E160)*10</f>
        <v>34401265000</v>
      </c>
      <c r="H160" t="s">
        <v>87</v>
      </c>
      <c r="I160">
        <v>237940</v>
      </c>
      <c r="J160">
        <f>SUM($I$1:I160)</f>
        <v>9270007</v>
      </c>
      <c r="L160" s="14" t="s">
        <v>88</v>
      </c>
      <c r="M160">
        <v>17393</v>
      </c>
      <c r="N160">
        <f>SUM($M$1:M160)</f>
        <v>722744</v>
      </c>
      <c r="O160" s="14" t="s">
        <v>89</v>
      </c>
      <c r="P160">
        <v>180</v>
      </c>
      <c r="Q160">
        <f>SUM($P$1:P160)</f>
        <v>14065</v>
      </c>
    </row>
    <row r="161" spans="4:17" x14ac:dyDescent="0.15">
      <c r="D161" s="14" t="s">
        <v>46</v>
      </c>
      <c r="E161">
        <v>184873500</v>
      </c>
      <c r="F161">
        <f>SUM($E$1:E161)*10</f>
        <v>36250000000</v>
      </c>
      <c r="H161" t="s">
        <v>87</v>
      </c>
      <c r="I161">
        <v>240782</v>
      </c>
      <c r="J161">
        <f>SUM($I$1:I161)</f>
        <v>9510789</v>
      </c>
      <c r="L161" s="14" t="s">
        <v>88</v>
      </c>
      <c r="M161">
        <v>17982</v>
      </c>
      <c r="N161">
        <f>SUM($M$1:M161)</f>
        <v>740726</v>
      </c>
      <c r="O161" s="14" t="s">
        <v>89</v>
      </c>
      <c r="P161">
        <v>220</v>
      </c>
      <c r="Q161">
        <f>SUM($P$1:P161)</f>
        <v>14285</v>
      </c>
    </row>
    <row r="162" spans="4:17" x14ac:dyDescent="0.15">
      <c r="D162" s="14" t="s">
        <v>46</v>
      </c>
      <c r="E162">
        <v>194778300</v>
      </c>
      <c r="F162">
        <f>SUM($E$1:E162)*10</f>
        <v>38197783000</v>
      </c>
      <c r="H162" t="s">
        <v>87</v>
      </c>
      <c r="I162">
        <v>243624</v>
      </c>
      <c r="J162">
        <f>SUM($I$1:I162)</f>
        <v>9754413</v>
      </c>
      <c r="L162" s="14" t="s">
        <v>88</v>
      </c>
      <c r="M162">
        <v>18590</v>
      </c>
      <c r="N162">
        <f>SUM($M$1:M162)</f>
        <v>759316</v>
      </c>
      <c r="O162" s="14" t="s">
        <v>89</v>
      </c>
      <c r="P162">
        <v>220</v>
      </c>
      <c r="Q162">
        <f>SUM($P$1:P162)</f>
        <v>14505</v>
      </c>
    </row>
    <row r="163" spans="4:17" x14ac:dyDescent="0.15">
      <c r="D163" s="14" t="s">
        <v>46</v>
      </c>
      <c r="E163">
        <v>205212900</v>
      </c>
      <c r="F163">
        <f>SUM($E$1:E163)*10</f>
        <v>40249912000</v>
      </c>
      <c r="H163" t="s">
        <v>87</v>
      </c>
      <c r="I163">
        <v>246466</v>
      </c>
      <c r="J163">
        <f>SUM($I$1:I163)</f>
        <v>10000879</v>
      </c>
      <c r="L163" s="14" t="s">
        <v>88</v>
      </c>
      <c r="M163">
        <v>19220</v>
      </c>
      <c r="N163">
        <f>SUM($M$1:M163)</f>
        <v>778536</v>
      </c>
      <c r="O163" s="14" t="s">
        <v>89</v>
      </c>
      <c r="P163">
        <v>220</v>
      </c>
      <c r="Q163">
        <f>SUM($P$1:P163)</f>
        <v>14725</v>
      </c>
    </row>
    <row r="164" spans="4:17" x14ac:dyDescent="0.15">
      <c r="D164" s="14" t="s">
        <v>46</v>
      </c>
      <c r="E164">
        <v>216205600</v>
      </c>
      <c r="F164">
        <f>SUM($E$1:E164)*10</f>
        <v>42411968000</v>
      </c>
      <c r="H164" t="s">
        <v>87</v>
      </c>
      <c r="I164">
        <v>249308</v>
      </c>
      <c r="J164">
        <f>SUM($I$1:I164)</f>
        <v>10250187</v>
      </c>
      <c r="L164" s="14" t="s">
        <v>88</v>
      </c>
      <c r="M164">
        <v>19870</v>
      </c>
      <c r="N164">
        <f>SUM($M$1:M164)</f>
        <v>798406</v>
      </c>
      <c r="O164" s="14" t="s">
        <v>89</v>
      </c>
      <c r="P164">
        <v>220</v>
      </c>
      <c r="Q164">
        <f>SUM($P$1:P164)</f>
        <v>14945</v>
      </c>
    </row>
    <row r="165" spans="4:17" x14ac:dyDescent="0.15">
      <c r="D165" s="14" t="s">
        <v>46</v>
      </c>
      <c r="E165">
        <v>227786400</v>
      </c>
      <c r="F165">
        <f>SUM($E$1:E165)*10</f>
        <v>44689832000</v>
      </c>
      <c r="H165" t="s">
        <v>87</v>
      </c>
      <c r="I165">
        <v>252149</v>
      </c>
      <c r="J165">
        <f>SUM($I$1:I165)</f>
        <v>10502336</v>
      </c>
      <c r="L165" s="14" t="s">
        <v>88</v>
      </c>
      <c r="M165">
        <v>20543</v>
      </c>
      <c r="N165">
        <f>SUM($M$1:M165)</f>
        <v>818949</v>
      </c>
      <c r="O165" s="14" t="s">
        <v>89</v>
      </c>
      <c r="P165">
        <v>220</v>
      </c>
      <c r="Q165">
        <f>SUM($P$1:P165)</f>
        <v>15165</v>
      </c>
    </row>
    <row r="166" spans="4:17" x14ac:dyDescent="0.15">
      <c r="D166" s="14" t="s">
        <v>46</v>
      </c>
      <c r="E166">
        <v>239986700</v>
      </c>
      <c r="F166">
        <f>SUM($E$1:E166)*10</f>
        <v>47089699000</v>
      </c>
      <c r="H166" t="s">
        <v>87</v>
      </c>
      <c r="I166">
        <v>254991</v>
      </c>
      <c r="J166">
        <f>SUM($I$1:I166)</f>
        <v>10757327</v>
      </c>
      <c r="L166" s="14" t="s">
        <v>88</v>
      </c>
      <c r="M166">
        <v>21239</v>
      </c>
      <c r="N166">
        <f>SUM($M$1:M166)</f>
        <v>840188</v>
      </c>
      <c r="O166" s="14" t="s">
        <v>89</v>
      </c>
      <c r="P166">
        <v>260</v>
      </c>
      <c r="Q166">
        <f>SUM($P$1:P166)</f>
        <v>15425</v>
      </c>
    </row>
    <row r="167" spans="4:17" x14ac:dyDescent="0.15">
      <c r="D167" s="14" t="s">
        <v>46</v>
      </c>
      <c r="E167">
        <v>252839400</v>
      </c>
      <c r="F167">
        <f>SUM($E$1:E167)*10</f>
        <v>49618093000</v>
      </c>
      <c r="H167" t="s">
        <v>87</v>
      </c>
      <c r="I167">
        <v>257833</v>
      </c>
      <c r="J167">
        <f>SUM($I$1:I167)</f>
        <v>11015160</v>
      </c>
      <c r="L167" s="14" t="s">
        <v>88</v>
      </c>
      <c r="M167">
        <v>21958</v>
      </c>
      <c r="N167">
        <f>SUM($M$1:M167)</f>
        <v>862146</v>
      </c>
      <c r="O167" s="14" t="s">
        <v>89</v>
      </c>
      <c r="P167">
        <v>260</v>
      </c>
      <c r="Q167">
        <f>SUM($P$1:P167)</f>
        <v>15685</v>
      </c>
    </row>
    <row r="168" spans="4:17" x14ac:dyDescent="0.15">
      <c r="D168" s="14" t="s">
        <v>46</v>
      </c>
      <c r="E168">
        <v>266379599</v>
      </c>
      <c r="F168">
        <f>SUM($E$1:E168)*10</f>
        <v>52281888990</v>
      </c>
      <c r="H168" t="s">
        <v>87</v>
      </c>
      <c r="I168">
        <v>260675</v>
      </c>
      <c r="J168">
        <f>SUM($I$1:I168)</f>
        <v>11275835</v>
      </c>
      <c r="L168" s="14" t="s">
        <v>88</v>
      </c>
      <c r="M168">
        <v>22701</v>
      </c>
      <c r="N168">
        <f>SUM($M$1:M168)</f>
        <v>884847</v>
      </c>
      <c r="O168" s="14" t="s">
        <v>89</v>
      </c>
      <c r="P168">
        <v>260</v>
      </c>
      <c r="Q168">
        <f>SUM($P$1:P168)</f>
        <v>15945</v>
      </c>
    </row>
    <row r="169" spans="4:17" x14ac:dyDescent="0.15">
      <c r="D169" s="14" t="s">
        <v>46</v>
      </c>
      <c r="E169">
        <v>280643900</v>
      </c>
      <c r="F169">
        <f>SUM($E$1:E169)*10</f>
        <v>55088327990</v>
      </c>
      <c r="H169" t="s">
        <v>87</v>
      </c>
      <c r="I169">
        <v>263517</v>
      </c>
      <c r="J169">
        <f>SUM($I$1:I169)</f>
        <v>11539352</v>
      </c>
      <c r="L169" s="14" t="s">
        <v>88</v>
      </c>
      <c r="M169">
        <v>23469</v>
      </c>
      <c r="N169">
        <f>SUM($M$1:M169)</f>
        <v>908316</v>
      </c>
      <c r="O169" s="14" t="s">
        <v>89</v>
      </c>
      <c r="P169">
        <v>260</v>
      </c>
      <c r="Q169">
        <f>SUM($P$1:P169)</f>
        <v>16205</v>
      </c>
    </row>
    <row r="170" spans="4:17" x14ac:dyDescent="0.15">
      <c r="D170" s="14" t="s">
        <v>46</v>
      </c>
      <c r="E170">
        <v>295671000</v>
      </c>
      <c r="F170">
        <f>SUM($E$1:E170)*10</f>
        <v>58045037990</v>
      </c>
      <c r="H170" t="s">
        <v>87</v>
      </c>
      <c r="I170">
        <v>266359</v>
      </c>
      <c r="J170">
        <f>SUM($I$1:I170)</f>
        <v>11805711</v>
      </c>
      <c r="L170" s="14" t="s">
        <v>88</v>
      </c>
      <c r="M170">
        <v>24264</v>
      </c>
      <c r="N170">
        <f>SUM($M$1:M170)</f>
        <v>932580</v>
      </c>
      <c r="O170" s="14" t="s">
        <v>89</v>
      </c>
      <c r="P170">
        <v>260</v>
      </c>
      <c r="Q170">
        <f>SUM($P$1:P170)</f>
        <v>16465</v>
      </c>
    </row>
    <row r="171" spans="4:17" x14ac:dyDescent="0.15">
      <c r="D171" s="14" t="s">
        <v>46</v>
      </c>
      <c r="E171">
        <v>311501600</v>
      </c>
      <c r="F171">
        <f>SUM($E$1:E171)*10</f>
        <v>61160053990</v>
      </c>
      <c r="H171" t="s">
        <v>87</v>
      </c>
      <c r="I171">
        <v>269201</v>
      </c>
      <c r="J171">
        <f>SUM($I$1:I171)</f>
        <v>12074912</v>
      </c>
      <c r="L171" s="14" t="s">
        <v>88</v>
      </c>
      <c r="M171">
        <v>25085</v>
      </c>
      <c r="N171">
        <f>SUM($M$1:M171)</f>
        <v>957665</v>
      </c>
      <c r="O171" s="14" t="s">
        <v>89</v>
      </c>
      <c r="P171">
        <v>300</v>
      </c>
      <c r="Q171">
        <f>SUM($P$1:P171)</f>
        <v>16765</v>
      </c>
    </row>
    <row r="172" spans="4:17" x14ac:dyDescent="0.15">
      <c r="D172" s="14" t="s">
        <v>46</v>
      </c>
      <c r="E172">
        <v>328178700</v>
      </c>
      <c r="F172">
        <f>SUM($E$1:E172)*10</f>
        <v>64441840990</v>
      </c>
      <c r="H172" t="s">
        <v>87</v>
      </c>
      <c r="I172">
        <v>272042</v>
      </c>
      <c r="J172">
        <f>SUM($I$1:I172)</f>
        <v>12346954</v>
      </c>
      <c r="L172" s="14" t="s">
        <v>88</v>
      </c>
      <c r="M172">
        <v>25934</v>
      </c>
      <c r="N172">
        <f>SUM($M$1:M172)</f>
        <v>983599</v>
      </c>
      <c r="O172" s="14" t="s">
        <v>89</v>
      </c>
      <c r="P172">
        <v>300</v>
      </c>
      <c r="Q172">
        <f>SUM($P$1:P172)</f>
        <v>17065</v>
      </c>
    </row>
    <row r="173" spans="4:17" x14ac:dyDescent="0.15">
      <c r="D173" s="14" t="s">
        <v>46</v>
      </c>
      <c r="E173">
        <v>345747500</v>
      </c>
      <c r="F173">
        <f>SUM($E$1:E173)*10</f>
        <v>67899315990</v>
      </c>
      <c r="H173" t="s">
        <v>87</v>
      </c>
      <c r="I173">
        <v>274884</v>
      </c>
      <c r="J173">
        <f>SUM($I$1:I173)</f>
        <v>12621838</v>
      </c>
      <c r="L173" s="14" t="s">
        <v>88</v>
      </c>
      <c r="M173">
        <v>26812</v>
      </c>
      <c r="N173">
        <f>SUM($M$1:M173)</f>
        <v>1010411</v>
      </c>
      <c r="O173" s="14" t="s">
        <v>89</v>
      </c>
      <c r="P173">
        <v>300</v>
      </c>
      <c r="Q173">
        <f>SUM($P$1:P173)</f>
        <v>17365</v>
      </c>
    </row>
    <row r="174" spans="4:17" x14ac:dyDescent="0.15">
      <c r="D174" s="14" t="s">
        <v>46</v>
      </c>
      <c r="E174">
        <v>364255700</v>
      </c>
      <c r="F174">
        <f>SUM($E$1:E174)*10</f>
        <v>71541872990</v>
      </c>
      <c r="H174" t="s">
        <v>87</v>
      </c>
      <c r="I174">
        <v>277726</v>
      </c>
      <c r="J174">
        <f>SUM($I$1:I174)</f>
        <v>12899564</v>
      </c>
      <c r="L174" s="14" t="s">
        <v>88</v>
      </c>
      <c r="M174">
        <v>27720</v>
      </c>
      <c r="N174">
        <f>SUM($M$1:M174)</f>
        <v>1038131</v>
      </c>
      <c r="O174" s="14" t="s">
        <v>89</v>
      </c>
      <c r="P174">
        <v>300</v>
      </c>
      <c r="Q174">
        <f>SUM($P$1:P174)</f>
        <v>17665</v>
      </c>
    </row>
    <row r="175" spans="4:17" x14ac:dyDescent="0.15">
      <c r="D175" s="14" t="s">
        <v>46</v>
      </c>
      <c r="E175">
        <v>383753300</v>
      </c>
      <c r="F175">
        <f>SUM($E$1:E175)*10</f>
        <v>75379405990</v>
      </c>
      <c r="H175" t="s">
        <v>87</v>
      </c>
      <c r="I175">
        <v>280568</v>
      </c>
      <c r="J175">
        <f>SUM($I$1:I175)</f>
        <v>13180132</v>
      </c>
      <c r="L175" s="14" t="s">
        <v>88</v>
      </c>
      <c r="M175">
        <v>28658</v>
      </c>
      <c r="N175">
        <f>SUM($M$1:M175)</f>
        <v>1066789</v>
      </c>
      <c r="O175" s="14" t="s">
        <v>89</v>
      </c>
      <c r="P175">
        <v>300</v>
      </c>
      <c r="Q175">
        <f>SUM($P$1:P175)</f>
        <v>17965</v>
      </c>
    </row>
    <row r="176" spans="4:17" x14ac:dyDescent="0.15">
      <c r="D176" s="14" t="s">
        <v>46</v>
      </c>
      <c r="E176">
        <v>404293200</v>
      </c>
      <c r="F176">
        <f>SUM($E$1:E176)*10</f>
        <v>79422337990</v>
      </c>
      <c r="H176" t="s">
        <v>87</v>
      </c>
      <c r="I176">
        <v>283410</v>
      </c>
      <c r="J176">
        <f>SUM($I$1:I176)</f>
        <v>13463542</v>
      </c>
      <c r="L176" s="14" t="s">
        <v>88</v>
      </c>
      <c r="M176">
        <v>29628</v>
      </c>
      <c r="N176">
        <f>SUM($M$1:M176)</f>
        <v>1096417</v>
      </c>
      <c r="O176" s="14" t="s">
        <v>89</v>
      </c>
      <c r="P176">
        <v>320</v>
      </c>
      <c r="Q176">
        <f>SUM($P$1:P176)</f>
        <v>18285</v>
      </c>
    </row>
    <row r="177" spans="4:17" x14ac:dyDescent="0.15">
      <c r="D177" s="14" t="s">
        <v>46</v>
      </c>
      <c r="E177">
        <v>425931200</v>
      </c>
      <c r="F177">
        <f>SUM($E$1:E177)*10</f>
        <v>83681649990</v>
      </c>
      <c r="H177" t="s">
        <v>87</v>
      </c>
      <c r="I177">
        <v>286252</v>
      </c>
      <c r="J177">
        <f>SUM($I$1:I177)</f>
        <v>13749794</v>
      </c>
      <c r="L177" s="14" t="s">
        <v>88</v>
      </c>
      <c r="M177">
        <v>30631</v>
      </c>
      <c r="N177">
        <f>SUM($M$1:M177)</f>
        <v>1127048</v>
      </c>
      <c r="O177" s="14" t="s">
        <v>89</v>
      </c>
      <c r="P177">
        <v>320</v>
      </c>
      <c r="Q177">
        <f>SUM($P$1:P177)</f>
        <v>18605</v>
      </c>
    </row>
    <row r="178" spans="4:17" x14ac:dyDescent="0.15">
      <c r="D178" s="14" t="s">
        <v>46</v>
      </c>
      <c r="E178">
        <v>448725700</v>
      </c>
      <c r="F178">
        <f>SUM($E$1:E178)*10</f>
        <v>88168906990</v>
      </c>
      <c r="H178" t="s">
        <v>87</v>
      </c>
      <c r="I178">
        <v>289094</v>
      </c>
      <c r="J178">
        <f>SUM($I$1:I178)</f>
        <v>14038888</v>
      </c>
      <c r="L178" s="14" t="s">
        <v>88</v>
      </c>
      <c r="M178">
        <v>31667</v>
      </c>
      <c r="N178">
        <f>SUM($M$1:M178)</f>
        <v>1158715</v>
      </c>
      <c r="O178" s="14" t="s">
        <v>89</v>
      </c>
      <c r="P178">
        <v>320</v>
      </c>
      <c r="Q178">
        <f>SUM($P$1:P178)</f>
        <v>18925</v>
      </c>
    </row>
    <row r="179" spans="4:17" x14ac:dyDescent="0.15">
      <c r="D179" s="14" t="s">
        <v>46</v>
      </c>
      <c r="E179">
        <v>472738700</v>
      </c>
      <c r="F179">
        <f>SUM($E$1:E179)*10</f>
        <v>92896293990</v>
      </c>
      <c r="H179" t="s">
        <v>87</v>
      </c>
      <c r="I179">
        <v>291935</v>
      </c>
      <c r="J179">
        <f>SUM($I$1:I179)</f>
        <v>14330823</v>
      </c>
      <c r="L179" s="14" t="s">
        <v>88</v>
      </c>
      <c r="M179">
        <v>32739</v>
      </c>
      <c r="N179">
        <f>SUM($M$1:M179)</f>
        <v>1191454</v>
      </c>
      <c r="O179" s="14" t="s">
        <v>89</v>
      </c>
      <c r="P179">
        <v>320</v>
      </c>
      <c r="Q179">
        <f>SUM($P$1:P179)</f>
        <v>19245</v>
      </c>
    </row>
    <row r="180" spans="4:17" x14ac:dyDescent="0.15">
      <c r="D180" s="14" t="s">
        <v>46</v>
      </c>
      <c r="E180">
        <v>498035100</v>
      </c>
      <c r="F180">
        <f>SUM($E$1:E180)*10</f>
        <v>97876644990</v>
      </c>
      <c r="H180" t="s">
        <v>87</v>
      </c>
      <c r="I180">
        <v>294777</v>
      </c>
      <c r="J180">
        <f>SUM($I$1:I180)</f>
        <v>14625600</v>
      </c>
      <c r="L180" s="14" t="s">
        <v>88</v>
      </c>
      <c r="M180">
        <v>33847</v>
      </c>
      <c r="N180">
        <f>SUM($M$1:M180)</f>
        <v>1225301</v>
      </c>
      <c r="O180" s="14" t="s">
        <v>89</v>
      </c>
      <c r="P180">
        <v>320</v>
      </c>
      <c r="Q180">
        <f>SUM($P$1:P180)</f>
        <v>19565</v>
      </c>
    </row>
    <row r="181" spans="4:17" x14ac:dyDescent="0.15">
      <c r="D181" s="14" t="s">
        <v>46</v>
      </c>
      <c r="E181">
        <v>524683500</v>
      </c>
      <c r="F181">
        <f>SUM($E$1:E181)*10</f>
        <v>103123479990</v>
      </c>
      <c r="H181" t="s">
        <v>87</v>
      </c>
      <c r="I181">
        <v>297619</v>
      </c>
      <c r="J181">
        <f>SUM($I$1:I181)</f>
        <v>14923219</v>
      </c>
      <c r="L181" s="14" t="s">
        <v>88</v>
      </c>
      <c r="M181">
        <v>34993</v>
      </c>
      <c r="N181">
        <f>SUM($M$1:M181)</f>
        <v>1260294</v>
      </c>
      <c r="O181" s="14" t="s">
        <v>89</v>
      </c>
      <c r="P181">
        <v>340</v>
      </c>
      <c r="Q181">
        <f>SUM($P$1:P181)</f>
        <v>19905</v>
      </c>
    </row>
    <row r="182" spans="4:17" x14ac:dyDescent="0.15">
      <c r="D182" s="14" t="s">
        <v>46</v>
      </c>
      <c r="E182">
        <v>552756000</v>
      </c>
      <c r="F182">
        <f>SUM($E$1:E182)*10</f>
        <v>108651039990</v>
      </c>
      <c r="H182" t="s">
        <v>87</v>
      </c>
      <c r="I182">
        <v>300461</v>
      </c>
      <c r="J182">
        <f>SUM($I$1:I182)</f>
        <v>15223680</v>
      </c>
      <c r="L182" s="14" t="s">
        <v>88</v>
      </c>
      <c r="M182">
        <v>36177</v>
      </c>
      <c r="N182">
        <f>SUM($M$1:M182)</f>
        <v>1296471</v>
      </c>
      <c r="O182" s="14" t="s">
        <v>89</v>
      </c>
      <c r="P182">
        <v>340</v>
      </c>
      <c r="Q182">
        <f>SUM($P$1:P182)</f>
        <v>20245</v>
      </c>
    </row>
    <row r="183" spans="4:17" x14ac:dyDescent="0.15">
      <c r="D183" s="14" t="s">
        <v>46</v>
      </c>
      <c r="E183">
        <v>582328800</v>
      </c>
      <c r="F183">
        <f>SUM($E$1:E183)*10</f>
        <v>114474327990</v>
      </c>
      <c r="H183" t="s">
        <v>87</v>
      </c>
      <c r="I183">
        <v>303303</v>
      </c>
      <c r="J183">
        <f>SUM($I$1:I183)</f>
        <v>15526983</v>
      </c>
      <c r="L183" s="14" t="s">
        <v>88</v>
      </c>
      <c r="M183">
        <v>37402</v>
      </c>
      <c r="N183">
        <f>SUM($M$1:M183)</f>
        <v>1333873</v>
      </c>
      <c r="O183" s="14" t="s">
        <v>89</v>
      </c>
      <c r="P183">
        <v>340</v>
      </c>
      <c r="Q183">
        <f>SUM($P$1:P183)</f>
        <v>20585</v>
      </c>
    </row>
    <row r="184" spans="4:17" x14ac:dyDescent="0.15">
      <c r="D184" s="14" t="s">
        <v>46</v>
      </c>
      <c r="E184">
        <v>613481800</v>
      </c>
      <c r="F184">
        <f>SUM($E$1:E184)*10</f>
        <v>120609145990</v>
      </c>
      <c r="H184" t="s">
        <v>87</v>
      </c>
      <c r="I184">
        <v>306145</v>
      </c>
      <c r="J184">
        <f>SUM($I$1:I184)</f>
        <v>15833128</v>
      </c>
      <c r="L184" s="14" t="s">
        <v>88</v>
      </c>
      <c r="M184">
        <v>38667</v>
      </c>
      <c r="N184">
        <f>SUM($M$1:M184)</f>
        <v>1372540</v>
      </c>
      <c r="O184" s="14" t="s">
        <v>89</v>
      </c>
      <c r="P184">
        <v>340</v>
      </c>
      <c r="Q184">
        <f>SUM($P$1:P184)</f>
        <v>20925</v>
      </c>
    </row>
    <row r="185" spans="4:17" x14ac:dyDescent="0.15">
      <c r="D185" s="14" t="s">
        <v>46</v>
      </c>
      <c r="E185">
        <v>646299500</v>
      </c>
      <c r="F185">
        <f>SUM($E$1:E185)*10</f>
        <v>127072140990</v>
      </c>
      <c r="H185" t="s">
        <v>87</v>
      </c>
      <c r="I185">
        <v>308987</v>
      </c>
      <c r="J185">
        <f>SUM($I$1:I185)</f>
        <v>16142115</v>
      </c>
      <c r="L185" s="14" t="s">
        <v>88</v>
      </c>
      <c r="M185">
        <v>39976</v>
      </c>
      <c r="N185">
        <f>SUM($M$1:M185)</f>
        <v>1412516</v>
      </c>
      <c r="O185" s="14" t="s">
        <v>89</v>
      </c>
      <c r="P185">
        <v>340</v>
      </c>
      <c r="Q185">
        <f>SUM($P$1:P185)</f>
        <v>21265</v>
      </c>
    </row>
    <row r="186" spans="4:17" x14ac:dyDescent="0.15">
      <c r="D186" s="14" t="s">
        <v>46</v>
      </c>
      <c r="E186">
        <v>680870700</v>
      </c>
      <c r="F186">
        <f>SUM($E$1:E186)*10</f>
        <v>133880847990</v>
      </c>
      <c r="H186" t="s">
        <v>87</v>
      </c>
      <c r="I186">
        <v>311828</v>
      </c>
      <c r="J186">
        <f>SUM($I$1:I186)</f>
        <v>16453943</v>
      </c>
      <c r="L186" s="14" t="s">
        <v>88</v>
      </c>
      <c r="M186">
        <v>41329</v>
      </c>
      <c r="N186">
        <f>SUM($M$1:M186)</f>
        <v>1453845</v>
      </c>
      <c r="O186" s="14" t="s">
        <v>89</v>
      </c>
      <c r="P186">
        <v>370</v>
      </c>
      <c r="Q186">
        <f>SUM($P$1:P186)</f>
        <v>21635</v>
      </c>
    </row>
    <row r="187" spans="4:17" x14ac:dyDescent="0.15">
      <c r="D187" s="14" t="s">
        <v>46</v>
      </c>
      <c r="E187">
        <v>717289100</v>
      </c>
      <c r="F187">
        <f>SUM($E$1:E187)*10</f>
        <v>141053738990</v>
      </c>
      <c r="H187" t="s">
        <v>87</v>
      </c>
      <c r="I187">
        <v>314670</v>
      </c>
      <c r="J187">
        <f>SUM($I$1:I187)</f>
        <v>16768613</v>
      </c>
      <c r="L187" s="14" t="s">
        <v>88</v>
      </c>
      <c r="M187">
        <v>42728</v>
      </c>
      <c r="N187">
        <f>SUM($M$1:M187)</f>
        <v>1496573</v>
      </c>
      <c r="O187" s="14" t="s">
        <v>89</v>
      </c>
      <c r="P187">
        <v>370</v>
      </c>
      <c r="Q187">
        <f>SUM($P$1:P187)</f>
        <v>22005</v>
      </c>
    </row>
    <row r="188" spans="4:17" x14ac:dyDescent="0.15">
      <c r="D188" s="14" t="s">
        <v>46</v>
      </c>
      <c r="E188">
        <v>755653100</v>
      </c>
      <c r="F188">
        <f>SUM($E$1:E188)*10</f>
        <v>148610269990</v>
      </c>
      <c r="H188" t="s">
        <v>87</v>
      </c>
      <c r="I188">
        <v>317512</v>
      </c>
      <c r="J188">
        <f>SUM($I$1:I188)</f>
        <v>17086125</v>
      </c>
      <c r="L188" s="14" t="s">
        <v>88</v>
      </c>
      <c r="M188">
        <v>44173</v>
      </c>
      <c r="N188">
        <f>SUM($M$1:M188)</f>
        <v>1540746</v>
      </c>
      <c r="O188" s="14" t="s">
        <v>89</v>
      </c>
      <c r="P188">
        <v>370</v>
      </c>
      <c r="Q188">
        <f>SUM($P$1:P188)</f>
        <v>22375</v>
      </c>
    </row>
    <row r="189" spans="4:17" x14ac:dyDescent="0.15">
      <c r="D189" s="14" t="s">
        <v>46</v>
      </c>
      <c r="E189">
        <v>796066700</v>
      </c>
      <c r="F189">
        <f>SUM($E$1:E189)*10</f>
        <v>156570936990</v>
      </c>
      <c r="H189" t="s">
        <v>87</v>
      </c>
      <c r="I189">
        <v>320354</v>
      </c>
      <c r="J189">
        <f>SUM($I$1:I189)</f>
        <v>17406479</v>
      </c>
      <c r="L189" s="14" t="s">
        <v>88</v>
      </c>
      <c r="M189">
        <v>45668</v>
      </c>
      <c r="N189">
        <f>SUM($M$1:M189)</f>
        <v>1586414</v>
      </c>
      <c r="O189" s="14" t="s">
        <v>89</v>
      </c>
      <c r="P189">
        <v>370</v>
      </c>
      <c r="Q189">
        <f>SUM($P$1:P189)</f>
        <v>22745</v>
      </c>
    </row>
    <row r="190" spans="4:17" x14ac:dyDescent="0.15">
      <c r="D190" s="14" t="s">
        <v>46</v>
      </c>
      <c r="E190">
        <v>838639300</v>
      </c>
      <c r="F190">
        <f>SUM($E$1:E190)*10</f>
        <v>164957329990</v>
      </c>
      <c r="H190" t="s">
        <v>87</v>
      </c>
      <c r="I190">
        <v>323196</v>
      </c>
      <c r="J190">
        <f>SUM($I$1:I190)</f>
        <v>17729675</v>
      </c>
      <c r="L190" s="14" t="s">
        <v>88</v>
      </c>
      <c r="M190">
        <v>47214</v>
      </c>
      <c r="N190">
        <f>SUM($M$1:M190)</f>
        <v>1633628</v>
      </c>
      <c r="O190" s="14" t="s">
        <v>89</v>
      </c>
      <c r="P190">
        <v>370</v>
      </c>
      <c r="Q190">
        <f>SUM($P$1:P190)</f>
        <v>23115</v>
      </c>
    </row>
    <row r="191" spans="4:17" x14ac:dyDescent="0.15">
      <c r="D191" s="14" t="s">
        <v>46</v>
      </c>
      <c r="E191">
        <v>883486000</v>
      </c>
      <c r="F191">
        <f>SUM($E$1:E191)*10</f>
        <v>173792189990</v>
      </c>
      <c r="H191" t="s">
        <v>87</v>
      </c>
      <c r="I191">
        <v>326038</v>
      </c>
      <c r="J191">
        <f>SUM($I$1:I191)</f>
        <v>18055713</v>
      </c>
      <c r="L191" s="14" t="s">
        <v>88</v>
      </c>
      <c r="M191">
        <v>48812</v>
      </c>
      <c r="N191">
        <f>SUM($M$1:M191)</f>
        <v>1682440</v>
      </c>
      <c r="O191" s="14" t="s">
        <v>89</v>
      </c>
      <c r="P191">
        <v>400</v>
      </c>
      <c r="Q191">
        <f>SUM($P$1:P191)</f>
        <v>23515</v>
      </c>
    </row>
    <row r="192" spans="4:17" x14ac:dyDescent="0.15">
      <c r="D192" s="14" t="s">
        <v>46</v>
      </c>
      <c r="E192">
        <v>930728300</v>
      </c>
      <c r="F192">
        <f>SUM($E$1:E192)*10</f>
        <v>183099472990</v>
      </c>
      <c r="H192" t="s">
        <v>87</v>
      </c>
      <c r="I192">
        <v>328880</v>
      </c>
      <c r="J192">
        <f>SUM($I$1:I192)</f>
        <v>18384593</v>
      </c>
      <c r="L192" s="14" t="s">
        <v>88</v>
      </c>
      <c r="M192">
        <v>50463</v>
      </c>
      <c r="N192">
        <f>SUM($M$1:M192)</f>
        <v>1732903</v>
      </c>
      <c r="O192" s="14" t="s">
        <v>89</v>
      </c>
      <c r="P192">
        <v>400</v>
      </c>
      <c r="Q192">
        <f>SUM($P$1:P192)</f>
        <v>23915</v>
      </c>
    </row>
    <row r="193" spans="4:17" x14ac:dyDescent="0.15">
      <c r="D193" s="14" t="s">
        <v>46</v>
      </c>
      <c r="E193">
        <v>980493900</v>
      </c>
      <c r="F193">
        <f>SUM($E$1:E193)*10</f>
        <v>192904411990</v>
      </c>
      <c r="H193" t="s">
        <v>87</v>
      </c>
      <c r="I193">
        <v>331721</v>
      </c>
      <c r="J193">
        <f>SUM($I$1:I193)</f>
        <v>18716314</v>
      </c>
      <c r="L193" s="14" t="s">
        <v>88</v>
      </c>
      <c r="M193">
        <v>52171</v>
      </c>
      <c r="N193">
        <f>SUM($M$1:M193)</f>
        <v>1785074</v>
      </c>
      <c r="O193" s="14" t="s">
        <v>89</v>
      </c>
      <c r="P193">
        <v>400</v>
      </c>
      <c r="Q193">
        <f>SUM($P$1:P193)</f>
        <v>24315</v>
      </c>
    </row>
    <row r="194" spans="4:17" x14ac:dyDescent="0.15">
      <c r="D194" s="14" t="s">
        <v>46</v>
      </c>
      <c r="E194">
        <v>1032917600</v>
      </c>
      <c r="F194">
        <f>SUM($E$1:E194)*10</f>
        <v>203233587990</v>
      </c>
      <c r="H194" t="s">
        <v>87</v>
      </c>
      <c r="I194">
        <v>334563</v>
      </c>
      <c r="J194">
        <f>SUM($I$1:I194)</f>
        <v>19050877</v>
      </c>
      <c r="L194" s="14" t="s">
        <v>88</v>
      </c>
      <c r="M194">
        <v>53937</v>
      </c>
      <c r="N194">
        <f>SUM($M$1:M194)</f>
        <v>1839011</v>
      </c>
      <c r="O194" s="14" t="s">
        <v>89</v>
      </c>
      <c r="P194">
        <v>400</v>
      </c>
      <c r="Q194">
        <f>SUM($P$1:P194)</f>
        <v>24715</v>
      </c>
    </row>
    <row r="195" spans="4:17" x14ac:dyDescent="0.15">
      <c r="D195" s="14" t="s">
        <v>46</v>
      </c>
      <c r="E195">
        <v>1088141200</v>
      </c>
      <c r="F195">
        <f>SUM($E$1:E195)*10</f>
        <v>214114999990</v>
      </c>
      <c r="H195" t="s">
        <v>87</v>
      </c>
      <c r="I195">
        <v>337405</v>
      </c>
      <c r="J195">
        <f>SUM($I$1:I195)</f>
        <v>19388282</v>
      </c>
      <c r="L195" s="14" t="s">
        <v>88</v>
      </c>
      <c r="M195">
        <v>55762</v>
      </c>
      <c r="N195">
        <f>SUM($M$1:M195)</f>
        <v>1894773</v>
      </c>
      <c r="O195" s="14" t="s">
        <v>89</v>
      </c>
      <c r="P195">
        <v>400</v>
      </c>
      <c r="Q195">
        <f>SUM($P$1:P195)</f>
        <v>25115</v>
      </c>
    </row>
    <row r="196" spans="4:17" x14ac:dyDescent="0.15">
      <c r="D196" s="14" t="s">
        <v>46</v>
      </c>
      <c r="E196">
        <v>1146314000</v>
      </c>
      <c r="F196">
        <f>SUM($E$1:E196)*10</f>
        <v>225578139990</v>
      </c>
      <c r="H196" t="s">
        <v>87</v>
      </c>
      <c r="I196">
        <v>340247</v>
      </c>
      <c r="J196">
        <f>SUM($I$1:I196)</f>
        <v>19728529</v>
      </c>
      <c r="L196" s="14" t="s">
        <v>88</v>
      </c>
      <c r="M196">
        <v>57649</v>
      </c>
      <c r="N196">
        <f>SUM($M$1:M196)</f>
        <v>1952422</v>
      </c>
      <c r="O196" s="14" t="s">
        <v>89</v>
      </c>
      <c r="P196">
        <v>440</v>
      </c>
      <c r="Q196">
        <f>SUM($P$1:P196)</f>
        <v>25555</v>
      </c>
    </row>
    <row r="197" spans="4:17" x14ac:dyDescent="0.15">
      <c r="D197" s="14" t="s">
        <v>46</v>
      </c>
      <c r="E197">
        <v>1207593400</v>
      </c>
      <c r="F197">
        <f>SUM($E$1:E197)*10</f>
        <v>237654073990</v>
      </c>
      <c r="H197" t="s">
        <v>87</v>
      </c>
      <c r="I197">
        <v>343089</v>
      </c>
      <c r="J197">
        <f>SUM($I$1:I197)</f>
        <v>20071618</v>
      </c>
      <c r="L197" s="14" t="s">
        <v>88</v>
      </c>
      <c r="M197">
        <v>59599</v>
      </c>
      <c r="N197">
        <f>SUM($M$1:M197)</f>
        <v>2012021</v>
      </c>
      <c r="O197" s="14" t="s">
        <v>89</v>
      </c>
      <c r="P197">
        <v>440</v>
      </c>
      <c r="Q197">
        <f>SUM($P$1:P197)</f>
        <v>25995</v>
      </c>
    </row>
    <row r="198" spans="4:17" x14ac:dyDescent="0.15">
      <c r="D198" s="14" t="s">
        <v>46</v>
      </c>
      <c r="E198">
        <v>1272145300</v>
      </c>
      <c r="F198">
        <f>SUM($E$1:E198)*10</f>
        <v>250375526990</v>
      </c>
      <c r="H198" t="s">
        <v>87</v>
      </c>
      <c r="I198">
        <v>345931</v>
      </c>
      <c r="J198">
        <f>SUM($I$1:I198)</f>
        <v>20417549</v>
      </c>
      <c r="L198" s="14" t="s">
        <v>88</v>
      </c>
      <c r="M198">
        <v>61616</v>
      </c>
      <c r="N198">
        <f>SUM($M$1:M198)</f>
        <v>2073637</v>
      </c>
      <c r="O198" s="14" t="s">
        <v>89</v>
      </c>
      <c r="P198">
        <v>440</v>
      </c>
      <c r="Q198">
        <f>SUM($P$1:P198)</f>
        <v>26435</v>
      </c>
    </row>
    <row r="199" spans="4:17" x14ac:dyDescent="0.15">
      <c r="D199" s="14" t="s">
        <v>46</v>
      </c>
      <c r="E199">
        <v>1340144000</v>
      </c>
      <c r="F199">
        <f>SUM($E$1:E199)*10</f>
        <v>263776966990</v>
      </c>
      <c r="H199" t="s">
        <v>87</v>
      </c>
      <c r="I199">
        <v>348773</v>
      </c>
      <c r="J199">
        <f>SUM($I$1:I199)</f>
        <v>20766322</v>
      </c>
      <c r="L199" s="14" t="s">
        <v>88</v>
      </c>
      <c r="M199">
        <v>63701</v>
      </c>
      <c r="N199">
        <f>SUM($M$1:M199)</f>
        <v>2137338</v>
      </c>
      <c r="O199" s="14" t="s">
        <v>89</v>
      </c>
      <c r="P199">
        <v>440</v>
      </c>
      <c r="Q199">
        <f>SUM($P$1:P199)</f>
        <v>26875</v>
      </c>
    </row>
    <row r="200" spans="4:17" x14ac:dyDescent="0.15">
      <c r="D200" s="14" t="s">
        <v>46</v>
      </c>
      <c r="E200">
        <v>1411773700</v>
      </c>
      <c r="F200">
        <f>SUM($E$1:E200)*10</f>
        <v>277894703990</v>
      </c>
      <c r="H200" t="s">
        <v>87</v>
      </c>
      <c r="I200">
        <v>351614</v>
      </c>
      <c r="J200">
        <f>SUM($I$1:I200)</f>
        <v>21117936</v>
      </c>
      <c r="L200" s="14" t="s">
        <v>88</v>
      </c>
      <c r="M200">
        <v>65747</v>
      </c>
      <c r="N200">
        <f>SUM($M$1:M200)</f>
        <v>2203085</v>
      </c>
      <c r="O200" s="14" t="s">
        <v>89</v>
      </c>
      <c r="P200">
        <v>440</v>
      </c>
      <c r="Q200">
        <f>SUM($P$1:P200)</f>
        <v>27315</v>
      </c>
    </row>
    <row r="201" spans="4:17" x14ac:dyDescent="0.15">
      <c r="D201" s="16" t="s">
        <v>46</v>
      </c>
      <c r="H201" t="s">
        <v>87</v>
      </c>
      <c r="L201" s="14" t="s">
        <v>88</v>
      </c>
      <c r="M201">
        <v>67853</v>
      </c>
      <c r="N201">
        <f>SUM($M$1:M201)</f>
        <v>2270938</v>
      </c>
      <c r="O201" s="14" t="s">
        <v>89</v>
      </c>
      <c r="P201">
        <v>480</v>
      </c>
      <c r="Q201">
        <f>SUM($P$1:P201)</f>
        <v>27795</v>
      </c>
    </row>
    <row r="202" spans="4:17" x14ac:dyDescent="0.15">
      <c r="L202" s="14" t="s">
        <v>88</v>
      </c>
      <c r="M202">
        <v>70019</v>
      </c>
      <c r="N202">
        <f>SUM($M$1:M202)</f>
        <v>2340957</v>
      </c>
      <c r="O202" s="14" t="s">
        <v>89</v>
      </c>
      <c r="P202">
        <v>480</v>
      </c>
      <c r="Q202">
        <f>SUM($P$1:P202)</f>
        <v>28275</v>
      </c>
    </row>
    <row r="203" spans="4:17" x14ac:dyDescent="0.15">
      <c r="L203" s="14" t="s">
        <v>88</v>
      </c>
      <c r="M203">
        <v>72248</v>
      </c>
      <c r="N203">
        <f>SUM($M$1:M203)</f>
        <v>2413205</v>
      </c>
      <c r="O203" s="14" t="s">
        <v>89</v>
      </c>
      <c r="P203">
        <v>480</v>
      </c>
      <c r="Q203">
        <f>SUM($P$1:P203)</f>
        <v>28755</v>
      </c>
    </row>
    <row r="204" spans="4:17" x14ac:dyDescent="0.15">
      <c r="L204" s="14" t="s">
        <v>88</v>
      </c>
      <c r="M204">
        <v>74542</v>
      </c>
      <c r="N204">
        <f>SUM($M$1:M204)</f>
        <v>2487747</v>
      </c>
      <c r="O204" s="14" t="s">
        <v>89</v>
      </c>
      <c r="P204">
        <v>480</v>
      </c>
      <c r="Q204">
        <f>SUM($P$1:P204)</f>
        <v>29235</v>
      </c>
    </row>
    <row r="205" spans="4:17" x14ac:dyDescent="0.15">
      <c r="L205" s="14" t="s">
        <v>88</v>
      </c>
      <c r="M205">
        <v>76901</v>
      </c>
      <c r="N205">
        <f>SUM($M$1:M205)</f>
        <v>2564648</v>
      </c>
      <c r="O205" s="14" t="s">
        <v>89</v>
      </c>
      <c r="P205">
        <v>480</v>
      </c>
      <c r="Q205">
        <f>SUM($P$1:P205)</f>
        <v>29715</v>
      </c>
    </row>
    <row r="206" spans="4:17" x14ac:dyDescent="0.15">
      <c r="L206" s="14" t="s">
        <v>88</v>
      </c>
      <c r="M206">
        <v>79327</v>
      </c>
      <c r="N206">
        <f>SUM($M$1:M206)</f>
        <v>2643975</v>
      </c>
      <c r="O206" s="14" t="s">
        <v>89</v>
      </c>
      <c r="P206">
        <v>520</v>
      </c>
      <c r="Q206">
        <f>SUM($P$1:P206)</f>
        <v>30235</v>
      </c>
    </row>
    <row r="207" spans="4:17" x14ac:dyDescent="0.15">
      <c r="L207" s="14" t="s">
        <v>88</v>
      </c>
      <c r="M207">
        <v>81822</v>
      </c>
      <c r="N207">
        <f>SUM($M$1:M207)</f>
        <v>2725797</v>
      </c>
      <c r="O207" s="14" t="s">
        <v>89</v>
      </c>
      <c r="P207">
        <v>520</v>
      </c>
      <c r="Q207">
        <f>SUM($P$1:P207)</f>
        <v>30755</v>
      </c>
    </row>
    <row r="208" spans="4:17" x14ac:dyDescent="0.15">
      <c r="L208" s="14" t="s">
        <v>88</v>
      </c>
      <c r="M208">
        <v>84388</v>
      </c>
      <c r="N208">
        <f>SUM($M$1:M208)</f>
        <v>2810185</v>
      </c>
      <c r="O208" s="14" t="s">
        <v>89</v>
      </c>
      <c r="P208">
        <v>520</v>
      </c>
      <c r="Q208">
        <f>SUM($P$1:P208)</f>
        <v>31275</v>
      </c>
    </row>
    <row r="209" spans="12:17" x14ac:dyDescent="0.15">
      <c r="L209" s="14" t="s">
        <v>88</v>
      </c>
      <c r="M209">
        <v>87027</v>
      </c>
      <c r="N209">
        <f>SUM($M$1:M209)</f>
        <v>2897212</v>
      </c>
      <c r="O209" s="14" t="s">
        <v>89</v>
      </c>
      <c r="P209">
        <v>520</v>
      </c>
      <c r="Q209">
        <f>SUM($P$1:P209)</f>
        <v>31795</v>
      </c>
    </row>
    <row r="210" spans="12:17" x14ac:dyDescent="0.15">
      <c r="L210" s="14" t="s">
        <v>88</v>
      </c>
      <c r="M210">
        <v>89740</v>
      </c>
      <c r="N210">
        <f>SUM($M$1:M210)</f>
        <v>2986952</v>
      </c>
      <c r="O210" s="14" t="s">
        <v>89</v>
      </c>
      <c r="P210">
        <v>520</v>
      </c>
      <c r="Q210">
        <f>SUM($P$1:P210)</f>
        <v>32315</v>
      </c>
    </row>
    <row r="211" spans="12:17" x14ac:dyDescent="0.15">
      <c r="L211" s="14" t="s">
        <v>88</v>
      </c>
      <c r="M211">
        <v>92529</v>
      </c>
      <c r="N211">
        <f>SUM($M$1:M211)</f>
        <v>3079481</v>
      </c>
      <c r="O211" s="14" t="s">
        <v>89</v>
      </c>
      <c r="P211">
        <v>560</v>
      </c>
      <c r="Q211">
        <f>SUM($P$1:P211)</f>
        <v>32875</v>
      </c>
    </row>
    <row r="212" spans="12:17" x14ac:dyDescent="0.15">
      <c r="L212" s="14" t="s">
        <v>88</v>
      </c>
      <c r="M212">
        <v>95396</v>
      </c>
      <c r="N212">
        <f>SUM($M$1:M212)</f>
        <v>3174877</v>
      </c>
      <c r="O212" s="14" t="s">
        <v>89</v>
      </c>
      <c r="P212">
        <v>560</v>
      </c>
      <c r="Q212">
        <f>SUM($P$1:P212)</f>
        <v>33435</v>
      </c>
    </row>
    <row r="213" spans="12:17" x14ac:dyDescent="0.15">
      <c r="L213" s="14" t="s">
        <v>88</v>
      </c>
      <c r="M213">
        <v>98343</v>
      </c>
      <c r="N213">
        <f>SUM($M$1:M213)</f>
        <v>3273220</v>
      </c>
      <c r="O213" s="14" t="s">
        <v>89</v>
      </c>
      <c r="P213">
        <v>560</v>
      </c>
      <c r="Q213">
        <f>SUM($P$1:P213)</f>
        <v>33995</v>
      </c>
    </row>
    <row r="214" spans="12:17" x14ac:dyDescent="0.15">
      <c r="L214" s="14" t="s">
        <v>88</v>
      </c>
      <c r="M214">
        <v>101371</v>
      </c>
      <c r="N214">
        <f>SUM($M$1:M214)</f>
        <v>3374591</v>
      </c>
      <c r="O214" s="14" t="s">
        <v>89</v>
      </c>
      <c r="P214">
        <v>560</v>
      </c>
      <c r="Q214">
        <f>SUM($P$1:P214)</f>
        <v>34555</v>
      </c>
    </row>
    <row r="215" spans="12:17" x14ac:dyDescent="0.15">
      <c r="L215" s="14" t="s">
        <v>88</v>
      </c>
      <c r="M215">
        <v>104483</v>
      </c>
      <c r="N215">
        <f>SUM($M$1:M215)</f>
        <v>3479074</v>
      </c>
      <c r="O215" s="14" t="s">
        <v>89</v>
      </c>
      <c r="P215">
        <v>560</v>
      </c>
      <c r="Q215">
        <f>SUM($P$1:P215)</f>
        <v>35115</v>
      </c>
    </row>
    <row r="216" spans="12:17" x14ac:dyDescent="0.15">
      <c r="L216" s="14" t="s">
        <v>88</v>
      </c>
      <c r="M216">
        <v>107681</v>
      </c>
      <c r="N216">
        <f>SUM($M$1:M216)</f>
        <v>3586755</v>
      </c>
      <c r="O216" s="14" t="s">
        <v>89</v>
      </c>
      <c r="P216">
        <v>620</v>
      </c>
      <c r="Q216">
        <f>SUM($P$1:P216)</f>
        <v>35735</v>
      </c>
    </row>
    <row r="217" spans="12:17" x14ac:dyDescent="0.15">
      <c r="L217" s="14" t="s">
        <v>88</v>
      </c>
      <c r="M217">
        <v>110967</v>
      </c>
      <c r="N217">
        <f>SUM($M$1:M217)</f>
        <v>3697722</v>
      </c>
      <c r="O217" s="14" t="s">
        <v>89</v>
      </c>
      <c r="P217">
        <v>620</v>
      </c>
      <c r="Q217">
        <f>SUM($P$1:P217)</f>
        <v>36355</v>
      </c>
    </row>
    <row r="218" spans="12:17" x14ac:dyDescent="0.15">
      <c r="L218" s="14" t="s">
        <v>88</v>
      </c>
      <c r="M218">
        <v>114342</v>
      </c>
      <c r="N218">
        <f>SUM($M$1:M218)</f>
        <v>3812064</v>
      </c>
      <c r="O218" s="14" t="s">
        <v>89</v>
      </c>
      <c r="P218">
        <v>620</v>
      </c>
      <c r="Q218">
        <f>SUM($P$1:P218)</f>
        <v>36975</v>
      </c>
    </row>
    <row r="219" spans="12:17" x14ac:dyDescent="0.15">
      <c r="L219" s="14" t="s">
        <v>88</v>
      </c>
      <c r="M219">
        <v>117810</v>
      </c>
      <c r="N219">
        <f>SUM($M$1:M219)</f>
        <v>3929874</v>
      </c>
      <c r="O219" s="14" t="s">
        <v>89</v>
      </c>
      <c r="P219">
        <v>620</v>
      </c>
      <c r="Q219">
        <f>SUM($P$1:P219)</f>
        <v>37595</v>
      </c>
    </row>
    <row r="220" spans="12:17" x14ac:dyDescent="0.15">
      <c r="L220" s="14" t="s">
        <v>88</v>
      </c>
      <c r="M220">
        <v>121371</v>
      </c>
      <c r="N220">
        <f>SUM($M$1:M220)</f>
        <v>4051245</v>
      </c>
      <c r="O220" s="14" t="s">
        <v>89</v>
      </c>
      <c r="P220">
        <v>620</v>
      </c>
      <c r="Q220">
        <f>SUM($P$1:P220)</f>
        <v>38215</v>
      </c>
    </row>
    <row r="221" spans="12:17" x14ac:dyDescent="0.15">
      <c r="L221" s="14" t="s">
        <v>88</v>
      </c>
      <c r="M221">
        <v>125028</v>
      </c>
      <c r="N221">
        <f>SUM($M$1:M221)</f>
        <v>4176273</v>
      </c>
      <c r="O221" s="14" t="s">
        <v>89</v>
      </c>
      <c r="P221">
        <v>680</v>
      </c>
      <c r="Q221">
        <f>SUM($P$1:P221)</f>
        <v>38895</v>
      </c>
    </row>
    <row r="222" spans="12:17" x14ac:dyDescent="0.15">
      <c r="L222" s="14" t="s">
        <v>88</v>
      </c>
      <c r="M222">
        <v>128784</v>
      </c>
      <c r="N222">
        <f>SUM($M$1:M222)</f>
        <v>4305057</v>
      </c>
      <c r="O222" s="14" t="s">
        <v>89</v>
      </c>
      <c r="P222">
        <v>680</v>
      </c>
      <c r="Q222">
        <f>SUM($P$1:P222)</f>
        <v>39575</v>
      </c>
    </row>
    <row r="223" spans="12:17" x14ac:dyDescent="0.15">
      <c r="L223" s="14" t="s">
        <v>88</v>
      </c>
      <c r="M223">
        <v>132641</v>
      </c>
      <c r="N223">
        <f>SUM($M$1:M223)</f>
        <v>4437698</v>
      </c>
      <c r="O223" s="14" t="s">
        <v>89</v>
      </c>
      <c r="P223">
        <v>680</v>
      </c>
      <c r="Q223">
        <f>SUM($P$1:P223)</f>
        <v>40255</v>
      </c>
    </row>
    <row r="224" spans="12:17" x14ac:dyDescent="0.15">
      <c r="L224" s="14" t="s">
        <v>88</v>
      </c>
      <c r="M224">
        <v>136600</v>
      </c>
      <c r="N224">
        <f>SUM($M$1:M224)</f>
        <v>4574298</v>
      </c>
      <c r="O224" s="14" t="s">
        <v>89</v>
      </c>
      <c r="P224">
        <v>680</v>
      </c>
      <c r="Q224">
        <f>SUM($P$1:P224)</f>
        <v>40935</v>
      </c>
    </row>
    <row r="225" spans="12:17" x14ac:dyDescent="0.15">
      <c r="L225" s="14" t="s">
        <v>88</v>
      </c>
      <c r="M225">
        <v>140665</v>
      </c>
      <c r="N225">
        <f>SUM($M$1:M225)</f>
        <v>4714963</v>
      </c>
      <c r="O225" s="14" t="s">
        <v>89</v>
      </c>
      <c r="P225">
        <v>680</v>
      </c>
      <c r="Q225">
        <f>SUM($P$1:P225)</f>
        <v>41615</v>
      </c>
    </row>
    <row r="226" spans="12:17" x14ac:dyDescent="0.15">
      <c r="L226" s="14" t="s">
        <v>88</v>
      </c>
      <c r="M226">
        <v>144838</v>
      </c>
      <c r="N226">
        <f>SUM($M$1:M226)</f>
        <v>4859801</v>
      </c>
      <c r="O226" s="14" t="s">
        <v>89</v>
      </c>
      <c r="P226">
        <v>740</v>
      </c>
      <c r="Q226">
        <f>SUM($P$1:P226)</f>
        <v>42355</v>
      </c>
    </row>
    <row r="227" spans="12:17" x14ac:dyDescent="0.15">
      <c r="L227" s="14" t="s">
        <v>88</v>
      </c>
      <c r="M227">
        <v>149120</v>
      </c>
      <c r="N227">
        <f>SUM($M$1:M227)</f>
        <v>5008921</v>
      </c>
      <c r="O227" s="14" t="s">
        <v>89</v>
      </c>
      <c r="P227">
        <v>740</v>
      </c>
      <c r="Q227">
        <f>SUM($P$1:P227)</f>
        <v>43095</v>
      </c>
    </row>
    <row r="228" spans="12:17" x14ac:dyDescent="0.15">
      <c r="L228" s="14" t="s">
        <v>88</v>
      </c>
      <c r="M228">
        <v>153515</v>
      </c>
      <c r="N228">
        <f>SUM($M$1:M228)</f>
        <v>5162436</v>
      </c>
      <c r="O228" s="14" t="s">
        <v>89</v>
      </c>
      <c r="P228">
        <v>740</v>
      </c>
      <c r="Q228">
        <f>SUM($P$1:P228)</f>
        <v>43835</v>
      </c>
    </row>
    <row r="229" spans="12:17" x14ac:dyDescent="0.15">
      <c r="L229" s="14" t="s">
        <v>88</v>
      </c>
      <c r="M229">
        <v>158026</v>
      </c>
      <c r="N229">
        <f>SUM($M$1:M229)</f>
        <v>5320462</v>
      </c>
      <c r="O229" s="14" t="s">
        <v>89</v>
      </c>
      <c r="P229">
        <v>740</v>
      </c>
      <c r="Q229">
        <f>SUM($P$1:P229)</f>
        <v>44575</v>
      </c>
    </row>
    <row r="230" spans="12:17" x14ac:dyDescent="0.15">
      <c r="L230" s="14" t="s">
        <v>88</v>
      </c>
      <c r="M230">
        <v>162654</v>
      </c>
      <c r="N230">
        <f>SUM($M$1:M230)</f>
        <v>5483116</v>
      </c>
      <c r="O230" s="14" t="s">
        <v>89</v>
      </c>
      <c r="P230">
        <v>740</v>
      </c>
      <c r="Q230">
        <f>SUM($P$1:P230)</f>
        <v>45315</v>
      </c>
    </row>
    <row r="231" spans="12:17" x14ac:dyDescent="0.15">
      <c r="L231" s="14" t="s">
        <v>88</v>
      </c>
      <c r="M231">
        <v>167402</v>
      </c>
      <c r="N231">
        <f>SUM($M$1:M231)</f>
        <v>5650518</v>
      </c>
      <c r="O231" s="14" t="s">
        <v>89</v>
      </c>
      <c r="P231">
        <v>800</v>
      </c>
      <c r="Q231">
        <f>SUM($P$1:P231)</f>
        <v>46115</v>
      </c>
    </row>
    <row r="232" spans="12:17" x14ac:dyDescent="0.15">
      <c r="L232" s="14" t="s">
        <v>88</v>
      </c>
      <c r="M232">
        <v>172273</v>
      </c>
      <c r="N232">
        <f>SUM($M$1:M232)</f>
        <v>5822791</v>
      </c>
      <c r="O232" s="14" t="s">
        <v>89</v>
      </c>
      <c r="P232">
        <v>800</v>
      </c>
      <c r="Q232">
        <f>SUM($P$1:P232)</f>
        <v>46915</v>
      </c>
    </row>
    <row r="233" spans="12:17" x14ac:dyDescent="0.15">
      <c r="L233" s="14" t="s">
        <v>88</v>
      </c>
      <c r="M233">
        <v>177269</v>
      </c>
      <c r="N233">
        <f>SUM($M$1:M233)</f>
        <v>6000060</v>
      </c>
      <c r="O233" s="14" t="s">
        <v>89</v>
      </c>
      <c r="P233">
        <v>800</v>
      </c>
      <c r="Q233">
        <f>SUM($P$1:P233)</f>
        <v>47715</v>
      </c>
    </row>
    <row r="234" spans="12:17" x14ac:dyDescent="0.15">
      <c r="L234" s="14" t="s">
        <v>88</v>
      </c>
      <c r="M234">
        <v>182394</v>
      </c>
      <c r="N234">
        <f>SUM($M$1:M234)</f>
        <v>6182454</v>
      </c>
      <c r="O234" s="14" t="s">
        <v>89</v>
      </c>
      <c r="P234">
        <v>800</v>
      </c>
      <c r="Q234">
        <f>SUM($P$1:P234)</f>
        <v>48515</v>
      </c>
    </row>
    <row r="235" spans="12:17" x14ac:dyDescent="0.15">
      <c r="L235" s="14" t="s">
        <v>88</v>
      </c>
      <c r="M235">
        <v>187649</v>
      </c>
      <c r="N235">
        <f>SUM($M$1:M235)</f>
        <v>6370103</v>
      </c>
      <c r="O235" s="14" t="s">
        <v>89</v>
      </c>
      <c r="P235">
        <v>800</v>
      </c>
      <c r="Q235">
        <f>SUM($P$1:P235)</f>
        <v>49315</v>
      </c>
    </row>
    <row r="236" spans="12:17" x14ac:dyDescent="0.15">
      <c r="L236" s="14" t="s">
        <v>88</v>
      </c>
      <c r="M236">
        <v>193039</v>
      </c>
      <c r="N236">
        <f>SUM($M$1:M236)</f>
        <v>6563142</v>
      </c>
      <c r="O236" s="14" t="s">
        <v>89</v>
      </c>
      <c r="P236">
        <v>880</v>
      </c>
      <c r="Q236">
        <f>SUM($P$1:P236)</f>
        <v>50195</v>
      </c>
    </row>
    <row r="237" spans="12:17" x14ac:dyDescent="0.15">
      <c r="L237" s="14" t="s">
        <v>88</v>
      </c>
      <c r="M237">
        <v>198565</v>
      </c>
      <c r="N237">
        <f>SUM($M$1:M237)</f>
        <v>6761707</v>
      </c>
      <c r="O237" s="14" t="s">
        <v>89</v>
      </c>
      <c r="P237">
        <v>880</v>
      </c>
      <c r="Q237">
        <f>SUM($P$1:P237)</f>
        <v>51075</v>
      </c>
    </row>
    <row r="238" spans="12:17" x14ac:dyDescent="0.15">
      <c r="L238" s="14" t="s">
        <v>88</v>
      </c>
      <c r="M238">
        <v>204230</v>
      </c>
      <c r="N238">
        <f>SUM($M$1:M238)</f>
        <v>6965937</v>
      </c>
      <c r="O238" s="14" t="s">
        <v>89</v>
      </c>
      <c r="P238">
        <v>880</v>
      </c>
      <c r="Q238">
        <f>SUM($P$1:P238)</f>
        <v>51955</v>
      </c>
    </row>
    <row r="239" spans="12:17" x14ac:dyDescent="0.15">
      <c r="L239" s="14" t="s">
        <v>88</v>
      </c>
      <c r="M239">
        <v>210038</v>
      </c>
      <c r="N239">
        <f>SUM($M$1:M239)</f>
        <v>7175975</v>
      </c>
      <c r="O239" s="14" t="s">
        <v>89</v>
      </c>
      <c r="P239">
        <v>880</v>
      </c>
      <c r="Q239">
        <f>SUM($P$1:P239)</f>
        <v>52835</v>
      </c>
    </row>
    <row r="240" spans="12:17" x14ac:dyDescent="0.15">
      <c r="L240" s="14" t="s">
        <v>88</v>
      </c>
      <c r="M240">
        <v>215991</v>
      </c>
      <c r="N240">
        <f>SUM($M$1:M240)</f>
        <v>7391966</v>
      </c>
      <c r="O240" s="14" t="s">
        <v>89</v>
      </c>
      <c r="P240">
        <v>880</v>
      </c>
      <c r="Q240">
        <f>SUM($P$1:P240)</f>
        <v>53715</v>
      </c>
    </row>
    <row r="241" spans="12:17" x14ac:dyDescent="0.15">
      <c r="L241" s="14" t="s">
        <v>88</v>
      </c>
      <c r="M241">
        <v>222093</v>
      </c>
      <c r="N241">
        <f>SUM($M$1:M241)</f>
        <v>7614059</v>
      </c>
      <c r="O241" s="14" t="s">
        <v>89</v>
      </c>
      <c r="P241">
        <v>950</v>
      </c>
      <c r="Q241">
        <f>SUM($P$1:P241)</f>
        <v>54665</v>
      </c>
    </row>
    <row r="242" spans="12:17" x14ac:dyDescent="0.15">
      <c r="L242" s="14" t="s">
        <v>88</v>
      </c>
      <c r="M242">
        <v>228346</v>
      </c>
      <c r="N242">
        <f>SUM($M$1:M242)</f>
        <v>7842405</v>
      </c>
      <c r="O242" s="14" t="s">
        <v>89</v>
      </c>
      <c r="P242">
        <v>950</v>
      </c>
      <c r="Q242">
        <f>SUM($P$1:P242)</f>
        <v>55615</v>
      </c>
    </row>
    <row r="243" spans="12:17" x14ac:dyDescent="0.15">
      <c r="L243" s="14" t="s">
        <v>88</v>
      </c>
      <c r="M243">
        <v>234754</v>
      </c>
      <c r="N243">
        <f>SUM($M$1:M243)</f>
        <v>8077159</v>
      </c>
      <c r="O243" s="14" t="s">
        <v>89</v>
      </c>
      <c r="P243">
        <v>950</v>
      </c>
      <c r="Q243">
        <f>SUM($P$1:P243)</f>
        <v>56565</v>
      </c>
    </row>
    <row r="244" spans="12:17" x14ac:dyDescent="0.15">
      <c r="L244" s="14" t="s">
        <v>88</v>
      </c>
      <c r="M244">
        <v>241319</v>
      </c>
      <c r="N244">
        <f>SUM($M$1:M244)</f>
        <v>8318478</v>
      </c>
      <c r="O244" s="14" t="s">
        <v>89</v>
      </c>
      <c r="P244">
        <v>950</v>
      </c>
      <c r="Q244">
        <f>SUM($P$1:P244)</f>
        <v>57515</v>
      </c>
    </row>
    <row r="245" spans="12:17" x14ac:dyDescent="0.15">
      <c r="L245" s="14" t="s">
        <v>88</v>
      </c>
      <c r="M245">
        <v>248046</v>
      </c>
      <c r="N245">
        <f>SUM($M$1:M245)</f>
        <v>8566524</v>
      </c>
      <c r="O245" s="14" t="s">
        <v>89</v>
      </c>
      <c r="P245">
        <v>950</v>
      </c>
      <c r="Q245">
        <f>SUM($P$1:P245)</f>
        <v>58465</v>
      </c>
    </row>
    <row r="246" spans="12:17" x14ac:dyDescent="0.15">
      <c r="L246" s="14" t="s">
        <v>88</v>
      </c>
      <c r="M246">
        <v>254936</v>
      </c>
      <c r="N246">
        <f>SUM($M$1:M246)</f>
        <v>8821460</v>
      </c>
      <c r="O246" s="14" t="s">
        <v>89</v>
      </c>
      <c r="P246">
        <v>1000</v>
      </c>
      <c r="Q246">
        <f>SUM($P$1:P246)</f>
        <v>59465</v>
      </c>
    </row>
    <row r="247" spans="12:17" x14ac:dyDescent="0.15">
      <c r="L247" s="14" t="s">
        <v>88</v>
      </c>
      <c r="M247">
        <v>261994</v>
      </c>
      <c r="N247">
        <f>SUM($M$1:M247)</f>
        <v>9083454</v>
      </c>
      <c r="O247" s="14" t="s">
        <v>89</v>
      </c>
      <c r="P247">
        <v>1000</v>
      </c>
      <c r="Q247">
        <f>SUM($P$1:P247)</f>
        <v>60465</v>
      </c>
    </row>
    <row r="248" spans="12:17" x14ac:dyDescent="0.15">
      <c r="L248" s="14" t="s">
        <v>88</v>
      </c>
      <c r="M248">
        <v>269223</v>
      </c>
      <c r="N248">
        <f>SUM($M$1:M248)</f>
        <v>9352677</v>
      </c>
      <c r="O248" s="14" t="s">
        <v>89</v>
      </c>
      <c r="P248">
        <v>1000</v>
      </c>
      <c r="Q248">
        <f>SUM($P$1:P248)</f>
        <v>61465</v>
      </c>
    </row>
    <row r="249" spans="12:17" x14ac:dyDescent="0.15">
      <c r="L249" s="14" t="s">
        <v>88</v>
      </c>
      <c r="M249">
        <v>276625</v>
      </c>
      <c r="N249">
        <f>SUM($M$1:M249)</f>
        <v>9629302</v>
      </c>
      <c r="O249" s="14" t="s">
        <v>89</v>
      </c>
      <c r="P249">
        <v>1000</v>
      </c>
      <c r="Q249">
        <f>SUM($P$1:P249)</f>
        <v>62465</v>
      </c>
    </row>
    <row r="250" spans="12:17" x14ac:dyDescent="0.15">
      <c r="L250" s="14" t="s">
        <v>88</v>
      </c>
      <c r="M250">
        <v>284206</v>
      </c>
      <c r="N250">
        <f>SUM($M$1:M250)</f>
        <v>9913508</v>
      </c>
      <c r="O250" s="14" t="s">
        <v>89</v>
      </c>
      <c r="P250">
        <v>1000</v>
      </c>
      <c r="Q250">
        <f>SUM($P$1:P250)</f>
        <v>63465</v>
      </c>
    </row>
    <row r="251" spans="12:17" x14ac:dyDescent="0.15">
      <c r="L251" s="14" t="s">
        <v>88</v>
      </c>
      <c r="M251">
        <v>291967</v>
      </c>
      <c r="N251">
        <f>SUM($M$1:M251)</f>
        <v>10205475</v>
      </c>
      <c r="O251" s="14" t="s">
        <v>89</v>
      </c>
      <c r="P251">
        <v>1100</v>
      </c>
      <c r="Q251">
        <f>SUM($P$1:P251)</f>
        <v>64565</v>
      </c>
    </row>
    <row r="252" spans="12:17" x14ac:dyDescent="0.15">
      <c r="L252" s="14" t="s">
        <v>88</v>
      </c>
      <c r="M252">
        <v>299913</v>
      </c>
      <c r="N252">
        <f>SUM($M$1:M252)</f>
        <v>10505388</v>
      </c>
      <c r="O252" s="14" t="s">
        <v>89</v>
      </c>
      <c r="P252">
        <v>1100</v>
      </c>
      <c r="Q252">
        <f>SUM($P$1:P252)</f>
        <v>65665</v>
      </c>
    </row>
    <row r="253" spans="12:17" x14ac:dyDescent="0.15">
      <c r="L253" s="14" t="s">
        <v>88</v>
      </c>
      <c r="M253">
        <v>308047</v>
      </c>
      <c r="N253">
        <f>SUM($M$1:M253)</f>
        <v>10813435</v>
      </c>
      <c r="O253" s="14" t="s">
        <v>89</v>
      </c>
      <c r="P253">
        <v>1100</v>
      </c>
      <c r="Q253">
        <f>SUM($P$1:P253)</f>
        <v>66765</v>
      </c>
    </row>
    <row r="254" spans="12:17" x14ac:dyDescent="0.15">
      <c r="L254" s="14" t="s">
        <v>88</v>
      </c>
      <c r="M254">
        <v>316372</v>
      </c>
      <c r="N254">
        <f>SUM($M$1:M254)</f>
        <v>11129807</v>
      </c>
      <c r="O254" s="14" t="s">
        <v>89</v>
      </c>
      <c r="P254">
        <v>1100</v>
      </c>
      <c r="Q254">
        <f>SUM($P$1:P254)</f>
        <v>67865</v>
      </c>
    </row>
    <row r="255" spans="12:17" x14ac:dyDescent="0.15">
      <c r="L255" s="14" t="s">
        <v>88</v>
      </c>
      <c r="M255">
        <v>324893</v>
      </c>
      <c r="N255">
        <f>SUM($M$1:M255)</f>
        <v>11454700</v>
      </c>
      <c r="O255" s="14" t="s">
        <v>89</v>
      </c>
      <c r="P255">
        <v>1100</v>
      </c>
      <c r="Q255">
        <f>SUM($P$1:P255)</f>
        <v>68965</v>
      </c>
    </row>
    <row r="256" spans="12:17" x14ac:dyDescent="0.15">
      <c r="L256" s="14" t="s">
        <v>88</v>
      </c>
      <c r="M256">
        <v>333613</v>
      </c>
      <c r="N256">
        <f>SUM($M$1:M256)</f>
        <v>11788313</v>
      </c>
      <c r="O256" s="14" t="s">
        <v>89</v>
      </c>
      <c r="P256">
        <v>1200</v>
      </c>
      <c r="Q256">
        <f>SUM($P$1:P256)</f>
        <v>70165</v>
      </c>
    </row>
    <row r="257" spans="12:17" x14ac:dyDescent="0.15">
      <c r="L257" s="14" t="s">
        <v>88</v>
      </c>
      <c r="M257">
        <v>342535</v>
      </c>
      <c r="N257">
        <f>SUM($M$1:M257)</f>
        <v>12130848</v>
      </c>
      <c r="O257" s="14" t="s">
        <v>89</v>
      </c>
      <c r="P257">
        <v>1200</v>
      </c>
      <c r="Q257">
        <f>SUM($P$1:P257)</f>
        <v>71365</v>
      </c>
    </row>
    <row r="258" spans="12:17" x14ac:dyDescent="0.15">
      <c r="L258" s="14" t="s">
        <v>88</v>
      </c>
      <c r="M258">
        <v>351664</v>
      </c>
      <c r="N258">
        <f>SUM($M$1:M258)</f>
        <v>12482512</v>
      </c>
      <c r="O258" s="14" t="s">
        <v>89</v>
      </c>
      <c r="P258">
        <v>1200</v>
      </c>
      <c r="Q258">
        <f>SUM($P$1:P258)</f>
        <v>72565</v>
      </c>
    </row>
    <row r="259" spans="12:17" x14ac:dyDescent="0.15">
      <c r="L259" s="14" t="s">
        <v>88</v>
      </c>
      <c r="M259">
        <v>361003</v>
      </c>
      <c r="N259">
        <f>SUM($M$1:M259)</f>
        <v>12843515</v>
      </c>
      <c r="O259" s="14" t="s">
        <v>89</v>
      </c>
      <c r="P259">
        <v>1200</v>
      </c>
      <c r="Q259">
        <f>SUM($P$1:P259)</f>
        <v>73765</v>
      </c>
    </row>
    <row r="260" spans="12:17" x14ac:dyDescent="0.15">
      <c r="L260" s="14" t="s">
        <v>88</v>
      </c>
      <c r="M260">
        <v>370556</v>
      </c>
      <c r="N260">
        <f>SUM($M$1:M260)</f>
        <v>13214071</v>
      </c>
      <c r="O260" s="14" t="s">
        <v>89</v>
      </c>
      <c r="P260">
        <v>1200</v>
      </c>
      <c r="Q260">
        <f>SUM($P$1:P260)</f>
        <v>74965</v>
      </c>
    </row>
    <row r="261" spans="12:17" x14ac:dyDescent="0.15">
      <c r="L261" s="14" t="s">
        <v>88</v>
      </c>
      <c r="M261">
        <v>380327</v>
      </c>
      <c r="N261">
        <f>SUM($M$1:M261)</f>
        <v>13594398</v>
      </c>
      <c r="O261" s="14" t="s">
        <v>89</v>
      </c>
      <c r="P261">
        <v>1300</v>
      </c>
      <c r="Q261">
        <f>SUM($P$1:P261)</f>
        <v>76265</v>
      </c>
    </row>
    <row r="262" spans="12:17" x14ac:dyDescent="0.15">
      <c r="L262" s="14" t="s">
        <v>88</v>
      </c>
      <c r="M262">
        <v>390321</v>
      </c>
      <c r="N262">
        <f>SUM($M$1:M262)</f>
        <v>13984719</v>
      </c>
      <c r="O262" s="14" t="s">
        <v>89</v>
      </c>
      <c r="P262">
        <v>1300</v>
      </c>
      <c r="Q262">
        <f>SUM($P$1:P262)</f>
        <v>77565</v>
      </c>
    </row>
    <row r="263" spans="12:17" x14ac:dyDescent="0.15">
      <c r="L263" s="14" t="s">
        <v>88</v>
      </c>
      <c r="M263">
        <v>400540</v>
      </c>
      <c r="N263">
        <f>SUM($M$1:M263)</f>
        <v>14385259</v>
      </c>
      <c r="O263" s="14" t="s">
        <v>89</v>
      </c>
      <c r="P263">
        <v>1300</v>
      </c>
      <c r="Q263">
        <f>SUM($P$1:P263)</f>
        <v>78865</v>
      </c>
    </row>
    <row r="264" spans="12:17" x14ac:dyDescent="0.15">
      <c r="L264" s="14" t="s">
        <v>88</v>
      </c>
      <c r="M264">
        <v>410988</v>
      </c>
      <c r="N264">
        <f>SUM($M$1:M264)</f>
        <v>14796247</v>
      </c>
      <c r="O264" s="14" t="s">
        <v>89</v>
      </c>
      <c r="P264">
        <v>1300</v>
      </c>
      <c r="Q264">
        <f>SUM($P$1:P264)</f>
        <v>80165</v>
      </c>
    </row>
    <row r="265" spans="12:17" x14ac:dyDescent="0.15">
      <c r="L265" s="14" t="s">
        <v>88</v>
      </c>
      <c r="M265">
        <v>421671</v>
      </c>
      <c r="N265">
        <f>SUM($M$1:M265)</f>
        <v>15217918</v>
      </c>
      <c r="O265" s="14" t="s">
        <v>89</v>
      </c>
      <c r="P265">
        <v>1300</v>
      </c>
      <c r="Q265">
        <f>SUM($P$1:P265)</f>
        <v>81465</v>
      </c>
    </row>
    <row r="266" spans="12:17" x14ac:dyDescent="0.15">
      <c r="L266" s="14" t="s">
        <v>88</v>
      </c>
      <c r="M266">
        <v>432592</v>
      </c>
      <c r="N266">
        <f>SUM($M$1:M266)</f>
        <v>15650510</v>
      </c>
      <c r="O266" s="14" t="s">
        <v>89</v>
      </c>
      <c r="P266">
        <v>1400</v>
      </c>
      <c r="Q266">
        <f>SUM($P$1:P266)</f>
        <v>82865</v>
      </c>
    </row>
    <row r="267" spans="12:17" x14ac:dyDescent="0.15">
      <c r="L267" s="14" t="s">
        <v>88</v>
      </c>
      <c r="M267">
        <v>443756</v>
      </c>
      <c r="N267">
        <f>SUM($M$1:M267)</f>
        <v>16094266</v>
      </c>
      <c r="O267" s="14" t="s">
        <v>89</v>
      </c>
      <c r="P267">
        <v>1400</v>
      </c>
      <c r="Q267">
        <f>SUM($P$1:P267)</f>
        <v>84265</v>
      </c>
    </row>
    <row r="268" spans="12:17" x14ac:dyDescent="0.15">
      <c r="L268" s="14" t="s">
        <v>88</v>
      </c>
      <c r="M268">
        <v>455165</v>
      </c>
      <c r="N268">
        <f>SUM($M$1:M268)</f>
        <v>16549431</v>
      </c>
      <c r="O268" s="14" t="s">
        <v>89</v>
      </c>
      <c r="P268">
        <v>1400</v>
      </c>
      <c r="Q268">
        <f>SUM($P$1:P268)</f>
        <v>85665</v>
      </c>
    </row>
    <row r="269" spans="12:17" x14ac:dyDescent="0.15">
      <c r="L269" s="14" t="s">
        <v>88</v>
      </c>
      <c r="M269">
        <v>466826</v>
      </c>
      <c r="N269">
        <f>SUM($M$1:M269)</f>
        <v>17016257</v>
      </c>
      <c r="O269" s="14" t="s">
        <v>89</v>
      </c>
      <c r="P269">
        <v>1400</v>
      </c>
      <c r="Q269">
        <f>SUM($P$1:P269)</f>
        <v>87065</v>
      </c>
    </row>
    <row r="270" spans="12:17" x14ac:dyDescent="0.15">
      <c r="L270" s="14" t="s">
        <v>88</v>
      </c>
      <c r="M270">
        <v>478741</v>
      </c>
      <c r="N270">
        <f>SUM($M$1:M270)</f>
        <v>17494998</v>
      </c>
      <c r="O270" s="14" t="s">
        <v>89</v>
      </c>
      <c r="P270">
        <v>1400</v>
      </c>
      <c r="Q270">
        <f>SUM($P$1:P270)</f>
        <v>88465</v>
      </c>
    </row>
    <row r="271" spans="12:17" x14ac:dyDescent="0.15">
      <c r="L271" s="14" t="s">
        <v>88</v>
      </c>
      <c r="M271">
        <v>490915</v>
      </c>
      <c r="N271">
        <f>SUM($M$1:M271)</f>
        <v>17985913</v>
      </c>
      <c r="O271" s="14" t="s">
        <v>89</v>
      </c>
      <c r="P271">
        <v>1500</v>
      </c>
      <c r="Q271">
        <f>SUM($P$1:P271)</f>
        <v>89965</v>
      </c>
    </row>
    <row r="272" spans="12:17" x14ac:dyDescent="0.15">
      <c r="L272" s="14" t="s">
        <v>88</v>
      </c>
      <c r="M272">
        <v>503353</v>
      </c>
      <c r="N272">
        <f>SUM($M$1:M272)</f>
        <v>18489266</v>
      </c>
      <c r="O272" s="14" t="s">
        <v>89</v>
      </c>
      <c r="P272">
        <v>1500</v>
      </c>
      <c r="Q272">
        <f>SUM($P$1:P272)</f>
        <v>91465</v>
      </c>
    </row>
    <row r="273" spans="12:17" x14ac:dyDescent="0.15">
      <c r="L273" s="14" t="s">
        <v>88</v>
      </c>
      <c r="M273">
        <v>516059</v>
      </c>
      <c r="N273">
        <f>SUM($M$1:M273)</f>
        <v>19005325</v>
      </c>
      <c r="O273" s="14" t="s">
        <v>89</v>
      </c>
      <c r="P273">
        <v>1500</v>
      </c>
      <c r="Q273">
        <f>SUM($P$1:P273)</f>
        <v>92965</v>
      </c>
    </row>
    <row r="274" spans="12:17" x14ac:dyDescent="0.15">
      <c r="L274" s="14" t="s">
        <v>88</v>
      </c>
      <c r="M274">
        <v>529037</v>
      </c>
      <c r="N274">
        <f>SUM($M$1:M274)</f>
        <v>19534362</v>
      </c>
      <c r="O274" s="14" t="s">
        <v>89</v>
      </c>
      <c r="P274">
        <v>1500</v>
      </c>
      <c r="Q274">
        <f>SUM($P$1:P274)</f>
        <v>94465</v>
      </c>
    </row>
    <row r="275" spans="12:17" x14ac:dyDescent="0.15">
      <c r="L275" s="14" t="s">
        <v>88</v>
      </c>
      <c r="M275">
        <v>542292</v>
      </c>
      <c r="N275">
        <f>SUM($M$1:M275)</f>
        <v>20076654</v>
      </c>
      <c r="O275" s="14" t="s">
        <v>89</v>
      </c>
      <c r="P275">
        <v>1500</v>
      </c>
      <c r="Q275">
        <f>SUM($P$1:P275)</f>
        <v>95965</v>
      </c>
    </row>
    <row r="276" spans="12:17" x14ac:dyDescent="0.15">
      <c r="L276" s="14" t="s">
        <v>88</v>
      </c>
      <c r="M276">
        <v>555828</v>
      </c>
      <c r="N276">
        <f>SUM($M$1:M276)</f>
        <v>20632482</v>
      </c>
      <c r="O276" s="14" t="s">
        <v>89</v>
      </c>
      <c r="P276">
        <v>1600</v>
      </c>
      <c r="Q276">
        <f>SUM($P$1:P276)</f>
        <v>97565</v>
      </c>
    </row>
    <row r="277" spans="12:17" x14ac:dyDescent="0.15">
      <c r="L277" s="14" t="s">
        <v>88</v>
      </c>
      <c r="M277">
        <v>569650</v>
      </c>
      <c r="N277">
        <f>SUM($M$1:M277)</f>
        <v>21202132</v>
      </c>
      <c r="O277" s="14" t="s">
        <v>89</v>
      </c>
      <c r="P277">
        <v>1600</v>
      </c>
      <c r="Q277">
        <f>SUM($P$1:P277)</f>
        <v>99165</v>
      </c>
    </row>
    <row r="278" spans="12:17" x14ac:dyDescent="0.15">
      <c r="L278" s="14" t="s">
        <v>88</v>
      </c>
      <c r="M278">
        <v>583762</v>
      </c>
      <c r="N278">
        <f>SUM($M$1:M278)</f>
        <v>21785894</v>
      </c>
      <c r="O278" s="14" t="s">
        <v>89</v>
      </c>
      <c r="P278">
        <v>1600</v>
      </c>
      <c r="Q278">
        <f>SUM($P$1:P278)</f>
        <v>100765</v>
      </c>
    </row>
    <row r="279" spans="12:17" x14ac:dyDescent="0.15">
      <c r="L279" s="14" t="s">
        <v>88</v>
      </c>
      <c r="M279">
        <v>598169</v>
      </c>
      <c r="N279">
        <f>SUM($M$1:M279)</f>
        <v>22384063</v>
      </c>
      <c r="O279" s="14" t="s">
        <v>89</v>
      </c>
      <c r="P279">
        <v>1600</v>
      </c>
      <c r="Q279">
        <f>SUM($P$1:P279)</f>
        <v>102365</v>
      </c>
    </row>
    <row r="280" spans="12:17" x14ac:dyDescent="0.15">
      <c r="L280" s="14" t="s">
        <v>88</v>
      </c>
      <c r="M280">
        <v>612875</v>
      </c>
      <c r="N280">
        <f>SUM($M$1:M280)</f>
        <v>22996938</v>
      </c>
      <c r="O280" s="14" t="s">
        <v>89</v>
      </c>
      <c r="P280">
        <v>1600</v>
      </c>
      <c r="Q280">
        <f>SUM($P$1:P280)</f>
        <v>103965</v>
      </c>
    </row>
    <row r="281" spans="12:17" x14ac:dyDescent="0.15">
      <c r="L281" s="14" t="s">
        <v>88</v>
      </c>
      <c r="M281">
        <v>627886</v>
      </c>
      <c r="N281">
        <f>SUM($M$1:M281)</f>
        <v>23624824</v>
      </c>
      <c r="O281" s="14" t="s">
        <v>89</v>
      </c>
      <c r="P281">
        <v>1700</v>
      </c>
      <c r="Q281">
        <f>SUM($P$1:P281)</f>
        <v>105665</v>
      </c>
    </row>
    <row r="282" spans="12:17" x14ac:dyDescent="0.15">
      <c r="L282" s="14" t="s">
        <v>88</v>
      </c>
      <c r="M282">
        <v>643205</v>
      </c>
      <c r="N282">
        <f>SUM($M$1:M282)</f>
        <v>24268029</v>
      </c>
      <c r="O282" s="14" t="s">
        <v>89</v>
      </c>
      <c r="P282">
        <v>1700</v>
      </c>
      <c r="Q282">
        <f>SUM($P$1:P282)</f>
        <v>107365</v>
      </c>
    </row>
    <row r="283" spans="12:17" x14ac:dyDescent="0.15">
      <c r="L283" s="14" t="s">
        <v>88</v>
      </c>
      <c r="M283">
        <v>658838</v>
      </c>
      <c r="N283">
        <f>SUM($M$1:M283)</f>
        <v>24926867</v>
      </c>
      <c r="O283" s="14" t="s">
        <v>89</v>
      </c>
      <c r="P283">
        <v>1700</v>
      </c>
      <c r="Q283">
        <f>SUM($P$1:P283)</f>
        <v>109065</v>
      </c>
    </row>
    <row r="284" spans="12:17" x14ac:dyDescent="0.15">
      <c r="L284" s="14" t="s">
        <v>88</v>
      </c>
      <c r="M284">
        <v>674789</v>
      </c>
      <c r="N284">
        <f>SUM($M$1:M284)</f>
        <v>25601656</v>
      </c>
      <c r="O284" s="14" t="s">
        <v>89</v>
      </c>
      <c r="P284">
        <v>1700</v>
      </c>
      <c r="Q284">
        <f>SUM($P$1:P284)</f>
        <v>110765</v>
      </c>
    </row>
    <row r="285" spans="12:17" x14ac:dyDescent="0.15">
      <c r="L285" s="14" t="s">
        <v>88</v>
      </c>
      <c r="M285">
        <v>691063</v>
      </c>
      <c r="N285">
        <f>SUM($M$1:M285)</f>
        <v>26292719</v>
      </c>
      <c r="O285" s="14" t="s">
        <v>89</v>
      </c>
      <c r="P285">
        <v>1700</v>
      </c>
      <c r="Q285">
        <f>SUM($P$1:P285)</f>
        <v>112465</v>
      </c>
    </row>
    <row r="286" spans="12:17" x14ac:dyDescent="0.15">
      <c r="L286" s="14" t="s">
        <v>88</v>
      </c>
      <c r="M286">
        <v>707665</v>
      </c>
      <c r="N286">
        <f>SUM($M$1:M286)</f>
        <v>27000384</v>
      </c>
      <c r="O286" s="14" t="s">
        <v>89</v>
      </c>
      <c r="P286">
        <v>1800</v>
      </c>
      <c r="Q286">
        <f>SUM($P$1:P286)</f>
        <v>114265</v>
      </c>
    </row>
    <row r="287" spans="12:17" x14ac:dyDescent="0.15">
      <c r="L287" s="14" t="s">
        <v>88</v>
      </c>
      <c r="M287">
        <v>724599</v>
      </c>
      <c r="N287">
        <f>SUM($M$1:M287)</f>
        <v>27724983</v>
      </c>
      <c r="O287" s="14" t="s">
        <v>89</v>
      </c>
      <c r="P287">
        <v>1800</v>
      </c>
      <c r="Q287">
        <f>SUM($P$1:P287)</f>
        <v>116065</v>
      </c>
    </row>
    <row r="288" spans="12:17" x14ac:dyDescent="0.15">
      <c r="L288" s="14" t="s">
        <v>88</v>
      </c>
      <c r="M288">
        <v>741871</v>
      </c>
      <c r="N288">
        <f>SUM($M$1:M288)</f>
        <v>28466854</v>
      </c>
      <c r="O288" s="14" t="s">
        <v>89</v>
      </c>
      <c r="P288">
        <v>1800</v>
      </c>
      <c r="Q288">
        <f>SUM($P$1:P288)</f>
        <v>117865</v>
      </c>
    </row>
    <row r="289" spans="12:17" x14ac:dyDescent="0.15">
      <c r="L289" s="14" t="s">
        <v>88</v>
      </c>
      <c r="M289">
        <v>759484</v>
      </c>
      <c r="N289">
        <f>SUM($M$1:M289)</f>
        <v>29226338</v>
      </c>
      <c r="O289" s="14" t="s">
        <v>89</v>
      </c>
      <c r="P289">
        <v>1800</v>
      </c>
      <c r="Q289">
        <f>SUM($P$1:P289)</f>
        <v>119665</v>
      </c>
    </row>
    <row r="290" spans="12:17" x14ac:dyDescent="0.15">
      <c r="L290" s="14" t="s">
        <v>88</v>
      </c>
      <c r="M290">
        <v>777445</v>
      </c>
      <c r="N290">
        <f>SUM($M$1:M290)</f>
        <v>30003783</v>
      </c>
      <c r="O290" s="14" t="s">
        <v>89</v>
      </c>
      <c r="P290">
        <v>1800</v>
      </c>
      <c r="Q290">
        <f>SUM($P$1:P290)</f>
        <v>121465</v>
      </c>
    </row>
    <row r="291" spans="12:17" x14ac:dyDescent="0.15">
      <c r="L291" s="14" t="s">
        <v>88</v>
      </c>
      <c r="M291">
        <v>795758</v>
      </c>
      <c r="N291">
        <f>SUM($M$1:M291)</f>
        <v>30799541</v>
      </c>
      <c r="O291" s="14" t="s">
        <v>89</v>
      </c>
      <c r="P291">
        <v>1900</v>
      </c>
      <c r="Q291">
        <f>SUM($P$1:P291)</f>
        <v>123365</v>
      </c>
    </row>
    <row r="292" spans="12:17" x14ac:dyDescent="0.15">
      <c r="L292" s="14" t="s">
        <v>88</v>
      </c>
      <c r="M292">
        <v>814427</v>
      </c>
      <c r="N292">
        <f>SUM($M$1:M292)</f>
        <v>31613968</v>
      </c>
      <c r="O292" s="14" t="s">
        <v>89</v>
      </c>
      <c r="P292">
        <v>1900</v>
      </c>
      <c r="Q292">
        <f>SUM($P$1:P292)</f>
        <v>125265</v>
      </c>
    </row>
    <row r="293" spans="12:17" x14ac:dyDescent="0.15">
      <c r="L293" s="14" t="s">
        <v>88</v>
      </c>
      <c r="M293">
        <v>833459</v>
      </c>
      <c r="N293">
        <f>SUM($M$1:M293)</f>
        <v>32447427</v>
      </c>
      <c r="O293" s="14" t="s">
        <v>89</v>
      </c>
      <c r="P293">
        <v>1900</v>
      </c>
      <c r="Q293">
        <f>SUM($P$1:P293)</f>
        <v>127165</v>
      </c>
    </row>
    <row r="294" spans="12:17" x14ac:dyDescent="0.15">
      <c r="L294" s="14" t="s">
        <v>88</v>
      </c>
      <c r="M294">
        <v>852857</v>
      </c>
      <c r="N294">
        <f>SUM($M$1:M294)</f>
        <v>33300284</v>
      </c>
      <c r="O294" s="14" t="s">
        <v>89</v>
      </c>
      <c r="P294">
        <v>1900</v>
      </c>
      <c r="Q294">
        <f>SUM($P$1:P294)</f>
        <v>129065</v>
      </c>
    </row>
    <row r="295" spans="12:17" x14ac:dyDescent="0.15">
      <c r="L295" s="14" t="s">
        <v>88</v>
      </c>
      <c r="M295">
        <v>872626</v>
      </c>
      <c r="N295">
        <f>SUM($M$1:M295)</f>
        <v>34172910</v>
      </c>
      <c r="O295" s="14" t="s">
        <v>89</v>
      </c>
      <c r="P295">
        <v>1900</v>
      </c>
      <c r="Q295">
        <f>SUM($P$1:P295)</f>
        <v>130965</v>
      </c>
    </row>
    <row r="296" spans="12:17" x14ac:dyDescent="0.15">
      <c r="L296" s="14" t="s">
        <v>88</v>
      </c>
      <c r="M296">
        <v>892772</v>
      </c>
      <c r="N296">
        <f>SUM($M$1:M296)</f>
        <v>35065682</v>
      </c>
      <c r="O296" s="14" t="s">
        <v>89</v>
      </c>
      <c r="P296">
        <v>2000</v>
      </c>
      <c r="Q296">
        <f>SUM($P$1:P296)</f>
        <v>132965</v>
      </c>
    </row>
    <row r="297" spans="12:17" x14ac:dyDescent="0.15">
      <c r="L297" s="14" t="s">
        <v>88</v>
      </c>
      <c r="M297">
        <v>913300</v>
      </c>
      <c r="N297">
        <f>SUM($M$1:M297)</f>
        <v>35978982</v>
      </c>
      <c r="O297" s="14" t="s">
        <v>89</v>
      </c>
      <c r="P297">
        <v>2000</v>
      </c>
      <c r="Q297">
        <f>SUM($P$1:P297)</f>
        <v>134965</v>
      </c>
    </row>
    <row r="298" spans="12:17" x14ac:dyDescent="0.15">
      <c r="L298" s="14" t="s">
        <v>88</v>
      </c>
      <c r="M298">
        <v>934214</v>
      </c>
      <c r="N298">
        <f>SUM($M$1:M298)</f>
        <v>36913196</v>
      </c>
      <c r="O298" s="14" t="s">
        <v>89</v>
      </c>
      <c r="P298">
        <v>2000</v>
      </c>
      <c r="Q298">
        <f>SUM($P$1:P298)</f>
        <v>136965</v>
      </c>
    </row>
    <row r="299" spans="12:17" x14ac:dyDescent="0.15">
      <c r="L299" s="14" t="s">
        <v>88</v>
      </c>
      <c r="M299">
        <v>955520</v>
      </c>
      <c r="N299">
        <f>SUM($M$1:M299)</f>
        <v>37868716</v>
      </c>
      <c r="O299" s="14" t="s">
        <v>89</v>
      </c>
      <c r="P299">
        <v>2000</v>
      </c>
      <c r="Q299">
        <f>SUM($P$1:P299)</f>
        <v>138965</v>
      </c>
    </row>
    <row r="300" spans="12:17" x14ac:dyDescent="0.15">
      <c r="L300" s="14" t="s">
        <v>88</v>
      </c>
      <c r="M300">
        <v>977222</v>
      </c>
      <c r="N300">
        <f>SUM($M$1:M300)</f>
        <v>38845938</v>
      </c>
      <c r="O300" s="14" t="s">
        <v>89</v>
      </c>
      <c r="P300">
        <v>2000</v>
      </c>
      <c r="Q300">
        <f>SUM($P$1:P300)</f>
        <v>140965</v>
      </c>
    </row>
    <row r="301" spans="12:17" x14ac:dyDescent="0.15">
      <c r="L301" s="16" t="s">
        <v>88</v>
      </c>
      <c r="M301">
        <v>0</v>
      </c>
      <c r="N301">
        <f>SUM($M$1:M301)</f>
        <v>38845938</v>
      </c>
      <c r="O301" s="16" t="s">
        <v>89</v>
      </c>
      <c r="P301">
        <v>0</v>
      </c>
      <c r="Q301">
        <f>SUM($P$1:P301)</f>
        <v>140965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admin</cp:lastModifiedBy>
  <dcterms:created xsi:type="dcterms:W3CDTF">2018-10-20T03:47:45Z</dcterms:created>
  <dcterms:modified xsi:type="dcterms:W3CDTF">2018-10-26T08:16:11Z</dcterms:modified>
</cp:coreProperties>
</file>