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225" windowHeight="12540" tabRatio="887" activeTab="4"/>
  </bookViews>
  <sheets>
    <sheet name="@charge" sheetId="3" r:id="rId1"/>
    <sheet name="@ChargeSign" sheetId="12" r:id="rId2"/>
    <sheet name="@dailyChargeGift" sheetId="4" r:id="rId3"/>
    <sheet name="@todayChargeReward" sheetId="16" r:id="rId4"/>
    <sheet name="@todayChargeActivity" sheetId="20" r:id="rId5"/>
    <sheet name="@daylyPersonCharge" sheetId="15" r:id="rId6"/>
    <sheet name="@dailyLeichongGift" sheetId="14" r:id="rId7"/>
    <sheet name="@zsyj" sheetId="6" r:id="rId8"/>
    <sheet name="@jrhl" sheetId="7" r:id="rId9"/>
    <sheet name="@jitianfanli" sheetId="10" r:id="rId10"/>
    <sheet name="@jitianfanliDayReward" sheetId="11" r:id="rId11"/>
    <sheet name="@limitJitianfanli" sheetId="19" r:id="rId12"/>
    <sheet name="@limitJitianfanliDayReward" sheetId="18" r:id="rId13"/>
    <sheet name="@singleCharge" sheetId="17" r:id="rId14"/>
    <sheet name="没用的→" sheetId="13" r:id="rId15"/>
    <sheet name="@$XRecharge" sheetId="5" r:id="rId16"/>
    <sheet name="@schd" sheetId="8" r:id="rId17"/>
    <sheet name="@zclb" sheetId="9" r:id="rId18"/>
  </sheets>
  <definedNames>
    <definedName name="_xlnm._FilterDatabase" localSheetId="1" hidden="1">'@ChargeSign'!$A$3:$C$30</definedName>
    <definedName name="_xlnm._FilterDatabase" localSheetId="2" hidden="1">'@dailyChargeGift'!$A$3:$D$15</definedName>
    <definedName name="_xlnm._FilterDatabase" localSheetId="6" hidden="1">'@dailyLeichongGift'!$A$3:$D$9</definedName>
  </definedNames>
  <calcPr calcId="144525"/>
</workbook>
</file>

<file path=xl/calcChain.xml><?xml version="1.0" encoding="utf-8"?>
<calcChain xmlns="http://schemas.openxmlformats.org/spreadsheetml/2006/main">
  <c r="G19" i="13" l="1"/>
  <c r="E19" i="13"/>
  <c r="G18" i="13"/>
  <c r="E18" i="13"/>
  <c r="C18" i="13"/>
  <c r="G17" i="13"/>
  <c r="E17" i="13"/>
  <c r="C17" i="13"/>
  <c r="G16" i="13"/>
  <c r="E16" i="13"/>
  <c r="C16" i="13"/>
  <c r="G15" i="13"/>
  <c r="E15" i="13"/>
  <c r="C15" i="13"/>
  <c r="G14" i="13"/>
  <c r="E14" i="13"/>
  <c r="C14" i="13"/>
  <c r="G13" i="13"/>
  <c r="C13" i="13"/>
  <c r="G12" i="13"/>
  <c r="C12" i="13"/>
  <c r="G11" i="13"/>
  <c r="E11" i="13"/>
  <c r="C11" i="13"/>
  <c r="G10" i="13"/>
  <c r="E10" i="13"/>
  <c r="C10" i="13"/>
  <c r="G9" i="13"/>
  <c r="E9" i="13"/>
  <c r="C9" i="13"/>
  <c r="H8" i="13"/>
  <c r="G8" i="13"/>
  <c r="B33" i="11"/>
  <c r="B32" i="11"/>
  <c r="B31" i="11"/>
  <c r="B30" i="11"/>
  <c r="B29" i="11"/>
  <c r="B28" i="11"/>
  <c r="B27" i="11"/>
  <c r="B26" i="11"/>
  <c r="B25" i="11"/>
  <c r="B24" i="11"/>
  <c r="B23" i="11"/>
  <c r="B22" i="11"/>
  <c r="C8" i="14"/>
  <c r="C7" i="14"/>
  <c r="C6" i="14"/>
  <c r="C5" i="14"/>
  <c r="E11" i="16"/>
  <c r="E10" i="16"/>
  <c r="H9" i="16"/>
  <c r="E9" i="16"/>
  <c r="H8" i="16"/>
  <c r="E8" i="16"/>
  <c r="H7" i="16"/>
  <c r="E7" i="16"/>
  <c r="H6" i="16"/>
  <c r="E6" i="16"/>
  <c r="H5" i="16"/>
  <c r="E5" i="16"/>
  <c r="H4" i="16"/>
  <c r="E4" i="16"/>
  <c r="W628" i="3"/>
  <c r="W627" i="3"/>
  <c r="Z622" i="3"/>
  <c r="W622" i="3"/>
  <c r="W621" i="3"/>
  <c r="W611" i="3"/>
  <c r="Z610" i="3"/>
  <c r="W610" i="3"/>
  <c r="Z609" i="3"/>
  <c r="W609" i="3"/>
  <c r="Z608" i="3"/>
  <c r="W608" i="3"/>
  <c r="Z607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Z517" i="3"/>
  <c r="Z516" i="3"/>
  <c r="Z515" i="3"/>
  <c r="W515" i="3"/>
  <c r="Z514" i="3"/>
  <c r="W514" i="3"/>
  <c r="Z513" i="3"/>
  <c r="W513" i="3"/>
  <c r="W512" i="3"/>
  <c r="W511" i="3"/>
  <c r="W510" i="3"/>
  <c r="W509" i="3"/>
  <c r="W508" i="3"/>
  <c r="W507" i="3"/>
  <c r="W506" i="3"/>
  <c r="W505" i="3"/>
  <c r="Z504" i="3"/>
  <c r="W504" i="3"/>
  <c r="Z503" i="3"/>
  <c r="W503" i="3"/>
  <c r="W502" i="3"/>
  <c r="Z501" i="3"/>
  <c r="W501" i="3"/>
  <c r="Z500" i="3"/>
  <c r="W500" i="3"/>
  <c r="Z499" i="3"/>
  <c r="W499" i="3"/>
  <c r="Z498" i="3"/>
  <c r="W498" i="3"/>
  <c r="Z497" i="3"/>
  <c r="W497" i="3"/>
  <c r="Z496" i="3"/>
  <c r="W496" i="3"/>
  <c r="Z495" i="3"/>
  <c r="W495" i="3"/>
  <c r="Z494" i="3"/>
  <c r="W494" i="3"/>
  <c r="Z493" i="3"/>
  <c r="W493" i="3"/>
  <c r="Z492" i="3"/>
  <c r="W492" i="3"/>
  <c r="Z491" i="3"/>
  <c r="W491" i="3"/>
  <c r="Z490" i="3"/>
  <c r="W490" i="3"/>
  <c r="Z489" i="3"/>
  <c r="W489" i="3"/>
  <c r="Z488" i="3"/>
  <c r="W488" i="3"/>
  <c r="Z487" i="3"/>
  <c r="W487" i="3"/>
  <c r="Z486" i="3"/>
  <c r="W486" i="3"/>
  <c r="Z485" i="3"/>
  <c r="W485" i="3"/>
  <c r="Z484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Y410" i="3"/>
  <c r="X410" i="3"/>
  <c r="W410" i="3"/>
  <c r="E410" i="3"/>
  <c r="Y409" i="3"/>
  <c r="X409" i="3"/>
  <c r="W409" i="3"/>
  <c r="E409" i="3"/>
  <c r="Y408" i="3"/>
  <c r="X408" i="3"/>
  <c r="E408" i="3"/>
  <c r="Y407" i="3"/>
  <c r="X407" i="3"/>
  <c r="E407" i="3"/>
  <c r="Y406" i="3"/>
  <c r="X406" i="3"/>
  <c r="E406" i="3"/>
  <c r="Y405" i="3"/>
  <c r="X405" i="3"/>
  <c r="E405" i="3"/>
  <c r="V404" i="3"/>
  <c r="V403" i="3"/>
  <c r="V402" i="3"/>
  <c r="V401" i="3"/>
  <c r="V400" i="3"/>
  <c r="Y399" i="3"/>
  <c r="X399" i="3"/>
  <c r="Y398" i="3"/>
  <c r="X398" i="3"/>
  <c r="V398" i="3"/>
  <c r="Y397" i="3"/>
  <c r="X397" i="3"/>
  <c r="V397" i="3"/>
  <c r="V396" i="3"/>
  <c r="V395" i="3"/>
  <c r="V394" i="3"/>
  <c r="V393" i="3"/>
  <c r="V392" i="3"/>
  <c r="V391" i="3"/>
  <c r="V390" i="3"/>
  <c r="Y367" i="3"/>
  <c r="X367" i="3"/>
  <c r="V367" i="3"/>
  <c r="Y366" i="3"/>
  <c r="X366" i="3"/>
  <c r="V366" i="3"/>
  <c r="Y365" i="3"/>
  <c r="X365" i="3"/>
  <c r="V365" i="3"/>
  <c r="Y364" i="3"/>
  <c r="X364" i="3"/>
  <c r="V364" i="3"/>
  <c r="Y363" i="3"/>
  <c r="X363" i="3"/>
  <c r="V363" i="3"/>
  <c r="Y362" i="3"/>
  <c r="X362" i="3"/>
  <c r="V362" i="3"/>
  <c r="Y361" i="3"/>
  <c r="X361" i="3"/>
  <c r="V361" i="3"/>
  <c r="Y360" i="3"/>
  <c r="X360" i="3"/>
  <c r="V360" i="3"/>
  <c r="Y355" i="3"/>
  <c r="X355" i="3"/>
  <c r="U355" i="3"/>
  <c r="T355" i="3"/>
  <c r="E355" i="3"/>
  <c r="A355" i="3"/>
  <c r="Y354" i="3"/>
  <c r="X354" i="3"/>
  <c r="U354" i="3"/>
  <c r="T354" i="3"/>
  <c r="E354" i="3"/>
  <c r="A354" i="3"/>
  <c r="Y353" i="3"/>
  <c r="X353" i="3"/>
  <c r="U353" i="3"/>
  <c r="T353" i="3"/>
  <c r="E353" i="3"/>
  <c r="A353" i="3"/>
  <c r="Y352" i="3"/>
  <c r="X352" i="3"/>
  <c r="U352" i="3"/>
  <c r="T352" i="3"/>
  <c r="E352" i="3"/>
  <c r="A352" i="3"/>
  <c r="Y351" i="3"/>
  <c r="X351" i="3"/>
  <c r="U351" i="3"/>
  <c r="T351" i="3"/>
  <c r="E351" i="3"/>
  <c r="A351" i="3"/>
  <c r="Y350" i="3"/>
  <c r="X350" i="3"/>
  <c r="U350" i="3"/>
  <c r="T350" i="3"/>
  <c r="E350" i="3"/>
  <c r="A350" i="3"/>
  <c r="A349" i="3"/>
  <c r="A348" i="3"/>
  <c r="A347" i="3"/>
  <c r="A346" i="3"/>
  <c r="Y314" i="3"/>
  <c r="X314" i="3"/>
  <c r="U314" i="3"/>
  <c r="T314" i="3"/>
  <c r="E314" i="3"/>
  <c r="A314" i="3"/>
  <c r="Y313" i="3"/>
  <c r="X313" i="3"/>
  <c r="U313" i="3"/>
  <c r="T313" i="3"/>
  <c r="E313" i="3"/>
  <c r="A313" i="3"/>
  <c r="Y312" i="3"/>
  <c r="X312" i="3"/>
  <c r="U312" i="3"/>
  <c r="T312" i="3"/>
  <c r="E312" i="3"/>
  <c r="A312" i="3"/>
  <c r="Y311" i="3"/>
  <c r="X311" i="3"/>
  <c r="U311" i="3"/>
  <c r="T311" i="3"/>
  <c r="E311" i="3"/>
  <c r="A311" i="3"/>
  <c r="Y310" i="3"/>
  <c r="X310" i="3"/>
  <c r="U310" i="3"/>
  <c r="T310" i="3"/>
  <c r="E310" i="3"/>
  <c r="A310" i="3"/>
  <c r="Y309" i="3"/>
  <c r="X309" i="3"/>
  <c r="U309" i="3"/>
  <c r="T309" i="3"/>
  <c r="E309" i="3"/>
  <c r="A309" i="3"/>
  <c r="A308" i="3"/>
  <c r="A307" i="3"/>
  <c r="A306" i="3"/>
  <c r="A305" i="3"/>
  <c r="A303" i="3"/>
  <c r="A302" i="3"/>
  <c r="A301" i="3"/>
  <c r="F300" i="3"/>
  <c r="E300" i="3"/>
  <c r="A300" i="3"/>
  <c r="F299" i="3"/>
  <c r="E299" i="3"/>
  <c r="A299" i="3"/>
  <c r="F298" i="3"/>
  <c r="E298" i="3"/>
  <c r="A298" i="3"/>
  <c r="F297" i="3"/>
  <c r="E297" i="3"/>
  <c r="A297" i="3"/>
  <c r="F296" i="3"/>
  <c r="E296" i="3"/>
  <c r="A296" i="3"/>
  <c r="F295" i="3"/>
  <c r="E295" i="3"/>
  <c r="A295" i="3"/>
  <c r="F294" i="3"/>
  <c r="E294" i="3"/>
  <c r="A294" i="3"/>
  <c r="Y261" i="3"/>
  <c r="X261" i="3"/>
  <c r="U261" i="3"/>
  <c r="T261" i="3"/>
  <c r="E261" i="3"/>
  <c r="A261" i="3"/>
  <c r="Y260" i="3"/>
  <c r="X260" i="3"/>
  <c r="U260" i="3"/>
  <c r="T260" i="3"/>
  <c r="E260" i="3"/>
  <c r="A260" i="3"/>
  <c r="Y259" i="3"/>
  <c r="X259" i="3"/>
  <c r="U259" i="3"/>
  <c r="T259" i="3"/>
  <c r="E259" i="3"/>
  <c r="A259" i="3"/>
  <c r="Y258" i="3"/>
  <c r="X258" i="3"/>
  <c r="U258" i="3"/>
  <c r="T258" i="3"/>
  <c r="E258" i="3"/>
  <c r="A258" i="3"/>
  <c r="Y257" i="3"/>
  <c r="X257" i="3"/>
  <c r="U257" i="3"/>
  <c r="T257" i="3"/>
  <c r="E257" i="3"/>
  <c r="A257" i="3"/>
  <c r="Y256" i="3"/>
  <c r="X256" i="3"/>
  <c r="U256" i="3"/>
  <c r="T256" i="3"/>
  <c r="E256" i="3"/>
  <c r="A256" i="3"/>
  <c r="A255" i="3"/>
  <c r="A254" i="3"/>
  <c r="A253" i="3"/>
  <c r="A252" i="3"/>
  <c r="Y215" i="3"/>
  <c r="X215" i="3"/>
  <c r="U215" i="3"/>
  <c r="T215" i="3"/>
  <c r="E215" i="3"/>
  <c r="A215" i="3"/>
  <c r="Y214" i="3"/>
  <c r="X214" i="3"/>
  <c r="U214" i="3"/>
  <c r="T214" i="3"/>
  <c r="E214" i="3"/>
  <c r="A214" i="3"/>
  <c r="Y213" i="3"/>
  <c r="X213" i="3"/>
  <c r="U213" i="3"/>
  <c r="T213" i="3"/>
  <c r="E213" i="3"/>
  <c r="A213" i="3"/>
  <c r="Y212" i="3"/>
  <c r="X212" i="3"/>
  <c r="U212" i="3"/>
  <c r="T212" i="3"/>
  <c r="E212" i="3"/>
  <c r="A212" i="3"/>
  <c r="Y211" i="3"/>
  <c r="X211" i="3"/>
  <c r="U211" i="3"/>
  <c r="T211" i="3"/>
  <c r="E211" i="3"/>
  <c r="A211" i="3"/>
  <c r="Y210" i="3"/>
  <c r="X210" i="3"/>
  <c r="U210" i="3"/>
  <c r="T210" i="3"/>
  <c r="E210" i="3"/>
  <c r="A210" i="3"/>
  <c r="A209" i="3"/>
  <c r="A208" i="3"/>
  <c r="A207" i="3"/>
  <c r="A206" i="3"/>
  <c r="A204" i="3"/>
  <c r="A203" i="3"/>
  <c r="A202" i="3"/>
  <c r="F201" i="3"/>
  <c r="E201" i="3"/>
  <c r="A201" i="3"/>
  <c r="F200" i="3"/>
  <c r="E200" i="3"/>
  <c r="A200" i="3"/>
  <c r="F199" i="3"/>
  <c r="E199" i="3"/>
  <c r="A199" i="3"/>
  <c r="F198" i="3"/>
  <c r="E198" i="3"/>
  <c r="A198" i="3"/>
  <c r="F197" i="3"/>
  <c r="E197" i="3"/>
  <c r="A197" i="3"/>
  <c r="F196" i="3"/>
  <c r="E196" i="3"/>
  <c r="A196" i="3"/>
  <c r="F195" i="3"/>
  <c r="E195" i="3"/>
  <c r="A195" i="3"/>
  <c r="Y162" i="3"/>
  <c r="X162" i="3"/>
  <c r="U162" i="3"/>
  <c r="T162" i="3"/>
  <c r="E162" i="3"/>
  <c r="A162" i="3"/>
  <c r="Y161" i="3"/>
  <c r="X161" i="3"/>
  <c r="U161" i="3"/>
  <c r="T161" i="3"/>
  <c r="E161" i="3"/>
  <c r="A161" i="3"/>
  <c r="Y160" i="3"/>
  <c r="X160" i="3"/>
  <c r="U160" i="3"/>
  <c r="T160" i="3"/>
  <c r="E160" i="3"/>
  <c r="A160" i="3"/>
  <c r="Y159" i="3"/>
  <c r="X159" i="3"/>
  <c r="U159" i="3"/>
  <c r="T159" i="3"/>
  <c r="E159" i="3"/>
  <c r="A159" i="3"/>
  <c r="Y158" i="3"/>
  <c r="X158" i="3"/>
  <c r="U158" i="3"/>
  <c r="T158" i="3"/>
  <c r="E158" i="3"/>
  <c r="A158" i="3"/>
  <c r="Y157" i="3"/>
  <c r="X157" i="3"/>
  <c r="U157" i="3"/>
  <c r="T157" i="3"/>
  <c r="E157" i="3"/>
  <c r="A157" i="3"/>
  <c r="A156" i="3"/>
  <c r="A155" i="3"/>
  <c r="A154" i="3"/>
  <c r="A153" i="3"/>
  <c r="A151" i="3"/>
  <c r="A150" i="3"/>
  <c r="A149" i="3"/>
  <c r="F148" i="3"/>
  <c r="E148" i="3"/>
  <c r="A148" i="3"/>
  <c r="F147" i="3"/>
  <c r="E147" i="3"/>
  <c r="A147" i="3"/>
  <c r="F146" i="3"/>
  <c r="E146" i="3"/>
  <c r="A146" i="3"/>
  <c r="F145" i="3"/>
  <c r="E145" i="3"/>
  <c r="A145" i="3"/>
  <c r="F144" i="3"/>
  <c r="E144" i="3"/>
  <c r="A144" i="3"/>
  <c r="F143" i="3"/>
  <c r="E143" i="3"/>
  <c r="A143" i="3"/>
  <c r="F142" i="3"/>
  <c r="E142" i="3"/>
  <c r="A142" i="3"/>
  <c r="Y109" i="3"/>
  <c r="X109" i="3"/>
  <c r="U109" i="3"/>
  <c r="T109" i="3"/>
  <c r="E109" i="3"/>
  <c r="A109" i="3"/>
  <c r="Y108" i="3"/>
  <c r="X108" i="3"/>
  <c r="U108" i="3"/>
  <c r="T108" i="3"/>
  <c r="E108" i="3"/>
  <c r="A108" i="3"/>
  <c r="Y107" i="3"/>
  <c r="X107" i="3"/>
  <c r="U107" i="3"/>
  <c r="T107" i="3"/>
  <c r="E107" i="3"/>
  <c r="A107" i="3"/>
  <c r="Y106" i="3"/>
  <c r="X106" i="3"/>
  <c r="U106" i="3"/>
  <c r="T106" i="3"/>
  <c r="E106" i="3"/>
  <c r="A106" i="3"/>
  <c r="Y105" i="3"/>
  <c r="X105" i="3"/>
  <c r="U105" i="3"/>
  <c r="T105" i="3"/>
  <c r="E105" i="3"/>
  <c r="A105" i="3"/>
  <c r="Y104" i="3"/>
  <c r="X104" i="3"/>
  <c r="U104" i="3"/>
  <c r="T104" i="3"/>
  <c r="E104" i="3"/>
  <c r="A104" i="3"/>
  <c r="A103" i="3"/>
  <c r="A102" i="3"/>
  <c r="A101" i="3"/>
  <c r="A100" i="3"/>
  <c r="A98" i="3"/>
  <c r="A97" i="3"/>
  <c r="A96" i="3"/>
  <c r="F95" i="3"/>
  <c r="E95" i="3"/>
  <c r="A95" i="3"/>
  <c r="F94" i="3"/>
  <c r="E94" i="3"/>
  <c r="A94" i="3"/>
  <c r="F93" i="3"/>
  <c r="E93" i="3"/>
  <c r="A93" i="3"/>
  <c r="F92" i="3"/>
  <c r="E92" i="3"/>
  <c r="A92" i="3"/>
  <c r="F91" i="3"/>
  <c r="E91" i="3"/>
  <c r="A91" i="3"/>
  <c r="F90" i="3"/>
  <c r="E90" i="3"/>
  <c r="A90" i="3"/>
  <c r="F89" i="3"/>
  <c r="E89" i="3"/>
  <c r="A89" i="3"/>
  <c r="Y56" i="3"/>
  <c r="X56" i="3"/>
  <c r="U56" i="3"/>
  <c r="T56" i="3"/>
  <c r="E56" i="3"/>
  <c r="A56" i="3"/>
  <c r="Y55" i="3"/>
  <c r="X55" i="3"/>
  <c r="U55" i="3"/>
  <c r="T55" i="3"/>
  <c r="E55" i="3"/>
  <c r="A55" i="3"/>
  <c r="Y54" i="3"/>
  <c r="X54" i="3"/>
  <c r="U54" i="3"/>
  <c r="T54" i="3"/>
  <c r="E54" i="3"/>
  <c r="A54" i="3"/>
  <c r="Y53" i="3"/>
  <c r="X53" i="3"/>
  <c r="U53" i="3"/>
  <c r="T53" i="3"/>
  <c r="E53" i="3"/>
  <c r="A53" i="3"/>
  <c r="Y52" i="3"/>
  <c r="X52" i="3"/>
  <c r="U52" i="3"/>
  <c r="T52" i="3"/>
  <c r="E52" i="3"/>
  <c r="A52" i="3"/>
  <c r="Y51" i="3"/>
  <c r="X51" i="3"/>
  <c r="U51" i="3"/>
  <c r="T51" i="3"/>
  <c r="E51" i="3"/>
  <c r="A51" i="3"/>
  <c r="A45" i="3"/>
  <c r="A44" i="3"/>
  <c r="A43" i="3"/>
  <c r="F42" i="3"/>
  <c r="E42" i="3"/>
  <c r="A42" i="3"/>
  <c r="F41" i="3"/>
  <c r="E41" i="3"/>
  <c r="A41" i="3"/>
  <c r="F40" i="3"/>
  <c r="E40" i="3"/>
  <c r="A40" i="3"/>
  <c r="F39" i="3"/>
  <c r="E39" i="3"/>
  <c r="A39" i="3"/>
  <c r="F38" i="3"/>
  <c r="E38" i="3"/>
  <c r="A38" i="3"/>
  <c r="F37" i="3"/>
  <c r="E37" i="3"/>
  <c r="A37" i="3"/>
  <c r="F36" i="3"/>
  <c r="E36" i="3"/>
  <c r="A36" i="3"/>
</calcChain>
</file>

<file path=xl/comments1.xml><?xml version="1.0" encoding="utf-8"?>
<comments xmlns="http://schemas.openxmlformats.org/spreadsheetml/2006/main">
  <authors>
    <author>Administrator</author>
    <author>kaka</author>
    <author>微软用户</author>
  </authors>
  <commentList>
    <comment ref="D1" authorId="0">
      <text>
        <r>
          <rPr>
            <b/>
            <sz val="9"/>
            <rFont val="宋体"/>
            <charset val="134"/>
          </rPr>
          <t xml:space="preserve">1:充值界面
2:月卡
3:周卡
4:N元礼包
5:直冲-配套zclb
6:每日首充送xxx
7:节日3倍
8:至尊卡
9:武将礼包
10:宠物礼包
11:无特殊处理充值
12:等级礼包充值
13:资质礼包
14:兽灵礼包
15:周末礼包-配套zmlbid
16.感恩
17.迷宫礼包
18.攻城礼包
19 补给包-配套bzbid
20 圣诞节-配套bzbid
21 首充豪礼
22 每日秒杀-配套bzbid
23 每期秒杀-配套bzbid
24 抓宠大赛-配套bzbid
25 诸岛巡礼-配套bzbid（期号）
</t>
        </r>
      </text>
    </comment>
    <comment ref="E1" authorId="0">
      <text>
        <r>
          <rPr>
            <b/>
            <sz val="9"/>
            <rFont val="宋体"/>
            <charset val="134"/>
          </rPr>
          <t>渠道id
10以下都是开发用
3是内部开发人员私服
1=外网h5测试版本
10=拇指玩apk版本
5用来做ios版本</t>
        </r>
      </text>
    </comment>
    <comment ref="F1" authorId="0">
      <text>
        <r>
          <rPr>
            <b/>
            <sz val="9"/>
            <rFont val="宋体"/>
            <charset val="134"/>
          </rPr>
          <t>0:任何系统一样
1：安卓
2：ios</t>
        </r>
      </text>
    </comment>
    <comment ref="H1" authorId="1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9 10 类型使用</t>
        </r>
      </text>
    </comment>
    <comment ref="I1" authorId="1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9 10 类型使用
</t>
        </r>
      </text>
    </comment>
    <comment ref="K1" authorId="1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1开启
</t>
        </r>
      </text>
    </comment>
    <comment ref="AL1" authorId="2">
      <text>
        <r>
          <rPr>
            <b/>
            <sz val="9"/>
            <rFont val="宋体"/>
            <charset val="134"/>
          </rPr>
          <t xml:space="preserve">活动id(关联活动的表来判断这个充值id是否是活动类型和开放时间) 0或空 不是活动 只能在类型 type 7 9 10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基拉祈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基拉祈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小遥抱着水跃鱼小额每日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小遥抱着水跃鱼小额每日</t>
        </r>
      </text>
    </comment>
  </commentList>
</comments>
</file>

<file path=xl/comments6.xml><?xml version="1.0" encoding="utf-8"?>
<comments xmlns="http://schemas.openxmlformats.org/spreadsheetml/2006/main">
  <authors>
    <author>Windows 用户</author>
  </authors>
  <commentList>
    <comment ref="G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 显示
不填 不显示文本</t>
        </r>
      </text>
    </comment>
  </commentList>
</comments>
</file>

<file path=xl/comments7.xml><?xml version="1.0" encoding="utf-8"?>
<comments xmlns="http://schemas.openxmlformats.org/spreadsheetml/2006/main">
  <authors>
    <author>微软用户</author>
  </authors>
  <commentList>
    <comment ref="F1" authorId="0">
      <text>
        <r>
          <rPr>
            <b/>
            <sz val="9"/>
            <rFont val="宋体"/>
            <charset val="134"/>
          </rPr>
          <t>1 原来的
2 新的
3 新的</t>
        </r>
      </text>
    </comment>
  </commentList>
</comments>
</file>

<file path=xl/comments8.xml><?xml version="1.0" encoding="utf-8"?>
<comments xmlns="http://schemas.openxmlformats.org/spreadsheetml/2006/main">
  <authors>
    <author>微软用户</author>
  </authors>
  <commentList>
    <comment ref="D1" authorId="0">
      <text>
        <r>
          <rPr>
            <b/>
            <sz val="9"/>
            <rFont val="宋体"/>
            <charset val="134"/>
          </rPr>
          <t>1 原来的
2 新的
3 新的</t>
        </r>
      </text>
    </comment>
  </commentList>
</comments>
</file>

<file path=xl/sharedStrings.xml><?xml version="1.0" encoding="utf-8"?>
<sst xmlns="http://schemas.openxmlformats.org/spreadsheetml/2006/main" count="4723" uniqueCount="996">
  <si>
    <t>充值表</t>
  </si>
  <si>
    <t>名字</t>
  </si>
  <si>
    <t>排序</t>
  </si>
  <si>
    <t>类型</t>
  </si>
  <si>
    <t>平台</t>
  </si>
  <si>
    <t>系统类型</t>
  </si>
  <si>
    <t>限时推送礼包id</t>
  </si>
  <si>
    <t>打折标签</t>
  </si>
  <si>
    <t>限购次数</t>
  </si>
  <si>
    <t>后续出现(0批之后出现 1批之后出现   备注 现在 支持 0 1)</t>
  </si>
  <si>
    <t>单笔首充是否开启</t>
  </si>
  <si>
    <t>单笔首充奖励 后端</t>
  </si>
  <si>
    <t>单笔首充奖励 前端</t>
  </si>
  <si>
    <t>首充限时活动商品内容（后端使用）</t>
  </si>
  <si>
    <t>首充限时活动商品内容(前端显示)</t>
  </si>
  <si>
    <t>单笔首充图片标题</t>
  </si>
  <si>
    <t>单笔首充图标</t>
  </si>
  <si>
    <t>单笔首充按钮样式id</t>
  </si>
  <si>
    <t>超值返利图片</t>
  </si>
  <si>
    <t>钻石挖矿（单位：分）</t>
  </si>
  <si>
    <t>人名币（单位：分）</t>
  </si>
  <si>
    <t>增加VIP经验</t>
  </si>
  <si>
    <t>超级返利积分</t>
  </si>
  <si>
    <t>增加金额数单位是分</t>
  </si>
  <si>
    <t>累充RMB合服</t>
  </si>
  <si>
    <t>平台道具id</t>
  </si>
  <si>
    <t>直冲礼包id</t>
  </si>
  <si>
    <t>每天首充送</t>
  </si>
  <si>
    <t>vip需求</t>
  </si>
  <si>
    <t>售价描述</t>
  </si>
  <si>
    <t>图标</t>
  </si>
  <si>
    <t>单笔充值在充值界面的图标(在未购买的情况下才会显示)</t>
  </si>
  <si>
    <t>热卖或首次图标</t>
  </si>
  <si>
    <t>商品内容</t>
  </si>
  <si>
    <t>累计钻石购买个数
填写就增加</t>
  </si>
  <si>
    <t>开服赠送</t>
  </si>
  <si>
    <t>活动id(关联活动的表来判断这个充值id是否是活动类型和开放时间) 0或空 不是活动 只能在类型 type 7</t>
  </si>
  <si>
    <t>开服描述</t>
  </si>
  <si>
    <t>开服描述图标</t>
  </si>
  <si>
    <t>充值成功提示信息</t>
  </si>
  <si>
    <t>周末礼包关联id</t>
  </si>
  <si>
    <t>关联功能id</t>
  </si>
  <si>
    <t>int&amp;key</t>
  </si>
  <si>
    <t>string</t>
  </si>
  <si>
    <t>int</t>
  </si>
  <si>
    <t>arrayint2</t>
  </si>
  <si>
    <t>arrayint2&amp;client</t>
  </si>
  <si>
    <t>arraystring2</t>
  </si>
  <si>
    <t>string&amp;client</t>
  </si>
  <si>
    <t>id</t>
  </si>
  <si>
    <t>name</t>
  </si>
  <si>
    <t>sort</t>
  </si>
  <si>
    <t>type</t>
  </si>
  <si>
    <t>platformId</t>
  </si>
  <si>
    <t>os</t>
  </si>
  <si>
    <t>xianshituisonglibao</t>
  </si>
  <si>
    <t>discount</t>
  </si>
  <si>
    <t>limit</t>
  </si>
  <si>
    <t>firstChargeFlag</t>
  </si>
  <si>
    <t>dbscEnable</t>
  </si>
  <si>
    <t>dbscReward</t>
  </si>
  <si>
    <t>dbscRewardEx</t>
  </si>
  <si>
    <t>tlreward</t>
  </si>
  <si>
    <t>tlrewardEx</t>
  </si>
  <si>
    <t>dbscTitle</t>
  </si>
  <si>
    <t>dbscIcon</t>
  </si>
  <si>
    <t>dbscBtn</t>
  </si>
  <si>
    <t>ValImage</t>
  </si>
  <si>
    <t>diamondMining</t>
  </si>
  <si>
    <t>rmb</t>
  </si>
  <si>
    <t>exp</t>
  </si>
  <si>
    <t>superRebateVal</t>
  </si>
  <si>
    <t>leichongrmb</t>
  </si>
  <si>
    <t>leichongrmbhefu</t>
  </si>
  <si>
    <t>itemId</t>
  </si>
  <si>
    <t>zclb</t>
  </si>
  <si>
    <t>dayreward</t>
  </si>
  <si>
    <t>vip</t>
  </si>
  <si>
    <t>desc</t>
  </si>
  <si>
    <t>icon</t>
  </si>
  <si>
    <t>NoPayIcon</t>
  </si>
  <si>
    <t>maskImg</t>
  </si>
  <si>
    <t>reward</t>
  </si>
  <si>
    <t>zuanshirmb</t>
  </si>
  <si>
    <t>kfreward</t>
  </si>
  <si>
    <t>actId</t>
  </si>
  <si>
    <t>addDesc</t>
  </si>
  <si>
    <t>fkicon</t>
  </si>
  <si>
    <t>tipMsg</t>
  </si>
  <si>
    <t>zmlbid</t>
  </si>
  <si>
    <t>bzbid</t>
  </si>
  <si>
    <t>周卡</t>
  </si>
  <si>
    <t>&lt;font color=0xfde8c2&gt;每天可领取&lt;/font&gt;&lt;font color=0xff9e66&gt;4000绑定钻石&lt;/font&gt;</t>
  </si>
  <si>
    <t>pay_3</t>
  </si>
  <si>
    <t>Bm_SCimages002</t>
  </si>
  <si>
    <t>4_200</t>
  </si>
  <si>
    <t>18_1800</t>
  </si>
  <si>
    <t>&lt;font color=0xbd2977&gt;每笔赠送1800&lt;/font&gt;</t>
  </si>
  <si>
    <t>BM_QianB4</t>
  </si>
  <si>
    <t>购买周卡成功\n感谢您的支持</t>
  </si>
  <si>
    <t>至尊卡</t>
  </si>
  <si>
    <t>928_moqi01_68;</t>
  </si>
  <si>
    <t>&lt;font color=0xfde8c2&gt;每天可领取&lt;/font&gt;&lt;font color=0xff9e66&gt;2000绑钻&lt;/font&gt;</t>
  </si>
  <si>
    <t>zs1</t>
  </si>
  <si>
    <t>4_680</t>
  </si>
  <si>
    <t>18_6800</t>
  </si>
  <si>
    <t>&lt;font color=0xbd2977&gt;每笔赠送6800&lt;/font&gt;</t>
  </si>
  <si>
    <t>购至尊卡成功\n感谢您的支持</t>
  </si>
  <si>
    <t>月卡</t>
  </si>
  <si>
    <t>928_moqi01_25;</t>
  </si>
  <si>
    <t>&lt;font color=0xfde8c2&gt;每天可领取&lt;/font&gt;&lt;font color=0xff9e66&gt;100钻石&lt;/font&gt;</t>
  </si>
  <si>
    <t>4_300</t>
  </si>
  <si>
    <t>18_2500</t>
  </si>
  <si>
    <t>&lt;font color=0xbd2977&gt;每笔赠送2500&lt;/font&gt;</t>
  </si>
  <si>
    <t>购买月卡成功\n感谢您的支持</t>
  </si>
  <si>
    <t>10钻石</t>
  </si>
  <si>
    <t>4_50</t>
  </si>
  <si>
    <t>&lt;font color=0xfde8c2&gt;每天首充送&lt;/font&gt;&lt;font color=0xff9e66&gt;50钻石&lt;/font&gt;</t>
  </si>
  <si>
    <t>zs2</t>
  </si>
  <si>
    <t>Bm_SCimages003</t>
  </si>
  <si>
    <t>4_10</t>
  </si>
  <si>
    <t>充值1元成功\n感谢您的支持</t>
  </si>
  <si>
    <t>60钻石</t>
  </si>
  <si>
    <t>2107_1;1093_100</t>
  </si>
  <si>
    <t>5414_1;2107_1;1093_100</t>
  </si>
  <si>
    <t>4_100</t>
  </si>
  <si>
    <t>5415_100</t>
  </si>
  <si>
    <t>zi_01</t>
  </si>
  <si>
    <t>sc_01</t>
  </si>
  <si>
    <t>cz_zi1</t>
  </si>
  <si>
    <t>928_moqi01_6;</t>
  </si>
  <si>
    <t>&lt;font color=0xfde8c2&gt;首充送&lt;/font&gt;&lt;font color=0xff9e66&gt;60钻石&lt;/font&gt;</t>
  </si>
  <si>
    <t>cz6</t>
  </si>
  <si>
    <t>4_60</t>
  </si>
  <si>
    <t>&lt;font color=0xbd2977&gt;额外赠送60&lt;/font&gt;</t>
  </si>
  <si>
    <t>充值6元成功\n感谢您的支持</t>
  </si>
  <si>
    <t>300钻石</t>
  </si>
  <si>
    <t>4004_1;1033_50</t>
  </si>
  <si>
    <t>5416_1;4004_1;1033_50</t>
  </si>
  <si>
    <t>5415_300</t>
  </si>
  <si>
    <t>zi_02</t>
  </si>
  <si>
    <t>sc_02</t>
  </si>
  <si>
    <t>cz_zi2</t>
  </si>
  <si>
    <t>928_moqi01_30;</t>
  </si>
  <si>
    <t>&lt;font color=0xfde8c2&gt;首充送&lt;/font&gt;&lt;font color=0xff9e66&gt;300钻石&lt;/font&gt;</t>
  </si>
  <si>
    <t>cz30</t>
  </si>
  <si>
    <t>&lt;font color=0xbd2977&gt;额外赠送300&lt;/font&gt;</t>
  </si>
  <si>
    <t>充值30元成功\n感谢您的支持</t>
  </si>
  <si>
    <t>980钻石</t>
  </si>
  <si>
    <t>5146_1;5150_5</t>
  </si>
  <si>
    <t>5417_1;5146_1;5150_5</t>
  </si>
  <si>
    <t>4_1000</t>
  </si>
  <si>
    <t>5415_1000</t>
  </si>
  <si>
    <t>zi_05</t>
  </si>
  <si>
    <t>sc_05</t>
  </si>
  <si>
    <t>cz_zi3</t>
  </si>
  <si>
    <t>928_moqi01_98;</t>
  </si>
  <si>
    <t>&lt;font color=0xfde8c2&gt;首充送&lt;/font&gt;&lt;font color=0xff9e66&gt;980钻石&lt;/font&gt;</t>
  </si>
  <si>
    <t>cz98</t>
  </si>
  <si>
    <t>4_980</t>
  </si>
  <si>
    <t>&lt;font color=0xbd2977&gt;额外赠送980&lt;/font&gt;</t>
  </si>
  <si>
    <t>充值98元成功\n感谢您的支持</t>
  </si>
  <si>
    <t>1980钻石</t>
  </si>
  <si>
    <t>5148_1;1093_550</t>
  </si>
  <si>
    <t>5418_1;5148_1;1093_550</t>
  </si>
  <si>
    <t>4_2000</t>
  </si>
  <si>
    <t>5415_2000</t>
  </si>
  <si>
    <t>zi_03</t>
  </si>
  <si>
    <t>sc_03</t>
  </si>
  <si>
    <t>cz_zi4</t>
  </si>
  <si>
    <t>928_moqi01_198;</t>
  </si>
  <si>
    <t>&lt;font color=0xfde8c2&gt;首充送&lt;/font&gt;&lt;font color=0xff9e66&gt;1980钻石&lt;/font&gt;</t>
  </si>
  <si>
    <t>zs3</t>
  </si>
  <si>
    <t>cz198</t>
  </si>
  <si>
    <t>4_1980</t>
  </si>
  <si>
    <t>&lt;font color=0xbd2977&gt;额外赠送1980&lt;/font&gt;</t>
  </si>
  <si>
    <t>充值198元成功\n感谢您的支持</t>
  </si>
  <si>
    <t>3280钻石</t>
  </si>
  <si>
    <t>928_moqi01_328;</t>
  </si>
  <si>
    <t>&lt;font color=0xfde8c2&gt;首充送&lt;/font&gt;&lt;font color=0xff9e66&gt;3280钻石&lt;/font&gt;</t>
  </si>
  <si>
    <t>4_3280</t>
  </si>
  <si>
    <t>&lt;font color=0xbd2977&gt;额外赠送3280&lt;/font&gt;</t>
  </si>
  <si>
    <t>充值328元成功\n感谢您的支持</t>
  </si>
  <si>
    <t>6480钻石</t>
  </si>
  <si>
    <t>4078_1;5153_1</t>
  </si>
  <si>
    <t>5419_1;4078_1;5153_1</t>
  </si>
  <si>
    <t>4_6000</t>
  </si>
  <si>
    <t>5415_6000</t>
  </si>
  <si>
    <t>zi_04</t>
  </si>
  <si>
    <t>sc_04</t>
  </si>
  <si>
    <t>cz_zi5</t>
  </si>
  <si>
    <t>928_moqi01_648;</t>
  </si>
  <si>
    <t>&lt;font color=0xfde8c2&gt;首充送&lt;/font&gt;&lt;font color=0xff9e66&gt;6480钻石&lt;/font&gt;</t>
  </si>
  <si>
    <t>cz648</t>
  </si>
  <si>
    <t>4_6480</t>
  </si>
  <si>
    <t>&lt;font color=0xbd2977&gt;额外赠送6480&lt;/font&gt;</t>
  </si>
  <si>
    <t>充值648元成功\n感谢您的支持</t>
  </si>
  <si>
    <t>15000钻石</t>
  </si>
  <si>
    <t>928_moqi01_1500;</t>
  </si>
  <si>
    <t>&lt;font color=0xfde8c2&gt;首充送&lt;/font&gt;&lt;font color=0xff9e66&gt;15000钻石&lt;/font&gt;</t>
  </si>
  <si>
    <t>4_15000</t>
  </si>
  <si>
    <t>&lt;font color=0xbd2977&gt;额外赠送15000&lt;/font&gt;</t>
  </si>
  <si>
    <t>充值1500元成功\n感谢您的支持</t>
  </si>
  <si>
    <t>3元购买</t>
  </si>
  <si>
    <t/>
  </si>
  <si>
    <t>购买3元礼包成功</t>
  </si>
  <si>
    <t>10元购买</t>
  </si>
  <si>
    <t>购买10元礼包成功</t>
  </si>
  <si>
    <t>18元购买</t>
  </si>
  <si>
    <t>购买18元礼包成功</t>
  </si>
  <si>
    <t>40元购买</t>
  </si>
  <si>
    <t>购买40元礼包成功</t>
  </si>
  <si>
    <t>50元购买</t>
  </si>
  <si>
    <t>购买50元礼包成功</t>
  </si>
  <si>
    <t>68元购买</t>
  </si>
  <si>
    <t>购买68元礼包成功</t>
  </si>
  <si>
    <t>1元购买</t>
  </si>
  <si>
    <t>928_moqi02_1;</t>
  </si>
  <si>
    <t>购买1元特惠礼包成功</t>
  </si>
  <si>
    <t>60钻石X3</t>
  </si>
  <si>
    <t>&lt;font color=0xfde8c2&gt;活动3倍返利！&lt;/font&gt;</t>
  </si>
  <si>
    <t>yBm_SCimages003</t>
  </si>
  <si>
    <t>180钻石X3</t>
  </si>
  <si>
    <t>4_180</t>
  </si>
  <si>
    <t>充值18元成功\n感谢您的支持</t>
  </si>
  <si>
    <t>300钻石X3</t>
  </si>
  <si>
    <t>980钻石X3</t>
  </si>
  <si>
    <t>1980钻石X3</t>
  </si>
  <si>
    <t>3280钻石X3</t>
  </si>
  <si>
    <t>6480钻石X3</t>
  </si>
  <si>
    <t>12960钻石X3</t>
  </si>
  <si>
    <t>4_12960</t>
  </si>
  <si>
    <t>充值1296元成功\n感谢您的支持</t>
  </si>
  <si>
    <t>宠物特惠</t>
  </si>
  <si>
    <t>928_moqi02_12;</t>
  </si>
  <si>
    <t>&lt;font color=0xfde8c2&gt;开服第1~7天每日限购3个&lt;/font&gt;</t>
  </si>
  <si>
    <t>5137_2;1270_15;5149_20;1093_30</t>
  </si>
  <si>
    <t>购买礼包成功\n感谢您的支持</t>
  </si>
  <si>
    <t>928_moqi02_30;</t>
  </si>
  <si>
    <t>&lt;font color=0xfde8c2&gt;开服第1~7天每日限购2个&lt;/font&gt;</t>
  </si>
  <si>
    <t>1279_10;1271_5;5150_5;1093_50</t>
  </si>
  <si>
    <t>928_moqi02_68;</t>
  </si>
  <si>
    <t>&lt;font color=0xfde8c2&gt;开服第1~7天每日限购1个&lt;/font&gt;</t>
  </si>
  <si>
    <t>12135_15;1271_8;5150_10;1093_50</t>
  </si>
  <si>
    <t>超值闯关礼包</t>
  </si>
  <si>
    <t>928_moqi03_68;</t>
  </si>
  <si>
    <t>&lt;font color=0xfde8c2&gt;超值闯关礼包&lt;/font&gt;</t>
  </si>
  <si>
    <t>超值PK礼包</t>
  </si>
  <si>
    <t>928_moqi04_68;</t>
  </si>
  <si>
    <t>&lt;font color=0xfde8c2&gt;超值PK礼包&lt;/font&gt;</t>
  </si>
  <si>
    <t>资质特惠</t>
  </si>
  <si>
    <t>&lt;font color=0xfde8c2&gt;开服第5~11天每日限购3个&lt;/font&gt;</t>
  </si>
  <si>
    <t>5137_2;5368_1;5368_1;5368_1</t>
  </si>
  <si>
    <t>&lt;font color=0xfde8c2&gt;开服第5~11天每日限购2个&lt;/font&gt;</t>
  </si>
  <si>
    <t>5370_10;5368_1;5368_1;5368_1</t>
  </si>
  <si>
    <t>&lt;font color=0xfde8c2&gt;开服第5~11天每日限购1个&lt;/font&gt;</t>
  </si>
  <si>
    <t>5379_1;5368_1;5368_1;5368_1</t>
  </si>
  <si>
    <t>兽灵特惠</t>
  </si>
  <si>
    <t>&lt;font color=0xfde8c2&gt;开服第9~15天每日限购3个&lt;/font&gt;</t>
  </si>
  <si>
    <t>5404_2;5402_1;5402_1;5402_1</t>
  </si>
  <si>
    <t>&lt;font color=0xfde8c2&gt;开服第9~15天每日限购2个&lt;/font&gt;</t>
  </si>
  <si>
    <t>5420_8;5390_1;5390_1;5390_1</t>
  </si>
  <si>
    <t>&lt;font color=0xfde8c2&gt;开服第9~15天每日限购1个&lt;/font&gt;</t>
  </si>
  <si>
    <t>5421_8;5403_2;3_10000</t>
  </si>
  <si>
    <t>&lt;font color=0xfde8c2&gt;开服第9~15天每日限购5个&lt;/font&gt;</t>
  </si>
  <si>
    <t>5421_20;5404_2;5403_2;3_100000</t>
  </si>
  <si>
    <t>高级球礼包</t>
  </si>
  <si>
    <t>&lt;font color=0xfde8c2&gt;高级球礼包&lt;/font&gt;</t>
  </si>
  <si>
    <t>爱心球礼包</t>
  </si>
  <si>
    <t>&lt;font color=0xfde8c2&gt;爱心球礼包&lt;/font&gt;</t>
  </si>
  <si>
    <t>&lt;font color=0xfde8c2&gt;大师球礼包&lt;/font&gt;</t>
  </si>
  <si>
    <t>120级钻石礼包</t>
  </si>
  <si>
    <t>&lt;font color=0xfde8c2&gt;120级&lt;/font&gt;&lt;font color=0xff9e66&gt;钻石礼包&lt;/font&gt;</t>
  </si>
  <si>
    <t>4_680;4_680;4_680</t>
  </si>
  <si>
    <t>购买120级钻石礼包成功\n感谢您的支持</t>
  </si>
  <si>
    <t>140级钻石礼包</t>
  </si>
  <si>
    <t>&lt;font color=0xfde8c2&gt;140级&lt;/font&gt;&lt;font color=0xff9e66&gt;钻石礼包&lt;/font&gt;</t>
  </si>
  <si>
    <t>4_980;4_980;4_980</t>
  </si>
  <si>
    <t>购买140级钻石礼包成功\n感谢您的支持</t>
  </si>
  <si>
    <t>160级钻石礼包</t>
  </si>
  <si>
    <t>&lt;font color=0xfde8c2&gt;160级&lt;/font&gt;&lt;font color=0xff9e66&gt;钻石礼包&lt;/font&gt;</t>
  </si>
  <si>
    <t>4_1980;4_1980;4_1980</t>
  </si>
  <si>
    <t>购买160级钻石礼包成功\n感谢您的支持</t>
  </si>
  <si>
    <t>180级钻石礼包</t>
  </si>
  <si>
    <t>&lt;font color=0xfde8c2&gt;180级&lt;/font&gt;&lt;font color=0xff9e66&gt;钻石礼包&lt;/font&gt;</t>
  </si>
  <si>
    <t>购买180级钻石礼包成功\n感谢您的支持</t>
  </si>
  <si>
    <t>200级钻石礼包</t>
  </si>
  <si>
    <t>&lt;font color=0xfde8c2&gt;200级&lt;/font&gt;&lt;font color=0xff9e66&gt;钻石礼包&lt;/font&gt;</t>
  </si>
  <si>
    <t>4_3280;4_3280;4_3280</t>
  </si>
  <si>
    <t>购买200级钻石礼包成功\n感谢您的支持</t>
  </si>
  <si>
    <t>抢购礼包</t>
  </si>
  <si>
    <t>&lt;font color=0xfde8c2&gt;抢购礼包&lt;/font&gt;</t>
  </si>
  <si>
    <t>943_601009;1141_771092;lunqi_771092;1161_shangdianid008</t>
  </si>
  <si>
    <t>943_601005;1141_771052;lunqi_771052;1161_shangdianid004</t>
  </si>
  <si>
    <t>943_601003;1141_771032;lunqi_771032;1161_shangdianid002</t>
  </si>
  <si>
    <t>943_601006;1141_771062;lunqi_771062;1161_shangdianid005</t>
  </si>
  <si>
    <t>943_601010;1141_771102;lunqi_771102;1161_shangdianid009</t>
  </si>
  <si>
    <t>943_601011;1141_771112;lunqi_771112;1161_shangdianid010</t>
  </si>
  <si>
    <t>943_601012;1141_771122;lunqi_771122;1161_shangdianid011</t>
  </si>
  <si>
    <t>4078_1;5153_1;5675_1</t>
  </si>
  <si>
    <t>5419_1;4078_1;5153_1;5675_1</t>
  </si>
  <si>
    <t>943_601013;1141_771132;lunqi_771132;1161_shangdianid012</t>
  </si>
  <si>
    <t>943_601002;1141_771022;lunqi_771022;1161_shangdianid001</t>
  </si>
  <si>
    <t>购买3元特惠礼包成功</t>
  </si>
  <si>
    <t>5421_20;5404_2;3_100000</t>
  </si>
  <si>
    <t>943_601009;1141_771092;lunqi_771092;1161_shangdianid009</t>
  </si>
  <si>
    <t>943_601009;1141_771092;lunqi_771092;1161_shangdianid010</t>
  </si>
  <si>
    <t>30钻石</t>
  </si>
  <si>
    <t>&lt;font color=0xfde8c2&gt;首充送&lt;/font&gt;&lt;font color=0xff9e66&gt;30钻石&lt;/font&gt;</t>
  </si>
  <si>
    <t>4_30</t>
  </si>
  <si>
    <t>&lt;font color=0xbd2977&gt;额外赠送30&lt;/font&gt;</t>
  </si>
  <si>
    <t>充值0.01元成功\n感谢您的支持</t>
  </si>
  <si>
    <t>2107_1;4_30;1093_100</t>
  </si>
  <si>
    <t>180钻石</t>
  </si>
  <si>
    <t>&lt;font color=0xfde8c2&gt;首充送&lt;/font&gt;&lt;font color=0xff9e66&gt;180钻石&lt;/font&gt;</t>
  </si>
  <si>
    <t>&lt;font color=0xbd2977&gt;额外赠送180&lt;/font&gt;</t>
  </si>
  <si>
    <t>250钻石</t>
  </si>
  <si>
    <t>&lt;font color=0xfde8c2&gt;首充送&lt;/font&gt;&lt;font color=0xff9e66&gt;250钻石&lt;/font&gt;</t>
  </si>
  <si>
    <t>4_250</t>
  </si>
  <si>
    <t>&lt;font color=0xbd2977&gt;额外赠送250&lt;/font&gt;</t>
  </si>
  <si>
    <t>4004_1;4_150;1033_50</t>
  </si>
  <si>
    <t>400钻石</t>
  </si>
  <si>
    <t>&lt;font color=0xfde8c2&gt;首充送&lt;/font&gt;&lt;font color=0xff9e66&gt;400钻石&lt;/font&gt;</t>
  </si>
  <si>
    <t>4_400</t>
  </si>
  <si>
    <t>&lt;font color=0xbd2977&gt;额外赠送400&lt;/font&gt;</t>
  </si>
  <si>
    <t>500钻石</t>
  </si>
  <si>
    <t>&lt;font color=0xfde8c2&gt;首充送&lt;/font&gt;&lt;font color=0xff9e66&gt;500钻石&lt;/font&gt;</t>
  </si>
  <si>
    <t>4_500</t>
  </si>
  <si>
    <t>&lt;font color=0xbd2977&gt;额外赠送500&lt;/font&gt;</t>
  </si>
  <si>
    <t>680钻石</t>
  </si>
  <si>
    <t>&lt;font color=0xfde8c2&gt;首充送&lt;/font&gt;&lt;font color=0xff9e66&gt;680钻石&lt;/font&gt;</t>
  </si>
  <si>
    <t>&lt;font color=0xbd2977&gt;额外赠送680&lt;/font&gt;</t>
  </si>
  <si>
    <t>5148_1;4_980;1093_550</t>
  </si>
  <si>
    <t>4078_1;4_3280;5153_1</t>
  </si>
  <si>
    <t>&lt;font color=0xbd2977&gt;每筆贈送1800&lt;/font&gt;</t>
  </si>
  <si>
    <t>Supreme Card</t>
  </si>
  <si>
    <t>LunqiGoogle_xsmcdlm04;lunqi_xsmcdlm04</t>
  </si>
  <si>
    <t>&lt;font color=0xfde8c2&gt;Claim &lt;/font&gt;&lt;font color=0xff9e66&gt;2000 B.Diamonds every day!&lt;/font&gt;</t>
  </si>
  <si>
    <t>18_4999</t>
  </si>
  <si>
    <t>Supreme Card purchase successful!\nThank you for your support!</t>
  </si>
  <si>
    <t>Monthly Card</t>
  </si>
  <si>
    <t>LunqiGoogle_xsmcdlm03;lunqi_xsmcdlm03</t>
  </si>
  <si>
    <t>&lt;font color=0xfde8c2&gt;Claim &lt;/font&gt;&lt;font color=0xff9e66&gt;100 Diamonds every day!&lt;/font&gt;</t>
  </si>
  <si>
    <t>18_2999</t>
  </si>
  <si>
    <t>Monthly Card purchase successful!\nThank you for your support!</t>
  </si>
  <si>
    <t>99 Diamonds</t>
  </si>
  <si>
    <t>LunqiGoogle_xsmcdlm01;lunqi_xsmcdlm01</t>
  </si>
  <si>
    <t>&lt;font color=0xfde8c2&gt; First top-up&lt;/font&gt;\n&lt;font color=0xff9e66&gt;Diamnods X 2&lt;/font&gt;!</t>
  </si>
  <si>
    <t>4_99</t>
  </si>
  <si>
    <t>$0.99 top-up successful!\nThank you for your support!</t>
  </si>
  <si>
    <t>499 Diamonds</t>
  </si>
  <si>
    <t>5415_500</t>
  </si>
  <si>
    <t>4_499</t>
  </si>
  <si>
    <t>$4.99 top-up successful!\nThank you for your support!</t>
  </si>
  <si>
    <t>1499 Diamonds</t>
  </si>
  <si>
    <t>5148_1;1093_300</t>
  </si>
  <si>
    <t>4_1500</t>
  </si>
  <si>
    <t>5415_1500</t>
  </si>
  <si>
    <t>LunqiGoogle_xsmcdlm06;lunqi_xsmcdlm06</t>
  </si>
  <si>
    <t>4_1499</t>
  </si>
  <si>
    <t>$14.99 top-up successful!\nThank you for your support!</t>
  </si>
  <si>
    <t>2999 Diamonds</t>
  </si>
  <si>
    <t>LunqiGoogle_xsmcdlm07;lunqi_xsmcdlm07</t>
  </si>
  <si>
    <t>4_2999</t>
  </si>
  <si>
    <t>$29.99 top-up successful!\nThank you for your support!</t>
  </si>
  <si>
    <t>4999 Diamonds</t>
  </si>
  <si>
    <t>LunqiGoogle_xsmcdlm08;lunqi_xsmcdlm08</t>
  </si>
  <si>
    <t>4_4999</t>
  </si>
  <si>
    <t>$49.99 top-up successful!\nThank you for your support!</t>
  </si>
  <si>
    <t>9999 Diamonds</t>
  </si>
  <si>
    <t>LunqiGoogle_xsmcdlm09;lunqi_xsmcdlm09</t>
  </si>
  <si>
    <t>4_9999</t>
  </si>
  <si>
    <t>$99.99 top-up successful!\nThank you for your support!</t>
  </si>
  <si>
    <t>299 Diamonds</t>
  </si>
  <si>
    <t>5416_1;4004_1;1033_50;</t>
  </si>
  <si>
    <t>4_299</t>
  </si>
  <si>
    <t>$2.99 top-up successful!\nThank you for your support!</t>
  </si>
  <si>
    <t>999 Diamonds</t>
  </si>
  <si>
    <t>LunqiGoogle_xsmcdlm05;lunqi_xsmcdlm05</t>
  </si>
  <si>
    <t>4_999</t>
  </si>
  <si>
    <t>$9.99 top-up successful!\nThank you for your support!</t>
  </si>
  <si>
    <t>$0.99 Pack</t>
  </si>
  <si>
    <t>$0.99 Special Offer Pack purchase successful!</t>
  </si>
  <si>
    <t>60 Diamonds X3</t>
  </si>
  <si>
    <t>99</t>
  </si>
  <si>
    <t>&lt;font color=0xfde8c2&gt;Event: 300% Rebate!&lt;/font&gt;</t>
  </si>
  <si>
    <t>300 Diamonds X3</t>
  </si>
  <si>
    <t>499</t>
  </si>
  <si>
    <t>980 Diamonds X3</t>
  </si>
  <si>
    <t>1499</t>
  </si>
  <si>
    <t>1980 Diamonds X3</t>
  </si>
  <si>
    <t>2999</t>
  </si>
  <si>
    <t>3280 Diamonds X3</t>
  </si>
  <si>
    <t>4999</t>
  </si>
  <si>
    <t>6480 Diamonds X3</t>
  </si>
  <si>
    <t>9999</t>
  </si>
  <si>
    <t>Pet Sale</t>
  </si>
  <si>
    <t>5137_3;1270_25;5149_30;1093_50</t>
  </si>
  <si>
    <t>Pack purchase successful!\nThank you for your support!</t>
  </si>
  <si>
    <t>12135_15;1271_10;5150_12;1093_50</t>
  </si>
  <si>
    <t>Stage Rush Pack</t>
  </si>
  <si>
    <t>&lt;font color=0xfde8c2&gt;Stage Rush Pack&lt;/font&gt;</t>
  </si>
  <si>
    <t>Premium PVP Pack</t>
  </si>
  <si>
    <t>&lt;font color=0xfde8c2&gt;Premium PVP Pack&lt;/font&gt;</t>
  </si>
  <si>
    <t>Aptitude SP Offer</t>
  </si>
  <si>
    <t>5137_3;5368_1;5368_1;5368_1</t>
  </si>
  <si>
    <t>Beast Soul SP Offer</t>
  </si>
  <si>
    <t>5421_4;3_5000;3_5000</t>
  </si>
  <si>
    <t>5421_10;5404_1;5403_1;5403_1</t>
  </si>
  <si>
    <t>Advanced Ball Gift Box</t>
  </si>
  <si>
    <t>&lt;font color=0xfde8c2&gt;Advanced Ball Gift Box/font&gt;</t>
  </si>
  <si>
    <t>Sweet Ball Gift Box</t>
  </si>
  <si>
    <t>&lt;font color=0xfde8c2&gt;Sweet Ball Gift Box/font&gt;</t>
  </si>
  <si>
    <t>Master Ball Gift Box</t>
  </si>
  <si>
    <t>&lt;font color=0xfde8c2&gt;Master Ball Gift Box&lt;/font&gt;</t>
  </si>
  <si>
    <t>Lv.120 Diamond Pack</t>
  </si>
  <si>
    <t>&lt;font color=0xfde8c2&gt;Lv.120&lt;/font&gt;&lt;font color=0xff9e66&gt; Diamond Pack&lt;/font&gt;</t>
  </si>
  <si>
    <t>4_499;4_499;4_499</t>
  </si>
  <si>
    <t>Lv.120 Diamond Pack purchased!\nThank you for your support!</t>
  </si>
  <si>
    <t>Lv.140 Diamond Pack</t>
  </si>
  <si>
    <t>&lt;font color=0xfde8c2&gt;Lv.140&lt;/font&gt;&lt;font color=0xff9e66&gt; Diamond Pack&lt;/font&gt;</t>
  </si>
  <si>
    <t>4_999;4_999;4_999</t>
  </si>
  <si>
    <t>Lv.140 Diamond Pack purchased!\nThank you for your support!</t>
  </si>
  <si>
    <t>Lv.160 Diamond Pack</t>
  </si>
  <si>
    <t>&lt;font color=0xfde8c2&gt;Lv.160&lt;/font&gt;&lt;font color=0xff9e66&gt; Diamond Pack&lt;/font&gt;</t>
  </si>
  <si>
    <t>Lv.160 Diamond Pack purchased!\nThank you for your support!</t>
  </si>
  <si>
    <t>Lv.180 Diamond Pack</t>
  </si>
  <si>
    <t>&lt;font color=0xfde8c2&gt;Lv.180&lt;/font&gt;&lt;font color=0xff9e66&gt; Diamond Pack&lt;/font&gt;</t>
  </si>
  <si>
    <t>4_1499;4_1499;4_1499</t>
  </si>
  <si>
    <t>Lv.180 Diamond Pack purchased!\nThank you for your support!</t>
  </si>
  <si>
    <t>Lv.200 Diamond Pack</t>
  </si>
  <si>
    <t>&lt;font color=0xfde8c2&gt;Lv.200&lt;/font&gt;&lt;font color=0xff9e66&gt; Diamond Pack&lt;/font&gt;</t>
  </si>
  <si>
    <t>4_2999;4_2999;4_2999</t>
  </si>
  <si>
    <t>Lv.200 Diamond Pack purchased!\nThank you for your support!</t>
  </si>
  <si>
    <t>Gift Box</t>
  </si>
  <si>
    <t>&lt;font color=0xfde8c2&gt;Gift&lt;/font&gt;</t>
  </si>
  <si>
    <t>週卡</t>
  </si>
  <si>
    <t>購買周卡成功\n感謝您的支持</t>
  </si>
  <si>
    <t>LunqiGoogle_twjdxsdmx05;v1_twjdxsdmx05;v2_twxsxjlgold05;vtest_xjl1;v3_mcjjctw005;v4_xsmcdlm05</t>
  </si>
  <si>
    <t>&lt;font color=0xfde8c2&gt;每日可領取&lt;/font&gt;&lt;font color=0xff9e66&gt;2000綁鑽&lt;/font&gt;</t>
  </si>
  <si>
    <t>4_750</t>
  </si>
  <si>
    <t>購至尊卡成功\n感謝您的支持</t>
  </si>
  <si>
    <t>LunqiGoogle_twjdxsdmx04;v1_twjdxsdmx04;v2_twxsxjlgold04;vtest_xjl1;v3_mcjjctw004;v4_xsmcdlm04</t>
  </si>
  <si>
    <t>&lt;font color=0xfde8c2&gt;每日可領取&lt;/font&gt;&lt;font color=0xff9e66&gt;100鑽石&lt;/font&gt;</t>
  </si>
  <si>
    <t>4_375</t>
  </si>
  <si>
    <t>購買月卡成功\n感謝您的支持</t>
  </si>
  <si>
    <t>10鑽石</t>
  </si>
  <si>
    <t>充值1元成功\n感謝您的支持</t>
  </si>
  <si>
    <t>75鑽石</t>
  </si>
  <si>
    <t>LunqiGoogle_twjdxsdmx01;v1_twjdxsdmx01;v2_twxsxjlgold01;vtest_xjl1;v3_mcjjctw001;v4_xsmcdlm01</t>
  </si>
  <si>
    <t>&lt;font color=0xfde8c2&gt;首儲送&lt;/font&gt;&lt;font color=0xff9e66&gt;75鑽石&lt;/font&gt;</t>
  </si>
  <si>
    <t>4_75</t>
  </si>
  <si>
    <t>&lt;font color=0xbd2977&gt;額外贈送75&lt;/font&gt;</t>
  </si>
  <si>
    <t>儲值成功\n感謝您的支持</t>
  </si>
  <si>
    <t>375鑽石</t>
  </si>
  <si>
    <t>&lt;font color=0xfde8c2&gt;首儲送&lt;/font&gt;&lt;font color=0xff9e66&gt;375鑽石&lt;/font&gt;</t>
  </si>
  <si>
    <t>&lt;font color=0xbd2977&gt;額外贈送375&lt;/font&gt;</t>
  </si>
  <si>
    <t>1125鑽石</t>
  </si>
  <si>
    <t>LunqiGoogle_twjdxsdmx06;v1_twjdxsdmx06;v2_twxsxjlgold06;vtest_xjl1;v3_mcjjctw006;v4_xsmcdlm06</t>
  </si>
  <si>
    <t>&lt;font color=0xfde8c2&gt;首儲送&lt;/font&gt;&lt;font color=0xff9e66&gt;1125鑽石&lt;/font&gt;</t>
  </si>
  <si>
    <t>4_1125</t>
  </si>
  <si>
    <t>&lt;font color=0xbd2977&gt;額外贈送1125&lt;/font&gt;</t>
  </si>
  <si>
    <t>2250鑽石</t>
  </si>
  <si>
    <t>LunqiGoogle_twjdxsdmx07;v1_twjdxsdmx07;v2_twxsxjlgold07;vtest_xjl1;v3_mcjjctw007;v4_xsmcdlm07</t>
  </si>
  <si>
    <t>&lt;font color=0xfde8c2&gt;首儲送&lt;/font&gt;&lt;font color=0xff9e66&gt;2250鑽石&lt;/font&gt;</t>
  </si>
  <si>
    <t>4_2250</t>
  </si>
  <si>
    <t>&lt;font color=0xbd2977&gt;額外贈送2250&lt;/font&gt;</t>
  </si>
  <si>
    <t>3750鑽石</t>
  </si>
  <si>
    <t>LunqiGoogle_twjdxsdmx08;v1_twjdxsdmx08;v2_twxsxjlgold08;vtest_xjl1;v3_mcjjctw008;v4_xsmcdlm08</t>
  </si>
  <si>
    <t>&lt;font color=0xfde8c2&gt;首儲送&lt;/font&gt;&lt;font color=0xff9e66&gt;3750鑽石&lt;/font&gt;</t>
  </si>
  <si>
    <t>4_3750</t>
  </si>
  <si>
    <t>&lt;font color=0xbd2977&gt;額外贈送3750&lt;/font&gt;</t>
  </si>
  <si>
    <t>7500鑽石</t>
  </si>
  <si>
    <t>LunqiGoogle_twjdxsdmx09;v1_twjdxsdmx09;v2_twxsxjlgold09;vtest_xjl1;v3_mcjjctw009;v4_xsmcdlm09</t>
  </si>
  <si>
    <t>&lt;font color=0xfde8c2&gt;首儲送&lt;/font&gt;&lt;font color=0xff9e66&gt;7500鑽石&lt;/font&gt;</t>
  </si>
  <si>
    <t>4_7500</t>
  </si>
  <si>
    <t>&lt;font color=0xbd2977&gt;額外贈送7500&lt;/font&gt;</t>
  </si>
  <si>
    <t>225鑽石</t>
  </si>
  <si>
    <t>LunqiGoogle_twjdxsdmx03;v1_twjdxsdmx03;v2_twxsxjlgold03;vtest_xjl1;v3_mcjjctw003;v4_xsmcdlm03</t>
  </si>
  <si>
    <t>&lt;font color=0xfde8c2&gt;首儲送&lt;/font&gt;&lt;font color=0xff9e66&gt;225鑽石&lt;/font&gt;</t>
  </si>
  <si>
    <t>4_225</t>
  </si>
  <si>
    <t>750鑽石</t>
  </si>
  <si>
    <t>&lt;font color=0xfde8c2&gt;首儲送&lt;/font&gt;&lt;font color=0xff9e66&gt;750鑽石&lt;/font&gt;</t>
  </si>
  <si>
    <t>$0.99購買</t>
  </si>
  <si>
    <t>購買特惠禮包成功</t>
  </si>
  <si>
    <t>66鑽石X3</t>
  </si>
  <si>
    <t>&lt;font color=0xfde8c2&gt;活動3倍返利！&lt;/font&gt;</t>
  </si>
  <si>
    <t>340鑽石X3</t>
  </si>
  <si>
    <t>980鑽石X3</t>
  </si>
  <si>
    <t>1980鑽石X3</t>
  </si>
  <si>
    <t>3380鑽石X3</t>
  </si>
  <si>
    <t>6580鑽石X3</t>
  </si>
  <si>
    <t>12960鑽石X3</t>
  </si>
  <si>
    <t>寵物特惠</t>
  </si>
  <si>
    <t>&lt;font color=0xfde8c2&gt;開服第1~7日每日限購3個&lt;/font&gt;</t>
  </si>
  <si>
    <t>購買禮包成功\n感謝您的支持</t>
  </si>
  <si>
    <t>&lt;font color=0xfde8c2&gt;開服第1~7日每日限購2個&lt;/font&gt;</t>
  </si>
  <si>
    <t>&lt;font color=0xfde8c2&gt;開服第1~7日每日限購1個&lt;/font&gt;</t>
  </si>
  <si>
    <t>超值闖關禮包</t>
  </si>
  <si>
    <t>&lt;font color=0xfde8c2&gt;超值闖關禮包&lt;/font&gt;</t>
  </si>
  <si>
    <t>超值PK禮包</t>
  </si>
  <si>
    <t>&lt;font color=0xfde8c2&gt;超值PK禮包&lt;/font&gt;</t>
  </si>
  <si>
    <t>資質特惠</t>
  </si>
  <si>
    <t>&lt;font color=0xfde8c2&gt;開服第5~11天每日限購3個&lt;/font&gt;</t>
  </si>
  <si>
    <t>&lt;font color=0xfde8c2&gt;開服第5~11天每日限購2個&lt;/font&gt;</t>
  </si>
  <si>
    <t>&lt;font color=0xfde8c2&gt;開服第5~11天每日限購1個&lt;/font&gt;</t>
  </si>
  <si>
    <t>獸靈特惠</t>
  </si>
  <si>
    <t>&lt;font color=0xfde8c2&gt;開服第9~15天每日限購3個&lt;/font&gt;</t>
  </si>
  <si>
    <t>5404_1;5402_1;5402_1;5402_1</t>
  </si>
  <si>
    <t>&lt;font color=0xfde8c2&gt;開服第9~15天每日限購2個&lt;/font&gt;</t>
  </si>
  <si>
    <t>5420_5;5390_1;5390_1;5390_1</t>
  </si>
  <si>
    <t>&lt;font color=0xfde8c2&gt;開服第9~15天每日限購1個&lt;/font&gt;</t>
  </si>
  <si>
    <t>&lt;font color=0xfde8c2&gt;開服第9~15天每日限購5個&lt;/font&gt;</t>
  </si>
  <si>
    <t>高級球禮包</t>
  </si>
  <si>
    <t>甜密球禮包</t>
  </si>
  <si>
    <t>大師球禮包</t>
  </si>
  <si>
    <t>等級禮包</t>
  </si>
  <si>
    <t>LunqiGoogle_twjdxsdmx04;v1_twjdxsdmx04;v2_twxsxjlgold04;vtest_xjl1;v3_mcjjctw004;v4_mcdbz04;lunqi_xsmcdlm04</t>
  </si>
  <si>
    <t>LunqiGoogle_twjdxsdmx05;v1_twjdxsdmx05;v2_twxsxjlgold05;vtest_xjl1;v3_mcjjctw005;v4_mcdbz05;lunqi_xsmcdlm05</t>
  </si>
  <si>
    <t>LunqiGoogle_twjdxsdmx06;v1_twjdxsdmx06;v2_twxsxjlgold06;vtest_xjl1;v3_mcjjctw006;v4_mcdbz06;lunqi_xsmcdlm06</t>
  </si>
  <si>
    <t>LunqiGoogle_twjdxsdmx07;v1_twjdxsdmx07;v2_twxsxjlgold07;vtest_xjl1;v3_mcjjctw007;v4_mcdbz07;lunqi_xsmcdlm07</t>
  </si>
  <si>
    <t>LunqiGoogle_twjdxsdmx08;v1_twjdxsdmx08;v2_twxsxjlgold08;vtest_xjl1;v3_mcjjctw008;v4_mcdbz08;lunqi_xsmcdlm08</t>
  </si>
  <si>
    <t>120級鑽石禮包</t>
  </si>
  <si>
    <t>&lt;font color=0xfde8c2&gt;120級&lt;/font&gt;&lt;font color=0xff9e66&gt;鑽石禮包&lt;/font&gt;</t>
  </si>
  <si>
    <t>4_375;4_375;4_375</t>
  </si>
  <si>
    <t>購買120級鑽石禮包成功\n感謝您的支持</t>
  </si>
  <si>
    <t>140級鑽石禮包</t>
  </si>
  <si>
    <t>&lt;font color=0xfde8c2&gt;140級&lt;/font&gt;&lt;font color=0xff9e66&gt;鑽石禮包&lt;/font&gt;</t>
  </si>
  <si>
    <t>4_750;4_750;4_750</t>
  </si>
  <si>
    <t>購買140級鑽石禮包成功\n感謝您的支持</t>
  </si>
  <si>
    <t>160級鑽石禮包</t>
  </si>
  <si>
    <t>&lt;font color=0xfde8c2&gt;160級&lt;/font&gt;&lt;font color=0xff9e66&gt;鑽石禮包&lt;/font&gt;</t>
  </si>
  <si>
    <t>購買160級鑽石禮包成功\n感謝您的支持</t>
  </si>
  <si>
    <t>180級鑽石禮包</t>
  </si>
  <si>
    <t>&lt;font color=0xfde8c2&gt;180級&lt;/font&gt;&lt;font color=0xff9e66&gt;鑽石禮包&lt;/font&gt;</t>
  </si>
  <si>
    <t>4_1125;4_1125;4_1125</t>
  </si>
  <si>
    <t>購買180級鑽石禮包成功\n感謝您的支持</t>
  </si>
  <si>
    <t>200級鑽石禮包</t>
  </si>
  <si>
    <t>&lt;font color=0xfde8c2&gt;200級&lt;/font&gt;&lt;font color=0xff9e66&gt;鑽石禮包&lt;/font&gt;</t>
  </si>
  <si>
    <t>4_2250;4_2250;4_2250</t>
  </si>
  <si>
    <t>購買200級鑽石禮包成功\n感謝您的支持</t>
  </si>
  <si>
    <t>禮盒</t>
  </si>
  <si>
    <t>异界充能包</t>
  </si>
  <si>
    <t>25_200;5403_1;3_5000</t>
  </si>
  <si>
    <t>宠物进化包</t>
  </si>
  <si>
    <t>1271_10;5150_10;5378_8;3_2500</t>
  </si>
  <si>
    <t>资质进阶包</t>
  </si>
  <si>
    <t>5368_20;5380_5;3_3000;2_3000000</t>
  </si>
  <si>
    <t>感恩礼包1</t>
  </si>
  <si>
    <t>4_375;1271_15;5150_15;31_250</t>
  </si>
  <si>
    <t>感恩礼包2</t>
  </si>
  <si>
    <t>4_750;1093_200;5411_10;31_500</t>
  </si>
  <si>
    <t>感恩礼包3</t>
  </si>
  <si>
    <t>4_2250;1248_3;1272_5;31_1500</t>
  </si>
  <si>
    <t>感恩礼包4</t>
  </si>
  <si>
    <t>4_1125;5601_8;5602_5;31_750</t>
  </si>
  <si>
    <t>感恩礼包5</t>
  </si>
  <si>
    <t>5639_1;1272_10;5151_10;31_5000</t>
  </si>
  <si>
    <t>感恩礼包6</t>
  </si>
  <si>
    <t>3_30000;5426_1;5404_2;31_750</t>
  </si>
  <si>
    <t>感恩礼包7</t>
  </si>
  <si>
    <t>4_3750;5802_10;31_2500</t>
  </si>
  <si>
    <t>迷宫礼包1</t>
  </si>
  <si>
    <t>迷宫礼包2</t>
  </si>
  <si>
    <t>迷宫礼包3</t>
  </si>
  <si>
    <t>迷宫礼包4</t>
  </si>
  <si>
    <t>資質沖階限定包</t>
  </si>
  <si>
    <t>5808_4</t>
  </si>
  <si>
    <t>資質沖階加量包</t>
  </si>
  <si>
    <t>5809_6</t>
  </si>
  <si>
    <t>資質沖階特級包</t>
  </si>
  <si>
    <t>5810_10</t>
  </si>
  <si>
    <t>限定秘籍機</t>
  </si>
  <si>
    <t>5379_1;5370_1;5369_1</t>
  </si>
  <si>
    <t>秘籍機加量包</t>
  </si>
  <si>
    <t>5379_1;5379_1;5379_1</t>
  </si>
  <si>
    <t>神装养成补给礼包</t>
  </si>
  <si>
    <t>资质养成补给礼包</t>
  </si>
  <si>
    <t>狩猎补给礼包</t>
  </si>
  <si>
    <t>超进化石碎片补给礼包</t>
  </si>
  <si>
    <t>惊喜礼包</t>
  </si>
  <si>
    <t>Z结晶战力礼盒</t>
  </si>
  <si>
    <t>Z手环战力礼盒</t>
  </si>
  <si>
    <t>百变怪圣诞变装</t>
  </si>
  <si>
    <t>首充10倍</t>
  </si>
  <si>
    <t>LunqiGoogle_twjdxsdmx02;v1_twjdxsdmx02;v2_twxsxjlgold02;vtest_xjl1;v3_mcjjctw002;v4_xsmcdlm02</t>
  </si>
  <si>
    <t>4_1500;12088_40;1093_50;2_500000</t>
  </si>
  <si>
    <t>5星宠物碎片补给礼包1</t>
  </si>
  <si>
    <t>5星宠物碎片补给礼包2</t>
  </si>
  <si>
    <t>新开服狂欢</t>
  </si>
  <si>
    <t>4_375;1271_15;5150_15;32_250</t>
  </si>
  <si>
    <t>4_750;1093_200;5411_10;32_500</t>
  </si>
  <si>
    <t>4_2250;1248_3;1272_5;32_1500</t>
  </si>
  <si>
    <t>4_1125;5601_8;5602_5;32_750</t>
  </si>
  <si>
    <t>5639_1;1272_10;5151_10;32_5000</t>
  </si>
  <si>
    <t>3_30000;5426_1;5404_2;32_750</t>
  </si>
  <si>
    <t>4_3750;5802_10;32_2500</t>
  </si>
  <si>
    <t>每日秒杀</t>
  </si>
  <si>
    <t>meiqimiaosha</t>
  </si>
  <si>
    <t>抓宠大赛礼包1</t>
  </si>
  <si>
    <t>抓宠大赛礼包2</t>
  </si>
  <si>
    <t>抓宠大赛礼包3</t>
  </si>
  <si>
    <t>抓宠大赛礼包4</t>
  </si>
  <si>
    <t>诸岛巡礼1</t>
  </si>
  <si>
    <t>诸岛巡礼2</t>
  </si>
  <si>
    <t>每日充值基拉祈</t>
  </si>
  <si>
    <t>天数-周期</t>
  </si>
  <si>
    <t>奖励</t>
  </si>
  <si>
    <t>arrayint1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</si>
  <si>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</si>
  <si>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t>dayAndCycle</t>
  </si>
  <si>
    <t>3_1</t>
  </si>
  <si>
    <t>12110_20</t>
  </si>
  <si>
    <t>7_1</t>
  </si>
  <si>
    <t>10_1</t>
  </si>
  <si>
    <t>14_1</t>
  </si>
  <si>
    <t>7_2</t>
  </si>
  <si>
    <t>12142_20</t>
  </si>
  <si>
    <t>14_2</t>
  </si>
  <si>
    <t>21_2</t>
  </si>
  <si>
    <t>30_2</t>
  </si>
  <si>
    <t>7_3</t>
  </si>
  <si>
    <t>14_3</t>
  </si>
  <si>
    <t>21_3</t>
  </si>
  <si>
    <t>30_3</t>
  </si>
  <si>
    <t>7_4</t>
  </si>
  <si>
    <t>14_4</t>
  </si>
  <si>
    <t>21_4</t>
  </si>
  <si>
    <t>30_4</t>
  </si>
  <si>
    <t>20_4</t>
  </si>
  <si>
    <t>25_4</t>
  </si>
  <si>
    <t>7_5</t>
  </si>
  <si>
    <t>14_5</t>
  </si>
  <si>
    <t>21_5</t>
  </si>
  <si>
    <t>30_5</t>
  </si>
  <si>
    <t>7_6</t>
  </si>
  <si>
    <t>14_6</t>
  </si>
  <si>
    <t>21_6</t>
  </si>
  <si>
    <t>30_6</t>
  </si>
  <si>
    <t>序号</t>
  </si>
  <si>
    <t>充值金额(分）</t>
  </si>
  <si>
    <r>
      <rPr>
        <sz val="11"/>
        <color indexed="8"/>
        <rFont val="宋体"/>
        <charset val="134"/>
      </rPr>
      <t>int</t>
    </r>
    <r>
      <rPr>
        <sz val="11"/>
        <color indexed="8"/>
        <rFont val="宋体"/>
        <charset val="134"/>
      </rPr>
      <t>&amp;key</t>
    </r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</si>
  <si>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</si>
  <si>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ort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</si>
  <si>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mb</t>
    </r>
  </si>
  <si>
    <t>1270_10;5149_15;1093_30;1232_50</t>
  </si>
  <si>
    <t>1278_10;1270_20;5149_30;1007_50</t>
  </si>
  <si>
    <t>1278_20;5150_10;1093_100;12142_20</t>
  </si>
  <si>
    <t>今日充值赠送</t>
  </si>
  <si>
    <t>需求金额（分）</t>
  </si>
  <si>
    <t>关联活动id</t>
  </si>
  <si>
    <t>actid</t>
  </si>
  <si>
    <t>5839_1</t>
  </si>
  <si>
    <t>5840_1</t>
  </si>
  <si>
    <t>5841_1</t>
  </si>
  <si>
    <t>5842_1</t>
  </si>
  <si>
    <t>5842_2</t>
  </si>
  <si>
    <t>5845_1</t>
  </si>
  <si>
    <t>5846_1</t>
  </si>
  <si>
    <t>今日充值活动</t>
  </si>
  <si>
    <t>档期</t>
  </si>
  <si>
    <t>分页</t>
  </si>
  <si>
    <t>活动天数</t>
  </si>
  <si>
    <t>是否空挡</t>
  </si>
  <si>
    <t>下一档期</t>
  </si>
  <si>
    <t>图片</t>
  </si>
  <si>
    <t>按钮文字</t>
  </si>
  <si>
    <t>价值</t>
  </si>
  <si>
    <t>cycle</t>
  </si>
  <si>
    <t>page</t>
  </si>
  <si>
    <t>days</t>
  </si>
  <si>
    <t>empty</t>
  </si>
  <si>
    <t>next</t>
  </si>
  <si>
    <t>img</t>
  </si>
  <si>
    <t>btnText</t>
  </si>
  <si>
    <t>diamonds</t>
  </si>
  <si>
    <t>5600_5;1093_30;3_1888;2_300000</t>
  </si>
  <si>
    <t>mr_zi1</t>
  </si>
  <si>
    <t>充值6元</t>
  </si>
  <si>
    <t>5600_5;1093_50;28_100;3_2500</t>
  </si>
  <si>
    <t>充值18元</t>
  </si>
  <si>
    <t>5601_1;5602_3;1270_35;5149_35</t>
  </si>
  <si>
    <t>充值30元</t>
  </si>
  <si>
    <t>5601_2;5600_5;28_200;5602_5</t>
  </si>
  <si>
    <t>充值68元</t>
  </si>
  <si>
    <t>天天返利</t>
  </si>
  <si>
    <t>组号</t>
  </si>
  <si>
    <t>天数</t>
  </si>
  <si>
    <t>领取后跳转组</t>
  </si>
  <si>
    <t>展示标记</t>
  </si>
  <si>
    <t>group</t>
  </si>
  <si>
    <t>day</t>
  </si>
  <si>
    <t>jump</t>
  </si>
  <si>
    <t>show</t>
  </si>
  <si>
    <t>4_80</t>
  </si>
  <si>
    <t>4_80;5600_10</t>
  </si>
  <si>
    <t>4_80;5601_1</t>
  </si>
  <si>
    <t>4_80;1277_10</t>
  </si>
  <si>
    <t>4_800</t>
  </si>
  <si>
    <t>4_120;5150_5</t>
  </si>
  <si>
    <t>4_120</t>
  </si>
  <si>
    <t>4_120;1271_5</t>
  </si>
  <si>
    <t>4_120;5403_1</t>
  </si>
  <si>
    <t>4_1200</t>
  </si>
  <si>
    <t>4_150;5369_3</t>
  </si>
  <si>
    <t>4_150</t>
  </si>
  <si>
    <t>4_150;5137_1</t>
  </si>
  <si>
    <t>4_150;5411_2</t>
  </si>
  <si>
    <t>4_200;1277_10</t>
  </si>
  <si>
    <t>4_200;5600_10</t>
  </si>
  <si>
    <t>4_200;5638_1</t>
  </si>
  <si>
    <t>4_3000</t>
  </si>
  <si>
    <t>每日充值礼包表</t>
  </si>
  <si>
    <t>美分</t>
  </si>
  <si>
    <t>奖励英文</t>
  </si>
  <si>
    <t>4_60;5411_1</t>
  </si>
  <si>
    <t>4_225;5411_2</t>
  </si>
  <si>
    <t>4_300;5411_2</t>
  </si>
  <si>
    <t>4_525;1248_1</t>
  </si>
  <si>
    <t>4_700;1248_1</t>
  </si>
  <si>
    <t>4_1500;5379_1</t>
  </si>
  <si>
    <t>4_2000;5379_1</t>
  </si>
  <si>
    <t>4_5250;5421_5</t>
  </si>
  <si>
    <t>4_7000;5421_5</t>
  </si>
  <si>
    <t>直升一阶表</t>
  </si>
  <si>
    <t>充值金额</t>
  </si>
  <si>
    <t>直升丹名称</t>
  </si>
  <si>
    <t>描述图片</t>
  </si>
  <si>
    <t>直升丹id</t>
  </si>
  <si>
    <t>是否显示过期文本</t>
  </si>
  <si>
    <t>int&amp;client</t>
  </si>
  <si>
    <t>img_name</t>
  </si>
  <si>
    <t>img_desc</t>
  </si>
  <si>
    <t>itemid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</si>
  <si>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howTextTip</t>
    </r>
  </si>
  <si>
    <t>1279_10;1271_8;5150_10;1093_50;1093_50;1093_50</t>
  </si>
  <si>
    <t>zs12</t>
  </si>
  <si>
    <t>ts09</t>
  </si>
  <si>
    <t>空间扭蛋券*10</t>
  </si>
  <si>
    <t>1050_1;1051_1;1052_5;1048_50;1048_50;1048_50</t>
  </si>
  <si>
    <t>zs01</t>
  </si>
  <si>
    <t>ts01</t>
  </si>
  <si>
    <t>百变怪直升果*1</t>
  </si>
  <si>
    <t>1035_1;1036_1;1037_5;1033_50;1033_50;1033_50</t>
  </si>
  <si>
    <t>zs04</t>
  </si>
  <si>
    <t>ts04</t>
  </si>
  <si>
    <t>坐骑直升果*1</t>
  </si>
  <si>
    <t>1040_1;1041_1;1042_5;1038_50;1038_50;1038_50</t>
  </si>
  <si>
    <t>zs02</t>
  </si>
  <si>
    <t>ts02</t>
  </si>
  <si>
    <t>Z结晶直升果*1</t>
  </si>
  <si>
    <t>1045_1;1046_1;1047_5;1043_50;1043_50;1043_50</t>
  </si>
  <si>
    <t>zs03</t>
  </si>
  <si>
    <t>ts03</t>
  </si>
  <si>
    <t>Z手环直升果*1</t>
  </si>
  <si>
    <t>1075_1;1076_1;1077_5;1073_50;1073_50;1073_50</t>
  </si>
  <si>
    <t>zs11</t>
  </si>
  <si>
    <t>ts11</t>
  </si>
  <si>
    <t>伊布直升果*1</t>
  </si>
  <si>
    <t>今日豪礼表</t>
  </si>
  <si>
    <t>大图标id</t>
  </si>
  <si>
    <t>value</t>
  </si>
  <si>
    <t>1233_10;1234_1;1271_5;5150_5;1272_1;5151_1</t>
  </si>
  <si>
    <t>1233_10;1234_1;1271_5;5150_5;1073_50;1077_2</t>
  </si>
  <si>
    <t>1233_10;1234_1;1271_5;5150_5;1078_50;1082_2</t>
  </si>
  <si>
    <t>1233_10;1234_1;1271_5;5150_5;1088_50;1092_2</t>
  </si>
  <si>
    <t>1233_10;1234_1;1271_5;5150_5;1083_50;1087_2</t>
  </si>
  <si>
    <t>积天返利表</t>
  </si>
  <si>
    <t>充值需求</t>
  </si>
  <si>
    <t>超级大奖</t>
  </si>
  <si>
    <t>下一期</t>
  </si>
  <si>
    <t>空挡</t>
  </si>
  <si>
    <t>皮肤</t>
  </si>
  <si>
    <r>
      <rPr>
        <sz val="11"/>
        <color indexed="8"/>
        <rFont val="宋体"/>
        <charset val="134"/>
      </rPr>
      <t>arrayint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</si>
  <si>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</si>
  <si>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r>
      <rPr>
        <sz val="11"/>
        <color indexed="8"/>
        <rFont val="宋体"/>
        <charset val="134"/>
      </rPr>
      <t>pa</t>
    </r>
    <r>
      <rPr>
        <sz val="11"/>
        <color indexed="8"/>
        <rFont val="宋体"/>
        <charset val="134"/>
      </rPr>
      <t>yMoney</t>
    </r>
  </si>
  <si>
    <t>superReward</t>
  </si>
  <si>
    <t>nextId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</si>
  <si>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sEmtpy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</si>
  <si>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kin</t>
    </r>
  </si>
  <si>
    <t>4_1280;5145_3;5150_10;1270_100</t>
  </si>
  <si>
    <t>1288_1;1294_1;1292_1;1280_2;1281_2</t>
  </si>
  <si>
    <t>1288_1;1292_1;1280_2;1281_2</t>
  </si>
  <si>
    <t>积天返利天奖励表</t>
  </si>
  <si>
    <t>周期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</si>
  <si>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ycleId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</si>
  <si>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ay</t>
    </r>
  </si>
  <si>
    <t>1048_50;1051_1;1052_3;1271_1;5150_1</t>
  </si>
  <si>
    <t>1033_50;1036_1;1037_3;1271_1;5150_1</t>
  </si>
  <si>
    <t>1038_50;1041_1;1042_3;1271_1;5150_1</t>
  </si>
  <si>
    <t>1043_50;1046_1;1047_3;1271_1;5150_1</t>
  </si>
  <si>
    <t>1073_50;1076_1;1077_3;1271_1;5150_1</t>
  </si>
  <si>
    <t>5199_1;1287_1;1051_1;1052_3;1048_50</t>
  </si>
  <si>
    <t>5201_1;1287_1;1036_1;1037_3;1033_50</t>
  </si>
  <si>
    <t>5202_1;1287_1;1041_1;1042_3;1038_50</t>
  </si>
  <si>
    <t>5203_1;1287_1;1046_1;1047_3;1043_50</t>
  </si>
  <si>
    <t>5200_1;1287_1;1076_1;5043_1;1073_50</t>
  </si>
  <si>
    <t>5199_1;1248_1;1051_1;1052_3;1048_50</t>
  </si>
  <si>
    <t>5201_1;1248_1;1036_1;1037_3;1033_50</t>
  </si>
  <si>
    <t>5202_1;1248_1;1041_1;1042_3;1038_50</t>
  </si>
  <si>
    <t>5203_1;1248_1;1046_1;1047_3;1043_50</t>
  </si>
  <si>
    <t>5200_1;1248_1;1076_1;5043_1;1073_50</t>
  </si>
  <si>
    <t>限时积天返利表 周期号</t>
  </si>
  <si>
    <t>12137_50;1248_3;3_1000;2_100000</t>
  </si>
  <si>
    <t>限时积天返利天奖励表</t>
  </si>
  <si>
    <t>12137_5;3_100;2_10000</t>
  </si>
  <si>
    <t>每日單筆充值表</t>
  </si>
  <si>
    <t>開服第x天開啟</t>
  </si>
  <si>
    <t>開服第x天結束</t>
  </si>
  <si>
    <t>每日限制領取次數</t>
  </si>
  <si>
    <t>關聯充值id</t>
  </si>
  <si>
    <t>活動說明</t>
  </si>
  <si>
    <t>獎勵繁体</t>
  </si>
  <si>
    <t>start</t>
  </si>
  <si>
    <t>end</t>
  </si>
  <si>
    <t>chargeId</t>
  </si>
  <si>
    <t>1401002_301008</t>
  </si>
  <si>
    <t>僅限單筆鑽石儲值有效，購買禮包、月卡、至尊卡無法啟動單筆獎勵。</t>
  </si>
  <si>
    <t>4_100;1270_20;5149_20</t>
  </si>
  <si>
    <t>4_150;1270_20;5149_20</t>
  </si>
  <si>
    <t>1401009_301009</t>
  </si>
  <si>
    <t>4_380;1271_5;5150_8;5815_3</t>
  </si>
  <si>
    <t>4_500;1271_5;5150_8;5815_3</t>
  </si>
  <si>
    <t>1401004_301004</t>
  </si>
  <si>
    <t>4_570;1271_8;5150_10;5378_2</t>
  </si>
  <si>
    <t>4_750;1271_8;5150_10;5378_2</t>
  </si>
  <si>
    <t>1401005_301005</t>
  </si>
  <si>
    <t>4_1140;5411_10;1093_300</t>
  </si>
  <si>
    <t>4_1500;5411_10;1093_300</t>
  </si>
  <si>
    <t>1401007_301007</t>
  </si>
  <si>
    <t>4_3800</t>
  </si>
  <si>
    <t>4_5000</t>
  </si>
  <si>
    <t>4_380;1271_5;5150_8;5378_1</t>
  </si>
  <si>
    <t>4_500;1271_5;5150_8;5378_1</t>
  </si>
  <si>
    <t>4_3800;5801_5</t>
  </si>
  <si>
    <t>4_5000;5801_5</t>
  </si>
  <si>
    <t>4_3800;5802_5</t>
  </si>
  <si>
    <t>4_5000;5802_5</t>
  </si>
  <si>
    <t>4_60;1270_20;5149_20</t>
  </si>
  <si>
    <t>4_150;1271_5;5150_8;5378_1</t>
  </si>
  <si>
    <t>4_220;1271_8;5150_10;5378_2</t>
  </si>
  <si>
    <t>4_450;5411_10;1093_300</t>
  </si>
  <si>
    <t>4_1500;5800_5</t>
  </si>
  <si>
    <t>4_1500;5801_5</t>
  </si>
  <si>
    <t>4_1500;5802_5</t>
  </si>
  <si>
    <t>本服排名</t>
  </si>
  <si>
    <t>转化为服务器战力比率</t>
  </si>
  <si>
    <t>缺席扣除比率</t>
  </si>
  <si>
    <t>玩家战力</t>
  </si>
  <si>
    <t>是否活跃1是0否</t>
  </si>
  <si>
    <t>结算出服务器战力</t>
  </si>
  <si>
    <t xml:space="preserve"> 当前服务器战力</t>
  </si>
  <si>
    <t>x元充值表</t>
  </si>
  <si>
    <t>标题</t>
  </si>
  <si>
    <t>获得物品名称</t>
  </si>
  <si>
    <t>描述</t>
  </si>
  <si>
    <t>显示的奖励</t>
  </si>
  <si>
    <t>avatar模型</t>
  </si>
  <si>
    <t>模型ming</t>
  </si>
  <si>
    <t>按钮字</t>
  </si>
  <si>
    <t>充值id</t>
  </si>
  <si>
    <t>入口图标</t>
  </si>
  <si>
    <t>title</t>
  </si>
  <si>
    <t>r_name</t>
  </si>
  <si>
    <t>a_name</t>
  </si>
  <si>
    <t>btn_text</t>
  </si>
  <si>
    <t>chargeid</t>
  </si>
  <si>
    <t>btn_icon</t>
  </si>
  <si>
    <t>cz01</t>
  </si>
  <si>
    <t>song08</t>
  </si>
  <si>
    <t>价值1138钻石</t>
  </si>
  <si>
    <t>2011_1;1048_30;4_100</t>
  </si>
  <si>
    <t>宠物螳螂，百变怪丹，金币</t>
  </si>
  <si>
    <t>fpaygift01</t>
  </si>
  <si>
    <t>巨钳螳螂</t>
  </si>
  <si>
    <t>x6</t>
  </si>
  <si>
    <t>song07</t>
  </si>
  <si>
    <t>价值1338钻石</t>
  </si>
  <si>
    <r>
      <rPr>
        <sz val="11"/>
        <color indexed="8"/>
        <rFont val="宋体"/>
        <charset val="134"/>
      </rPr>
      <t>4145_1;1038_30;</t>
    </r>
    <r>
      <rPr>
        <sz val="11"/>
        <color indexed="8"/>
        <rFont val="宋体"/>
        <charset val="134"/>
      </rPr>
      <t>4_100</t>
    </r>
  </si>
  <si>
    <t xml:space="preserve">称号，z结晶丹，金币 </t>
  </si>
  <si>
    <t>fpaygift02</t>
  </si>
  <si>
    <t>驯宠高手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</si>
  <si>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元购买</t>
    </r>
  </si>
  <si>
    <t>cz02</t>
  </si>
  <si>
    <t>song06</t>
  </si>
  <si>
    <t>价值1788钻石</t>
  </si>
  <si>
    <r>
      <rPr>
        <sz val="11"/>
        <color indexed="8"/>
        <rFont val="宋体"/>
        <charset val="134"/>
      </rPr>
      <t>4098_1;1043_50;</t>
    </r>
    <r>
      <rPr>
        <sz val="11"/>
        <color indexed="8"/>
        <rFont val="宋体"/>
        <charset val="134"/>
      </rPr>
      <t>4_200</t>
    </r>
  </si>
  <si>
    <t>时装，Z手环丹，金币</t>
  </si>
  <si>
    <t>fpaygift03</t>
  </si>
  <si>
    <t>小茂</t>
  </si>
  <si>
    <t>20元购买</t>
  </si>
  <si>
    <t>x7</t>
  </si>
  <si>
    <t>song05</t>
  </si>
  <si>
    <t>价值1988钻石</t>
  </si>
  <si>
    <r>
      <rPr>
        <sz val="11"/>
        <color indexed="8"/>
        <rFont val="宋体"/>
        <charset val="134"/>
      </rPr>
      <t>4028_1;1033_50;</t>
    </r>
    <r>
      <rPr>
        <sz val="11"/>
        <color indexed="8"/>
        <rFont val="宋体"/>
        <charset val="134"/>
      </rPr>
      <t>4_200</t>
    </r>
  </si>
  <si>
    <t>泡蛙，坐骑丹，金币</t>
  </si>
  <si>
    <t>fpaygift04</t>
  </si>
  <si>
    <t>呱呱泡蛙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</si>
  <si>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元购买</t>
    </r>
  </si>
  <si>
    <t>cz03</t>
  </si>
  <si>
    <t>song04</t>
  </si>
  <si>
    <t>价值2788钻石</t>
  </si>
  <si>
    <r>
      <rPr>
        <sz val="11"/>
        <color indexed="8"/>
        <rFont val="宋体"/>
        <charset val="134"/>
      </rPr>
      <t>4006_1;1053_100;</t>
    </r>
    <r>
      <rPr>
        <sz val="11"/>
        <color indexed="8"/>
        <rFont val="宋体"/>
        <charset val="134"/>
      </rPr>
      <t>4_300</t>
    </r>
  </si>
  <si>
    <t>飞鱼，气势丹，金币</t>
  </si>
  <si>
    <t>fpaygift05</t>
  </si>
  <si>
    <t>巨翅飞鱼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</si>
  <si>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元购买</t>
    </r>
  </si>
  <si>
    <t>x8</t>
  </si>
  <si>
    <t>song01</t>
  </si>
  <si>
    <t>价值2988钻石</t>
  </si>
  <si>
    <r>
      <rPr>
        <sz val="11"/>
        <color indexed="8"/>
        <rFont val="宋体"/>
        <charset val="134"/>
      </rPr>
      <t>4045_1;1058_100;</t>
    </r>
    <r>
      <rPr>
        <sz val="11"/>
        <color indexed="8"/>
        <rFont val="宋体"/>
        <charset val="134"/>
      </rPr>
      <t>4_300</t>
    </r>
  </si>
  <si>
    <t>GBA，亲密度丹，金币</t>
  </si>
  <si>
    <t>fpaygift06</t>
  </si>
  <si>
    <t>GBA</t>
  </si>
  <si>
    <t>cz04</t>
  </si>
  <si>
    <t>song03</t>
  </si>
  <si>
    <t>价值3688钻石</t>
  </si>
  <si>
    <r>
      <rPr>
        <sz val="11"/>
        <color indexed="8"/>
        <rFont val="宋体"/>
        <charset val="134"/>
      </rPr>
      <t>4064_1;1063_150;</t>
    </r>
    <r>
      <rPr>
        <sz val="11"/>
        <color indexed="8"/>
        <rFont val="宋体"/>
        <charset val="134"/>
      </rPr>
      <t>4_400</t>
    </r>
  </si>
  <si>
    <t>冰鬼护，阵法丹，金币</t>
  </si>
  <si>
    <t>fpaygift07</t>
  </si>
  <si>
    <t>冰鬼护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</si>
  <si>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元购买</t>
    </r>
  </si>
  <si>
    <t>x9</t>
  </si>
  <si>
    <t>cz05</t>
  </si>
  <si>
    <t>song02</t>
  </si>
  <si>
    <t>价值4788钻石</t>
  </si>
  <si>
    <r>
      <rPr>
        <sz val="11"/>
        <color indexed="8"/>
        <rFont val="宋体"/>
        <charset val="134"/>
      </rPr>
      <t>1234_1;1068_200;</t>
    </r>
    <r>
      <rPr>
        <sz val="11"/>
        <color indexed="8"/>
        <rFont val="宋体"/>
        <charset val="134"/>
      </rPr>
      <t>4_500</t>
    </r>
  </si>
  <si>
    <t>突破果，携带品丹，金币</t>
  </si>
  <si>
    <t>fpaygift08</t>
  </si>
  <si>
    <t>突破果</t>
  </si>
  <si>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元购买</t>
    </r>
  </si>
  <si>
    <t>x10</t>
  </si>
  <si>
    <t>首充活动</t>
  </si>
  <si>
    <t>充值金额（分）</t>
  </si>
  <si>
    <t>奖励显示</t>
  </si>
  <si>
    <t>反钻倍数</t>
  </si>
  <si>
    <t>背景图片</t>
  </si>
  <si>
    <t>红色表示需要填写的</t>
  </si>
  <si>
    <t>rewardShow</t>
  </si>
  <si>
    <t>mult</t>
  </si>
  <si>
    <t>2107_1;4_120;1093_100</t>
  </si>
  <si>
    <r>
      <rPr>
        <sz val="10"/>
        <color indexed="8"/>
        <rFont val="宋体"/>
        <charset val="134"/>
      </rPr>
      <t>小智的皮卡丘*1、钻石*120、</t>
    </r>
    <r>
      <rPr>
        <sz val="10"/>
        <color rgb="FFFF0000"/>
        <rFont val="宋体"/>
        <charset val="134"/>
      </rPr>
      <t>经验果实*N</t>
    </r>
  </si>
  <si>
    <t>4004_1;4_600;1033_50</t>
  </si>
  <si>
    <r>
      <rPr>
        <sz val="10"/>
        <color indexed="8"/>
        <rFont val="宋体"/>
        <charset val="134"/>
      </rPr>
      <t>坐骑皮肤-乘龙*1、钻石*6000、</t>
    </r>
    <r>
      <rPr>
        <sz val="10"/>
        <color rgb="FFFF0000"/>
        <rFont val="宋体"/>
        <charset val="134"/>
      </rPr>
      <t>坐骑树果*N</t>
    </r>
  </si>
  <si>
    <t>5148_1;4_3960;1093_550</t>
  </si>
  <si>
    <r>
      <rPr>
        <sz val="10"/>
        <color rgb="FFFF0000"/>
        <rFont val="宋体"/>
        <charset val="134"/>
      </rPr>
      <t>小智的皮卡丘进化皮神所需材料（？？？？）</t>
    </r>
    <r>
      <rPr>
        <sz val="10"/>
        <color indexed="8"/>
        <rFont val="宋体"/>
        <charset val="134"/>
      </rPr>
      <t>、钻石*39600</t>
    </r>
  </si>
  <si>
    <t>4078_1;4_12960;5153_1</t>
  </si>
  <si>
    <r>
      <rPr>
        <sz val="10"/>
        <color indexed="8"/>
        <rFont val="宋体"/>
        <charset val="134"/>
      </rPr>
      <t>百变怪皮肤-阿尔宙斯*1、钻石*129600、【</t>
    </r>
    <r>
      <rPr>
        <sz val="10"/>
        <color rgb="FFFF0000"/>
        <rFont val="宋体"/>
        <charset val="134"/>
      </rPr>
      <t>超级进化礼包</t>
    </r>
    <r>
      <rPr>
        <sz val="10"/>
        <color indexed="8"/>
        <rFont val="宋体"/>
        <charset val="134"/>
      </rPr>
      <t>(高级进化石5选1礼包*N、低级/中级/高级进化卡N张)】</t>
    </r>
  </si>
  <si>
    <t>直冲礼包</t>
  </si>
  <si>
    <t>显示</t>
  </si>
  <si>
    <t>客户端展示奖励</t>
  </si>
  <si>
    <t>属性</t>
  </si>
  <si>
    <t>购买过任意后的入口图标下的文字</t>
  </si>
  <si>
    <t>showit</t>
  </si>
  <si>
    <t>attr</t>
  </si>
  <si>
    <t>btnbought</t>
  </si>
  <si>
    <t>bg_img</t>
  </si>
  <si>
    <t>5141_1;4109_1;2_5000000</t>
  </si>
  <si>
    <t>1_105001;3_305001;4_405001;10_1105001;11_1105001</t>
  </si>
  <si>
    <t>1yuan_libao</t>
  </si>
  <si>
    <r>
      <rPr>
        <sz val="9"/>
        <color theme="1"/>
        <rFont val="微软雅黑"/>
        <charset val="134"/>
      </rPr>
      <t>御三家3选1礼包*1、初代主角时装*1、金币*500万</t>
    </r>
    <r>
      <rPr>
        <sz val="9"/>
        <color rgb="FFFF0000"/>
        <rFont val="微软雅黑"/>
        <charset val="134"/>
      </rPr>
      <t>、在线挂机经验+30% 、在线挂机经验金币+30%</t>
    </r>
  </si>
  <si>
    <t>5147_1;1093_300;3_2000</t>
  </si>
  <si>
    <t>1_105002;3_305002;4_405002;10_1105002;11_1105002</t>
  </si>
  <si>
    <t>10yuan_libao</t>
  </si>
  <si>
    <t>御三家3选1进化礼包（这个奖励没配）、宠物经验果实*N、绑钻*N、金币*N</t>
  </si>
  <si>
    <t>4145_1;1093_100;2_6000000</t>
  </si>
  <si>
    <t>pvpAdd_300;pvpSub_300</t>
  </si>
  <si>
    <t>1_105003;3_305003;4_405003;10_1105003;11_1105003</t>
  </si>
  <si>
    <t>20yuan_libao</t>
  </si>
  <si>
    <t>【PVP伤害+5%，PVP减伤+5%】称号-训宠高手*1、宠物经验果实*100、金币*600万</t>
  </si>
  <si>
    <t>4079_1;2083_1;4169_1</t>
  </si>
  <si>
    <t>1_105004;3_305004;4_405004;10_1105004;11_1105004</t>
  </si>
  <si>
    <t>40yuan_libao</t>
  </si>
  <si>
    <t>变百怪变身卡小卡比兽、宠物卡比兽*1、称号：大卡与小比</t>
  </si>
  <si>
    <t>5146_1;1272_10;5151_10</t>
  </si>
  <si>
    <t>1_105005;3_305005;4_405005;10_1105005;11_1105005</t>
  </si>
  <si>
    <t>x11</t>
  </si>
  <si>
    <t>50yuan_libao</t>
  </si>
  <si>
    <t xml:space="preserve"> 急冻鸟、闪电鸟、火焰鸟3选1礼包、高级进化卡*30、高级石头包*10</t>
  </si>
  <si>
    <t>4098_1;1093_400;2_9000000</t>
  </si>
  <si>
    <t>cirtAddRate_500;unDefAddRate_500</t>
  </si>
  <si>
    <t>1_105006;3_305006;4_405006;10_1105006;11_1105006</t>
  </si>
  <si>
    <t>x12</t>
  </si>
  <si>
    <t>68yuan_libao</t>
  </si>
  <si>
    <t>【暴击加成+5%、无视防御+5%】角色时装-冠军小茂*1、宠物经验果实*400、金币*900万</t>
  </si>
  <si>
    <t>5143_1;1093_80;1270_30</t>
  </si>
  <si>
    <t>1_105007;3_305007;4_405007;10_1105007;11_1105007;12_1205007</t>
  </si>
  <si>
    <t>1yuan_bj_1</t>
  </si>
  <si>
    <t>御三家3选1礼包*1、初代主角时装*1、金币*500万、在线挂机经验+30% 、在线挂机经验金币+30%</t>
  </si>
  <si>
    <t>1279_3;2_1000000;4_88</t>
  </si>
  <si>
    <t>4065_1;1279_3;2_1000000;4_88</t>
  </si>
  <si>
    <t>1_105007;3_305007;4_405007;10_1105007;11_1105007</t>
  </si>
  <si>
    <r>
      <rPr>
        <sz val="11"/>
        <color indexed="8"/>
        <rFont val="宋体"/>
        <charset val="134"/>
      </rPr>
      <t>百变皮卡丘皮肤，8</t>
    </r>
    <r>
      <rPr>
        <sz val="11"/>
        <color indexed="8"/>
        <rFont val="宋体"/>
        <charset val="134"/>
      </rPr>
      <t>88钻石，3空间扭蛋券，100万金币</t>
    </r>
  </si>
  <si>
    <t>5143_1;1093_200;1270_60</t>
  </si>
  <si>
    <t>13_1305007</t>
  </si>
  <si>
    <t>string&amp;client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</si>
</sst>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16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333333"/>
      <name val="Segoe UI"/>
      <family val="2"/>
    </font>
    <font>
      <sz val="10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6" tint="0.399517807550279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33469649342324"/>
        <bgColor indexed="64"/>
      </patternFill>
    </fill>
    <fill>
      <patternFill patternType="solid">
        <fgColor theme="3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0" fillId="9" borderId="1" applyNumberFormat="0" applyAlignment="0" applyProtection="0">
      <alignment vertical="center"/>
    </xf>
    <xf numFmtId="0" fontId="11" fillId="0" borderId="0">
      <alignment vertical="center"/>
    </xf>
  </cellStyleXfs>
  <cellXfs count="20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7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 wrapText="1"/>
    </xf>
    <xf numFmtId="0" fontId="0" fillId="6" borderId="0" xfId="0" applyFont="1" applyFill="1" applyAlignment="1"/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8" fontId="0" fillId="0" borderId="0" xfId="0" applyNumberFormat="1">
      <alignment vertical="center"/>
    </xf>
    <xf numFmtId="178" fontId="10" fillId="9" borderId="1" xfId="1" applyNumberFormat="1">
      <alignment vertical="center"/>
    </xf>
    <xf numFmtId="178" fontId="10" fillId="9" borderId="1" xfId="1" applyNumberFormat="1" applyFont="1">
      <alignment vertical="center"/>
    </xf>
    <xf numFmtId="178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10" borderId="0" xfId="0" applyFill="1">
      <alignment vertical="center"/>
    </xf>
    <xf numFmtId="0" fontId="0" fillId="5" borderId="4" xfId="0" applyFill="1" applyBorder="1">
      <alignment vertical="center"/>
    </xf>
    <xf numFmtId="0" fontId="0" fillId="0" borderId="3" xfId="0" applyFont="1" applyBorder="1">
      <alignment vertical="center"/>
    </xf>
    <xf numFmtId="0" fontId="0" fillId="10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0" xfId="0" applyFont="1" applyAlignment="1"/>
    <xf numFmtId="0" fontId="9" fillId="8" borderId="0" xfId="0" applyFont="1" applyFill="1">
      <alignment vertical="center"/>
    </xf>
    <xf numFmtId="0" fontId="8" fillId="8" borderId="0" xfId="0" applyFont="1" applyFill="1">
      <alignment vertical="center"/>
    </xf>
    <xf numFmtId="0" fontId="9" fillId="11" borderId="0" xfId="0" applyFont="1" applyFill="1">
      <alignment vertical="center"/>
    </xf>
    <xf numFmtId="0" fontId="9" fillId="5" borderId="0" xfId="0" applyFont="1" applyFill="1">
      <alignment vertical="center"/>
    </xf>
    <xf numFmtId="0" fontId="0" fillId="11" borderId="0" xfId="0" applyFill="1">
      <alignment vertical="center"/>
    </xf>
    <xf numFmtId="0" fontId="9" fillId="0" borderId="0" xfId="0" applyFont="1" applyAlignment="1"/>
    <xf numFmtId="0" fontId="11" fillId="0" borderId="0" xfId="0" applyFont="1">
      <alignment vertical="center"/>
    </xf>
    <xf numFmtId="0" fontId="9" fillId="5" borderId="0" xfId="0" applyFont="1" applyFill="1" applyAlignment="1"/>
    <xf numFmtId="0" fontId="0" fillId="12" borderId="0" xfId="0" applyFill="1">
      <alignment vertical="center"/>
    </xf>
    <xf numFmtId="0" fontId="4" fillId="0" borderId="0" xfId="0" applyFont="1" applyAlignment="1"/>
    <xf numFmtId="0" fontId="1" fillId="13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4" borderId="3" xfId="0" applyFont="1" applyFill="1" applyBorder="1">
      <alignment vertical="center"/>
    </xf>
    <xf numFmtId="0" fontId="1" fillId="15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11" borderId="6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14" borderId="0" xfId="0" applyFont="1" applyFill="1" applyBorder="1">
      <alignment vertical="center"/>
    </xf>
    <xf numFmtId="0" fontId="1" fillId="14" borderId="7" xfId="0" applyFont="1" applyFill="1" applyBorder="1">
      <alignment vertical="center"/>
    </xf>
    <xf numFmtId="0" fontId="1" fillId="16" borderId="0" xfId="0" applyFont="1" applyFill="1">
      <alignment vertical="center"/>
    </xf>
    <xf numFmtId="0" fontId="1" fillId="17" borderId="6" xfId="0" applyFont="1" applyFill="1" applyBorder="1">
      <alignment vertical="center"/>
    </xf>
    <xf numFmtId="0" fontId="1" fillId="17" borderId="0" xfId="0" applyFont="1" applyFill="1">
      <alignment vertical="center"/>
    </xf>
    <xf numFmtId="0" fontId="1" fillId="17" borderId="7" xfId="0" applyFont="1" applyFill="1" applyBorder="1">
      <alignment vertical="center"/>
    </xf>
    <xf numFmtId="0" fontId="1" fillId="3" borderId="6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16" borderId="0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18" borderId="0" xfId="0" applyFont="1" applyFill="1">
      <alignment vertical="center"/>
    </xf>
    <xf numFmtId="0" fontId="1" fillId="19" borderId="0" xfId="0" applyFont="1" applyFill="1">
      <alignment vertical="center"/>
    </xf>
    <xf numFmtId="0" fontId="1" fillId="2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>
      <alignment vertical="center"/>
    </xf>
    <xf numFmtId="0" fontId="1" fillId="21" borderId="0" xfId="0" applyFont="1" applyFill="1">
      <alignment vertical="center"/>
    </xf>
    <xf numFmtId="0" fontId="1" fillId="21" borderId="8" xfId="0" applyFont="1" applyFill="1" applyBorder="1">
      <alignment vertical="center"/>
    </xf>
    <xf numFmtId="0" fontId="1" fillId="21" borderId="9" xfId="0" applyFont="1" applyFill="1" applyBorder="1">
      <alignment vertical="center"/>
    </xf>
    <xf numFmtId="0" fontId="1" fillId="21" borderId="3" xfId="0" applyFont="1" applyFill="1" applyBorder="1">
      <alignment vertical="center"/>
    </xf>
    <xf numFmtId="0" fontId="1" fillId="0" borderId="8" xfId="0" applyFont="1" applyBorder="1">
      <alignment vertical="center"/>
    </xf>
    <xf numFmtId="0" fontId="4" fillId="13" borderId="0" xfId="0" applyFont="1" applyFill="1">
      <alignment vertical="center"/>
    </xf>
    <xf numFmtId="0" fontId="9" fillId="4" borderId="0" xfId="0" applyFont="1" applyFill="1">
      <alignment vertical="center"/>
    </xf>
    <xf numFmtId="0" fontId="4" fillId="15" borderId="0" xfId="0" applyFont="1" applyFill="1">
      <alignment vertical="center"/>
    </xf>
    <xf numFmtId="0" fontId="1" fillId="0" borderId="6" xfId="0" applyFont="1" applyBorder="1">
      <alignment vertical="center"/>
    </xf>
    <xf numFmtId="0" fontId="1" fillId="13" borderId="0" xfId="0" applyFont="1" applyFill="1" applyAlignment="1">
      <alignment horizontal="center" vertical="center"/>
    </xf>
    <xf numFmtId="0" fontId="1" fillId="22" borderId="0" xfId="0" applyFont="1" applyFill="1">
      <alignment vertical="center"/>
    </xf>
    <xf numFmtId="0" fontId="1" fillId="16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5" borderId="7" xfId="0" applyFont="1" applyFill="1" applyBorder="1">
      <alignment vertical="center"/>
    </xf>
    <xf numFmtId="0" fontId="4" fillId="14" borderId="0" xfId="0" applyFont="1" applyFill="1">
      <alignment vertical="center"/>
    </xf>
    <xf numFmtId="0" fontId="1" fillId="5" borderId="3" xfId="0" applyFont="1" applyFill="1" applyBorder="1">
      <alignment vertical="center"/>
    </xf>
    <xf numFmtId="0" fontId="4" fillId="14" borderId="3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13" borderId="0" xfId="0" applyFont="1" applyFill="1">
      <alignment vertical="center"/>
    </xf>
    <xf numFmtId="0" fontId="4" fillId="23" borderId="0" xfId="0" applyFont="1" applyFill="1">
      <alignment vertical="center"/>
    </xf>
    <xf numFmtId="0" fontId="12" fillId="0" borderId="0" xfId="0" applyFont="1">
      <alignment vertical="center"/>
    </xf>
    <xf numFmtId="0" fontId="12" fillId="15" borderId="0" xfId="0" applyFont="1" applyFill="1">
      <alignment vertical="center"/>
    </xf>
    <xf numFmtId="0" fontId="4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12" fillId="11" borderId="0" xfId="0" applyFont="1" applyFill="1">
      <alignment vertical="center"/>
    </xf>
    <xf numFmtId="0" fontId="12" fillId="14" borderId="0" xfId="0" applyFont="1" applyFill="1">
      <alignment vertical="center"/>
    </xf>
    <xf numFmtId="0" fontId="1" fillId="11" borderId="10" xfId="0" applyFont="1" applyFill="1" applyBorder="1">
      <alignment vertical="center"/>
    </xf>
    <xf numFmtId="0" fontId="1" fillId="11" borderId="8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" fillId="21" borderId="0" xfId="0" applyFont="1" applyFill="1" applyBorder="1">
      <alignment vertical="center"/>
    </xf>
    <xf numFmtId="0" fontId="4" fillId="11" borderId="6" xfId="0" applyFont="1" applyFill="1" applyBorder="1">
      <alignment vertical="center"/>
    </xf>
    <xf numFmtId="0" fontId="4" fillId="11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4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1" fillId="11" borderId="6" xfId="0" applyFont="1" applyFill="1" applyBorder="1" applyAlignment="1">
      <alignment horizontal="center" vertical="center"/>
    </xf>
    <xf numFmtId="0" fontId="1" fillId="22" borderId="0" xfId="0" applyFont="1" applyFill="1" applyBorder="1">
      <alignment vertical="center"/>
    </xf>
    <xf numFmtId="0" fontId="1" fillId="11" borderId="0" xfId="0" applyFont="1" applyFill="1" applyBorder="1" applyAlignment="1">
      <alignment horizontal="center" vertical="center"/>
    </xf>
    <xf numFmtId="0" fontId="1" fillId="16" borderId="0" xfId="0" applyFont="1" applyFill="1" applyBorder="1">
      <alignment vertical="center"/>
    </xf>
    <xf numFmtId="0" fontId="1" fillId="16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6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4" fillId="14" borderId="0" xfId="0" applyFont="1" applyFill="1" applyBorder="1">
      <alignment vertical="center"/>
    </xf>
    <xf numFmtId="0" fontId="12" fillId="11" borderId="6" xfId="0" applyFont="1" applyFill="1" applyBorder="1">
      <alignment vertical="center"/>
    </xf>
    <xf numFmtId="0" fontId="12" fillId="11" borderId="0" xfId="0" applyFont="1" applyFill="1" applyBorder="1">
      <alignment vertical="center"/>
    </xf>
    <xf numFmtId="0" fontId="4" fillId="23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1" fillId="21" borderId="11" xfId="0" applyFont="1" applyFill="1" applyBorder="1">
      <alignment vertical="center"/>
    </xf>
    <xf numFmtId="0" fontId="1" fillId="21" borderId="7" xfId="0" applyFont="1" applyFill="1" applyBorder="1">
      <alignment vertical="center"/>
    </xf>
    <xf numFmtId="0" fontId="1" fillId="17" borderId="10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17" borderId="6" xfId="0" applyFont="1" applyFill="1" applyBorder="1">
      <alignment vertical="center"/>
    </xf>
    <xf numFmtId="0" fontId="4" fillId="17" borderId="0" xfId="0" applyFont="1" applyFill="1">
      <alignment vertical="center"/>
    </xf>
    <xf numFmtId="0" fontId="9" fillId="17" borderId="0" xfId="0" applyFont="1" applyFill="1">
      <alignment vertical="center"/>
    </xf>
    <xf numFmtId="0" fontId="1" fillId="14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0" xfId="0" applyFont="1" applyFill="1" applyBorder="1">
      <alignment vertical="center"/>
    </xf>
    <xf numFmtId="0" fontId="1" fillId="17" borderId="0" xfId="0" applyFont="1" applyFill="1" applyBorder="1" applyAlignment="1">
      <alignment horizontal="center" vertical="center"/>
    </xf>
    <xf numFmtId="0" fontId="4" fillId="14" borderId="7" xfId="0" applyFont="1" applyFill="1" applyBorder="1">
      <alignment vertical="center"/>
    </xf>
    <xf numFmtId="0" fontId="3" fillId="16" borderId="0" xfId="0" applyFont="1" applyFill="1">
      <alignment vertical="center"/>
    </xf>
    <xf numFmtId="0" fontId="4" fillId="16" borderId="0" xfId="0" applyFont="1" applyFill="1">
      <alignment vertical="center"/>
    </xf>
    <xf numFmtId="0" fontId="12" fillId="3" borderId="0" xfId="0" applyFont="1" applyFill="1">
      <alignment vertical="center"/>
    </xf>
    <xf numFmtId="0" fontId="12" fillId="17" borderId="6" xfId="0" applyFont="1" applyFill="1" applyBorder="1">
      <alignment vertical="center"/>
    </xf>
    <xf numFmtId="0" fontId="12" fillId="17" borderId="0" xfId="0" applyFont="1" applyFill="1">
      <alignment vertical="center"/>
    </xf>
    <xf numFmtId="0" fontId="1" fillId="17" borderId="11" xfId="0" applyFont="1" applyFill="1" applyBorder="1">
      <alignment vertical="center"/>
    </xf>
    <xf numFmtId="0" fontId="1" fillId="3" borderId="10" xfId="0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16" borderId="8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1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9" fillId="14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vertical="center"/>
    </xf>
    <xf numFmtId="0" fontId="1" fillId="2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4" fillId="17" borderId="7" xfId="0" applyFont="1" applyFill="1" applyBorder="1">
      <alignment vertical="center"/>
    </xf>
    <xf numFmtId="0" fontId="1" fillId="24" borderId="0" xfId="0" applyFont="1" applyFill="1" applyBorder="1" applyAlignment="1">
      <alignment vertical="center"/>
    </xf>
    <xf numFmtId="0" fontId="1" fillId="25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3" fillId="16" borderId="0" xfId="0" applyFont="1" applyFill="1" applyBorder="1" applyAlignment="1">
      <alignment vertical="center"/>
    </xf>
    <xf numFmtId="0" fontId="4" fillId="16" borderId="0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2" fillId="14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" fillId="21" borderId="8" xfId="0" applyFont="1" applyFill="1" applyBorder="1" applyAlignment="1">
      <alignment vertical="center"/>
    </xf>
    <xf numFmtId="0" fontId="1" fillId="21" borderId="0" xfId="0" applyFont="1" applyFill="1" applyBorder="1" applyAlignment="1">
      <alignment vertical="center"/>
    </xf>
    <xf numFmtId="0" fontId="1" fillId="21" borderId="9" xfId="0" applyFont="1" applyFill="1" applyBorder="1" applyAlignment="1">
      <alignment vertical="center"/>
    </xf>
    <xf numFmtId="0" fontId="1" fillId="21" borderId="3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14" borderId="0" xfId="0" applyFont="1" applyFill="1" applyAlignment="1">
      <alignment vertical="center"/>
    </xf>
    <xf numFmtId="0" fontId="4" fillId="14" borderId="3" xfId="0" applyFont="1" applyFill="1" applyBorder="1" applyAlignment="1">
      <alignment vertical="center"/>
    </xf>
    <xf numFmtId="0" fontId="1" fillId="24" borderId="7" xfId="0" applyFont="1" applyFill="1" applyBorder="1" applyAlignment="1">
      <alignment vertical="center"/>
    </xf>
    <xf numFmtId="0" fontId="4" fillId="23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23" borderId="7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1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3">
    <cellStyle name="常规" xfId="0" builtinId="0"/>
    <cellStyle name="常规 2" xfId="2"/>
    <cellStyle name="计算" xfId="1" builtinId="2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Q628"/>
  <sheetViews>
    <sheetView workbookViewId="0">
      <pane xSplit="2" ySplit="3" topLeftCell="AA430" activePane="bottomRight" state="frozenSplit"/>
      <selection pane="topRight"/>
      <selection pane="bottomLeft"/>
      <selection pane="bottomRight" activeCell="AA506" sqref="AA506"/>
    </sheetView>
  </sheetViews>
  <sheetFormatPr defaultColWidth="9" defaultRowHeight="11.25" outlineLevelRow="1" x14ac:dyDescent="0.15"/>
  <cols>
    <col min="1" max="1" width="17.125" style="6" customWidth="1"/>
    <col min="2" max="2" width="18" style="6" customWidth="1"/>
    <col min="3" max="3" width="17.125" style="6" customWidth="1"/>
    <col min="4" max="4" width="16" style="6" customWidth="1"/>
    <col min="5" max="5" width="17.25" style="6" customWidth="1"/>
    <col min="6" max="6" width="15.25" style="6" customWidth="1"/>
    <col min="7" max="7" width="15.25" style="12" customWidth="1"/>
    <col min="8" max="8" width="22" style="6" customWidth="1"/>
    <col min="9" max="9" width="15.25" style="6" customWidth="1"/>
    <col min="10" max="10" width="45.5" style="6" customWidth="1"/>
    <col min="11" max="11" width="15.25" style="6" customWidth="1"/>
    <col min="12" max="12" width="25.625" style="6" customWidth="1"/>
    <col min="13" max="13" width="31.875" style="6" customWidth="1"/>
    <col min="14" max="15" width="39" style="6" customWidth="1"/>
    <col min="16" max="19" width="15.25" style="6" customWidth="1"/>
    <col min="20" max="21" width="19.625" style="6" customWidth="1"/>
    <col min="22" max="23" width="10.75" style="6" customWidth="1"/>
    <col min="24" max="25" width="14.25" style="77" customWidth="1"/>
    <col min="26" max="26" width="78.375" style="78" customWidth="1"/>
    <col min="27" max="28" width="12.875" style="6" customWidth="1"/>
    <col min="29" max="29" width="16.625" style="6" customWidth="1"/>
    <col min="30" max="30" width="19.625" style="6" customWidth="1"/>
    <col min="31" max="31" width="65.625" style="6" customWidth="1"/>
    <col min="32" max="34" width="15.125" style="6" customWidth="1"/>
    <col min="35" max="35" width="39" style="6" customWidth="1"/>
    <col min="36" max="36" width="16.25" style="6" customWidth="1"/>
    <col min="37" max="37" width="31.75" style="6" customWidth="1"/>
    <col min="38" max="38" width="19.25" style="6" customWidth="1"/>
    <col min="39" max="39" width="47.875" style="6" customWidth="1"/>
    <col min="40" max="40" width="9" style="6" customWidth="1"/>
    <col min="41" max="41" width="45.75" style="6" customWidth="1"/>
    <col min="42" max="16384" width="9" style="6"/>
  </cols>
  <sheetData>
    <row r="1" spans="1:43" ht="4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7" t="s">
        <v>23</v>
      </c>
      <c r="Y1" s="77" t="s">
        <v>24</v>
      </c>
      <c r="Z1" s="78" t="s">
        <v>25</v>
      </c>
      <c r="AA1" s="6" t="s">
        <v>26</v>
      </c>
      <c r="AB1" s="6" t="s">
        <v>27</v>
      </c>
      <c r="AC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98" t="s">
        <v>34</v>
      </c>
      <c r="AK1" s="6" t="s">
        <v>35</v>
      </c>
      <c r="AL1" s="99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</row>
    <row r="2" spans="1:43" x14ac:dyDescent="0.15">
      <c r="A2" s="6" t="s">
        <v>42</v>
      </c>
      <c r="B2" s="6" t="s">
        <v>43</v>
      </c>
      <c r="C2" s="6" t="s">
        <v>44</v>
      </c>
      <c r="D2" s="6" t="s">
        <v>44</v>
      </c>
      <c r="E2" s="6" t="s">
        <v>44</v>
      </c>
      <c r="F2" s="6" t="s">
        <v>44</v>
      </c>
      <c r="G2" s="53" t="s">
        <v>44</v>
      </c>
      <c r="H2" s="6" t="s">
        <v>44</v>
      </c>
      <c r="I2" s="6" t="s">
        <v>44</v>
      </c>
      <c r="J2" s="6" t="s">
        <v>44</v>
      </c>
      <c r="K2" s="6" t="s">
        <v>44</v>
      </c>
      <c r="L2" s="6" t="s">
        <v>45</v>
      </c>
      <c r="M2" s="6" t="s">
        <v>46</v>
      </c>
      <c r="N2" s="8" t="s">
        <v>45</v>
      </c>
      <c r="O2" s="8" t="s">
        <v>46</v>
      </c>
      <c r="P2" s="6" t="s">
        <v>43</v>
      </c>
      <c r="Q2" s="6" t="s">
        <v>43</v>
      </c>
      <c r="R2" s="6" t="s">
        <v>44</v>
      </c>
      <c r="S2" s="6" t="s">
        <v>43</v>
      </c>
      <c r="T2" s="6" t="s">
        <v>44</v>
      </c>
      <c r="U2" s="6" t="s">
        <v>44</v>
      </c>
      <c r="V2" s="6" t="s">
        <v>44</v>
      </c>
      <c r="W2" s="77" t="s">
        <v>44</v>
      </c>
      <c r="X2" s="77" t="s">
        <v>44</v>
      </c>
      <c r="Y2" s="77" t="s">
        <v>44</v>
      </c>
      <c r="Z2" s="78" t="s">
        <v>47</v>
      </c>
      <c r="AA2" s="6" t="s">
        <v>44</v>
      </c>
      <c r="AB2" s="8" t="s">
        <v>45</v>
      </c>
      <c r="AC2" s="6" t="s">
        <v>44</v>
      </c>
      <c r="AE2" s="6" t="s">
        <v>43</v>
      </c>
      <c r="AF2" s="8" t="s">
        <v>48</v>
      </c>
      <c r="AG2" s="8" t="s">
        <v>48</v>
      </c>
      <c r="AH2" s="8" t="s">
        <v>48</v>
      </c>
      <c r="AI2" s="8" t="s">
        <v>45</v>
      </c>
      <c r="AJ2" s="77" t="s">
        <v>44</v>
      </c>
      <c r="AK2" s="8" t="s">
        <v>45</v>
      </c>
      <c r="AL2" s="6" t="s">
        <v>44</v>
      </c>
      <c r="AM2" s="8" t="s">
        <v>48</v>
      </c>
      <c r="AN2" s="8" t="s">
        <v>48</v>
      </c>
      <c r="AO2" s="8" t="s">
        <v>48</v>
      </c>
      <c r="AP2" s="77" t="s">
        <v>44</v>
      </c>
      <c r="AQ2" s="6" t="s">
        <v>44</v>
      </c>
    </row>
    <row r="3" spans="1:43" ht="18" customHeight="1" x14ac:dyDescent="0.15">
      <c r="A3" s="6" t="s">
        <v>49</v>
      </c>
      <c r="B3" s="6" t="s">
        <v>50</v>
      </c>
      <c r="C3" s="6" t="s">
        <v>51</v>
      </c>
      <c r="D3" s="6" t="s">
        <v>52</v>
      </c>
      <c r="E3" s="6" t="s">
        <v>53</v>
      </c>
      <c r="F3" s="6" t="s">
        <v>54</v>
      </c>
      <c r="G3" s="53" t="s">
        <v>55</v>
      </c>
      <c r="H3" s="6" t="s">
        <v>56</v>
      </c>
      <c r="I3" s="6" t="s">
        <v>57</v>
      </c>
      <c r="J3" s="6" t="s">
        <v>58</v>
      </c>
      <c r="K3" s="6" t="s">
        <v>59</v>
      </c>
      <c r="L3" s="6" t="s">
        <v>60</v>
      </c>
      <c r="M3" s="6" t="s">
        <v>61</v>
      </c>
      <c r="N3" s="8" t="s">
        <v>62</v>
      </c>
      <c r="O3" s="8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T3" s="6" t="s">
        <v>68</v>
      </c>
      <c r="U3" s="6" t="s">
        <v>69</v>
      </c>
      <c r="V3" s="6" t="s">
        <v>70</v>
      </c>
      <c r="W3" s="6" t="s">
        <v>71</v>
      </c>
      <c r="X3" s="77" t="s">
        <v>72</v>
      </c>
      <c r="Y3" s="77" t="s">
        <v>73</v>
      </c>
      <c r="Z3" s="78" t="s">
        <v>74</v>
      </c>
      <c r="AA3" s="6" t="s">
        <v>75</v>
      </c>
      <c r="AB3" s="8" t="s">
        <v>76</v>
      </c>
      <c r="AC3" s="6" t="s">
        <v>77</v>
      </c>
      <c r="AE3" s="6" t="s">
        <v>78</v>
      </c>
      <c r="AF3" s="6" t="s">
        <v>79</v>
      </c>
      <c r="AG3" s="6" t="s">
        <v>80</v>
      </c>
      <c r="AH3" s="6" t="s">
        <v>81</v>
      </c>
      <c r="AI3" s="8" t="s">
        <v>82</v>
      </c>
      <c r="AJ3" s="77" t="s">
        <v>83</v>
      </c>
      <c r="AK3" s="8" t="s">
        <v>84</v>
      </c>
      <c r="AL3" s="6" t="s">
        <v>85</v>
      </c>
      <c r="AM3" s="8" t="s">
        <v>86</v>
      </c>
      <c r="AN3" s="8" t="s">
        <v>87</v>
      </c>
      <c r="AO3" s="6" t="s">
        <v>88</v>
      </c>
      <c r="AP3" s="77" t="s">
        <v>89</v>
      </c>
      <c r="AQ3" s="6" t="s">
        <v>90</v>
      </c>
    </row>
    <row r="4" spans="1:43" s="52" customFormat="1" ht="12" hidden="1" outlineLevel="1" x14ac:dyDescent="0.15">
      <c r="A4" s="52">
        <v>403001</v>
      </c>
      <c r="B4" s="52" t="s">
        <v>91</v>
      </c>
      <c r="C4" s="52">
        <v>25</v>
      </c>
      <c r="D4" s="52">
        <v>3</v>
      </c>
      <c r="E4" s="79">
        <v>4</v>
      </c>
      <c r="F4" s="52">
        <v>0</v>
      </c>
      <c r="J4" s="52">
        <v>0</v>
      </c>
      <c r="N4" s="84"/>
      <c r="O4" s="84"/>
      <c r="T4" s="52">
        <v>1800</v>
      </c>
      <c r="U4" s="52">
        <v>1800</v>
      </c>
      <c r="V4" s="87">
        <v>18</v>
      </c>
      <c r="W4" s="6"/>
      <c r="X4" s="88">
        <v>0</v>
      </c>
      <c r="Y4" s="88">
        <v>0</v>
      </c>
      <c r="Z4" s="78"/>
      <c r="AC4" s="52">
        <v>0</v>
      </c>
      <c r="AE4" s="84" t="s">
        <v>92</v>
      </c>
      <c r="AF4" s="52" t="s">
        <v>93</v>
      </c>
      <c r="AH4" s="52" t="s">
        <v>94</v>
      </c>
      <c r="AI4" s="84" t="s">
        <v>95</v>
      </c>
      <c r="AJ4" s="6"/>
      <c r="AK4" s="84" t="s">
        <v>96</v>
      </c>
      <c r="AM4" s="84" t="s">
        <v>97</v>
      </c>
      <c r="AN4" s="100" t="s">
        <v>98</v>
      </c>
      <c r="AO4" s="52" t="s">
        <v>99</v>
      </c>
    </row>
    <row r="5" spans="1:43" s="52" customFormat="1" ht="12" hidden="1" outlineLevel="1" x14ac:dyDescent="0.15">
      <c r="A5" s="52">
        <v>403002</v>
      </c>
      <c r="B5" s="52" t="s">
        <v>100</v>
      </c>
      <c r="C5" s="52">
        <v>9</v>
      </c>
      <c r="D5" s="52">
        <v>8</v>
      </c>
      <c r="E5" s="79">
        <v>4</v>
      </c>
      <c r="F5" s="52">
        <v>0</v>
      </c>
      <c r="J5" s="52">
        <v>0</v>
      </c>
      <c r="N5" s="84"/>
      <c r="O5" s="84"/>
      <c r="T5" s="52">
        <v>6800</v>
      </c>
      <c r="U5" s="52">
        <v>6800</v>
      </c>
      <c r="V5" s="89">
        <v>68</v>
      </c>
      <c r="W5" s="89"/>
      <c r="X5" s="88">
        <v>0</v>
      </c>
      <c r="Y5" s="88">
        <v>0</v>
      </c>
      <c r="Z5" s="78" t="s">
        <v>101</v>
      </c>
      <c r="AC5" s="52">
        <v>0</v>
      </c>
      <c r="AE5" s="84" t="s">
        <v>102</v>
      </c>
      <c r="AF5" s="52" t="s">
        <v>103</v>
      </c>
      <c r="AH5" s="52" t="s">
        <v>94</v>
      </c>
      <c r="AI5" s="84" t="s">
        <v>104</v>
      </c>
      <c r="AJ5" s="89"/>
      <c r="AK5" s="84" t="s">
        <v>105</v>
      </c>
      <c r="AM5" s="84" t="s">
        <v>106</v>
      </c>
      <c r="AN5" s="100" t="s">
        <v>98</v>
      </c>
      <c r="AO5" s="52" t="s">
        <v>107</v>
      </c>
    </row>
    <row r="6" spans="1:43" s="52" customFormat="1" ht="12" hidden="1" outlineLevel="1" x14ac:dyDescent="0.15">
      <c r="A6" s="52">
        <v>401000</v>
      </c>
      <c r="B6" s="52" t="s">
        <v>108</v>
      </c>
      <c r="C6" s="52">
        <v>10</v>
      </c>
      <c r="D6" s="52">
        <v>2</v>
      </c>
      <c r="E6" s="79">
        <v>4</v>
      </c>
      <c r="F6" s="52">
        <v>0</v>
      </c>
      <c r="J6" s="52">
        <v>0</v>
      </c>
      <c r="N6" s="84"/>
      <c r="O6" s="84"/>
      <c r="T6" s="52">
        <v>2500</v>
      </c>
      <c r="U6" s="52">
        <v>2500</v>
      </c>
      <c r="V6" s="6">
        <v>25</v>
      </c>
      <c r="W6" s="6"/>
      <c r="X6" s="88">
        <v>0</v>
      </c>
      <c r="Y6" s="88">
        <v>0</v>
      </c>
      <c r="Z6" s="78" t="s">
        <v>109</v>
      </c>
      <c r="AC6" s="52">
        <v>0</v>
      </c>
      <c r="AE6" s="84" t="s">
        <v>110</v>
      </c>
      <c r="AF6" s="52" t="s">
        <v>103</v>
      </c>
      <c r="AH6" s="52" t="s">
        <v>94</v>
      </c>
      <c r="AI6" s="84" t="s">
        <v>111</v>
      </c>
      <c r="AJ6" s="6"/>
      <c r="AK6" s="84" t="s">
        <v>112</v>
      </c>
      <c r="AM6" s="84" t="s">
        <v>113</v>
      </c>
      <c r="AN6" s="100" t="s">
        <v>98</v>
      </c>
      <c r="AO6" s="52" t="s">
        <v>114</v>
      </c>
    </row>
    <row r="7" spans="1:43" s="52" customFormat="1" ht="12" hidden="1" outlineLevel="1" x14ac:dyDescent="0.15">
      <c r="B7" s="52" t="s">
        <v>115</v>
      </c>
      <c r="C7" s="52">
        <v>11</v>
      </c>
      <c r="D7" s="52">
        <v>6</v>
      </c>
      <c r="E7" s="79">
        <v>4</v>
      </c>
      <c r="F7" s="52">
        <v>0</v>
      </c>
      <c r="J7" s="52">
        <v>0</v>
      </c>
      <c r="N7" s="84"/>
      <c r="O7" s="84"/>
      <c r="T7" s="52">
        <v>100</v>
      </c>
      <c r="U7" s="52">
        <v>100</v>
      </c>
      <c r="V7" s="52">
        <v>1</v>
      </c>
      <c r="X7" s="88">
        <v>100</v>
      </c>
      <c r="Y7" s="88">
        <v>100</v>
      </c>
      <c r="Z7" s="78"/>
      <c r="AB7" s="52" t="s">
        <v>116</v>
      </c>
      <c r="AC7" s="52">
        <v>0</v>
      </c>
      <c r="AE7" s="84" t="s">
        <v>117</v>
      </c>
      <c r="AF7" s="52" t="s">
        <v>118</v>
      </c>
      <c r="AH7" s="52" t="s">
        <v>119</v>
      </c>
      <c r="AI7" s="84" t="s">
        <v>120</v>
      </c>
      <c r="AK7" s="84"/>
      <c r="AM7" s="84"/>
      <c r="AN7" s="100" t="s">
        <v>98</v>
      </c>
      <c r="AO7" s="52" t="s">
        <v>121</v>
      </c>
    </row>
    <row r="8" spans="1:43" s="52" customFormat="1" ht="12" hidden="1" outlineLevel="1" x14ac:dyDescent="0.15">
      <c r="A8" s="52">
        <v>401002</v>
      </c>
      <c r="B8" s="52" t="s">
        <v>122</v>
      </c>
      <c r="C8" s="52">
        <v>12</v>
      </c>
      <c r="D8" s="52">
        <v>1</v>
      </c>
      <c r="E8" s="79">
        <v>4</v>
      </c>
      <c r="F8" s="52">
        <v>0</v>
      </c>
      <c r="G8" s="52">
        <v>601</v>
      </c>
      <c r="J8" s="52">
        <v>0</v>
      </c>
      <c r="K8" s="52">
        <v>1</v>
      </c>
      <c r="L8" s="25" t="s">
        <v>123</v>
      </c>
      <c r="M8" s="25" t="s">
        <v>124</v>
      </c>
      <c r="N8" s="84" t="s">
        <v>125</v>
      </c>
      <c r="O8" s="84" t="s">
        <v>126</v>
      </c>
      <c r="P8" s="52" t="s">
        <v>127</v>
      </c>
      <c r="Q8" s="52" t="s">
        <v>128</v>
      </c>
      <c r="R8" s="52">
        <v>6</v>
      </c>
      <c r="S8" s="52" t="s">
        <v>129</v>
      </c>
      <c r="T8" s="52">
        <v>600</v>
      </c>
      <c r="U8" s="52">
        <v>600</v>
      </c>
      <c r="V8" s="52">
        <v>6</v>
      </c>
      <c r="X8" s="88">
        <v>600</v>
      </c>
      <c r="Y8" s="88">
        <v>600</v>
      </c>
      <c r="Z8" s="78" t="s">
        <v>130</v>
      </c>
      <c r="AC8" s="52">
        <v>0</v>
      </c>
      <c r="AE8" s="84" t="s">
        <v>131</v>
      </c>
      <c r="AF8" s="52" t="s">
        <v>118</v>
      </c>
      <c r="AG8" s="52" t="s">
        <v>132</v>
      </c>
      <c r="AH8" s="52" t="s">
        <v>119</v>
      </c>
      <c r="AI8" s="84" t="s">
        <v>133</v>
      </c>
      <c r="AK8" s="84" t="s">
        <v>133</v>
      </c>
      <c r="AM8" s="84" t="s">
        <v>134</v>
      </c>
      <c r="AN8" s="100" t="s">
        <v>98</v>
      </c>
      <c r="AO8" s="52" t="s">
        <v>135</v>
      </c>
    </row>
    <row r="9" spans="1:43" s="52" customFormat="1" ht="12" hidden="1" outlineLevel="1" x14ac:dyDescent="0.15">
      <c r="A9" s="52">
        <v>401003</v>
      </c>
      <c r="B9" s="52" t="s">
        <v>136</v>
      </c>
      <c r="C9" s="52">
        <v>13</v>
      </c>
      <c r="D9" s="52">
        <v>1</v>
      </c>
      <c r="E9" s="79">
        <v>4</v>
      </c>
      <c r="F9" s="52">
        <v>0</v>
      </c>
      <c r="J9" s="52">
        <v>0</v>
      </c>
      <c r="K9" s="52">
        <v>1</v>
      </c>
      <c r="L9" s="25" t="s">
        <v>137</v>
      </c>
      <c r="M9" s="25" t="s">
        <v>138</v>
      </c>
      <c r="N9" s="84" t="s">
        <v>111</v>
      </c>
      <c r="O9" s="84" t="s">
        <v>139</v>
      </c>
      <c r="P9" s="52" t="s">
        <v>140</v>
      </c>
      <c r="Q9" s="52" t="s">
        <v>141</v>
      </c>
      <c r="R9" s="52">
        <v>30</v>
      </c>
      <c r="S9" s="52" t="s">
        <v>142</v>
      </c>
      <c r="T9" s="52">
        <v>3000</v>
      </c>
      <c r="U9" s="52">
        <v>3000</v>
      </c>
      <c r="V9" s="52">
        <v>30</v>
      </c>
      <c r="X9" s="88">
        <v>3000</v>
      </c>
      <c r="Y9" s="88">
        <v>3000</v>
      </c>
      <c r="Z9" s="78" t="s">
        <v>143</v>
      </c>
      <c r="AC9" s="52">
        <v>0</v>
      </c>
      <c r="AE9" s="84" t="s">
        <v>144</v>
      </c>
      <c r="AF9" s="52" t="s">
        <v>118</v>
      </c>
      <c r="AG9" s="52" t="s">
        <v>145</v>
      </c>
      <c r="AH9" s="52" t="s">
        <v>119</v>
      </c>
      <c r="AI9" s="84" t="s">
        <v>111</v>
      </c>
      <c r="AK9" s="84" t="s">
        <v>111</v>
      </c>
      <c r="AM9" s="84" t="s">
        <v>146</v>
      </c>
      <c r="AN9" s="100" t="s">
        <v>98</v>
      </c>
      <c r="AO9" s="52" t="s">
        <v>147</v>
      </c>
    </row>
    <row r="10" spans="1:43" s="52" customFormat="1" ht="12" hidden="1" outlineLevel="1" x14ac:dyDescent="0.15">
      <c r="A10" s="52">
        <v>401004</v>
      </c>
      <c r="B10" s="52" t="s">
        <v>148</v>
      </c>
      <c r="C10" s="52">
        <v>14</v>
      </c>
      <c r="D10" s="52">
        <v>1</v>
      </c>
      <c r="E10" s="79">
        <v>4</v>
      </c>
      <c r="F10" s="52">
        <v>0</v>
      </c>
      <c r="J10" s="52">
        <v>0</v>
      </c>
      <c r="K10" s="52">
        <v>1</v>
      </c>
      <c r="L10" s="85" t="s">
        <v>149</v>
      </c>
      <c r="M10" s="85" t="s">
        <v>150</v>
      </c>
      <c r="N10" s="84" t="s">
        <v>151</v>
      </c>
      <c r="O10" s="84" t="s">
        <v>152</v>
      </c>
      <c r="P10" s="52" t="s">
        <v>153</v>
      </c>
      <c r="Q10" s="52" t="s">
        <v>154</v>
      </c>
      <c r="R10" s="52">
        <v>98</v>
      </c>
      <c r="S10" s="52" t="s">
        <v>155</v>
      </c>
      <c r="T10" s="52">
        <v>9800</v>
      </c>
      <c r="U10" s="52">
        <v>9800</v>
      </c>
      <c r="V10" s="52">
        <v>98</v>
      </c>
      <c r="X10" s="88">
        <v>9800</v>
      </c>
      <c r="Y10" s="88">
        <v>9800</v>
      </c>
      <c r="Z10" s="78" t="s">
        <v>156</v>
      </c>
      <c r="AC10" s="52">
        <v>0</v>
      </c>
      <c r="AE10" s="84" t="s">
        <v>157</v>
      </c>
      <c r="AF10" s="52" t="s">
        <v>118</v>
      </c>
      <c r="AG10" s="52" t="s">
        <v>158</v>
      </c>
      <c r="AH10" s="52" t="s">
        <v>119</v>
      </c>
      <c r="AI10" s="84" t="s">
        <v>159</v>
      </c>
      <c r="AK10" s="84" t="s">
        <v>159</v>
      </c>
      <c r="AM10" s="84" t="s">
        <v>160</v>
      </c>
      <c r="AN10" s="100" t="s">
        <v>98</v>
      </c>
      <c r="AO10" s="52" t="s">
        <v>161</v>
      </c>
    </row>
    <row r="11" spans="1:43" s="52" customFormat="1" ht="12" hidden="1" outlineLevel="1" x14ac:dyDescent="0.15">
      <c r="A11" s="52">
        <v>401005</v>
      </c>
      <c r="B11" s="52" t="s">
        <v>162</v>
      </c>
      <c r="C11" s="52">
        <v>15</v>
      </c>
      <c r="D11" s="52">
        <v>1</v>
      </c>
      <c r="E11" s="79">
        <v>4</v>
      </c>
      <c r="F11" s="52">
        <v>0</v>
      </c>
      <c r="J11" s="52">
        <v>0</v>
      </c>
      <c r="K11" s="52">
        <v>1</v>
      </c>
      <c r="L11" s="25" t="s">
        <v>163</v>
      </c>
      <c r="M11" s="25" t="s">
        <v>164</v>
      </c>
      <c r="N11" s="84" t="s">
        <v>165</v>
      </c>
      <c r="O11" s="84" t="s">
        <v>166</v>
      </c>
      <c r="P11" s="52" t="s">
        <v>167</v>
      </c>
      <c r="Q11" s="52" t="s">
        <v>168</v>
      </c>
      <c r="R11" s="52">
        <v>198</v>
      </c>
      <c r="S11" s="52" t="s">
        <v>169</v>
      </c>
      <c r="T11" s="52">
        <v>19800</v>
      </c>
      <c r="U11" s="52">
        <v>19800</v>
      </c>
      <c r="V11" s="52">
        <v>198</v>
      </c>
      <c r="X11" s="88">
        <v>19800</v>
      </c>
      <c r="Y11" s="88">
        <v>19800</v>
      </c>
      <c r="Z11" s="78" t="s">
        <v>170</v>
      </c>
      <c r="AC11" s="52">
        <v>0</v>
      </c>
      <c r="AE11" s="84" t="s">
        <v>171</v>
      </c>
      <c r="AF11" s="52" t="s">
        <v>172</v>
      </c>
      <c r="AG11" s="52" t="s">
        <v>173</v>
      </c>
      <c r="AH11" s="52" t="s">
        <v>119</v>
      </c>
      <c r="AI11" s="84" t="s">
        <v>174</v>
      </c>
      <c r="AK11" s="84" t="s">
        <v>174</v>
      </c>
      <c r="AM11" s="84" t="s">
        <v>175</v>
      </c>
      <c r="AN11" s="100" t="s">
        <v>98</v>
      </c>
      <c r="AO11" s="52" t="s">
        <v>176</v>
      </c>
    </row>
    <row r="12" spans="1:43" s="52" customFormat="1" ht="12" hidden="1" outlineLevel="1" x14ac:dyDescent="0.15">
      <c r="A12" s="52">
        <v>401006</v>
      </c>
      <c r="B12" s="52" t="s">
        <v>177</v>
      </c>
      <c r="C12" s="52">
        <v>16</v>
      </c>
      <c r="D12" s="52">
        <v>1</v>
      </c>
      <c r="E12" s="79">
        <v>4</v>
      </c>
      <c r="F12" s="52">
        <v>0</v>
      </c>
      <c r="J12" s="52">
        <v>0</v>
      </c>
      <c r="L12" s="6"/>
      <c r="M12" s="6"/>
      <c r="N12" s="84"/>
      <c r="O12" s="84"/>
      <c r="T12" s="52">
        <v>32800</v>
      </c>
      <c r="U12" s="52">
        <v>32800</v>
      </c>
      <c r="V12" s="52">
        <v>328</v>
      </c>
      <c r="X12" s="88">
        <v>32800</v>
      </c>
      <c r="Y12" s="88">
        <v>32800</v>
      </c>
      <c r="Z12" s="78" t="s">
        <v>178</v>
      </c>
      <c r="AC12" s="52">
        <v>0</v>
      </c>
      <c r="AE12" s="84" t="s">
        <v>179</v>
      </c>
      <c r="AF12" s="52" t="s">
        <v>172</v>
      </c>
      <c r="AH12" s="52" t="s">
        <v>119</v>
      </c>
      <c r="AI12" s="84" t="s">
        <v>180</v>
      </c>
      <c r="AK12" s="84" t="s">
        <v>180</v>
      </c>
      <c r="AM12" s="84" t="s">
        <v>181</v>
      </c>
      <c r="AN12" s="100" t="s">
        <v>98</v>
      </c>
      <c r="AO12" s="52" t="s">
        <v>182</v>
      </c>
    </row>
    <row r="13" spans="1:43" s="52" customFormat="1" ht="12" hidden="1" outlineLevel="1" x14ac:dyDescent="0.15">
      <c r="A13" s="52">
        <v>401007</v>
      </c>
      <c r="B13" s="52" t="s">
        <v>183</v>
      </c>
      <c r="C13" s="52">
        <v>17</v>
      </c>
      <c r="D13" s="52">
        <v>1</v>
      </c>
      <c r="E13" s="79">
        <v>4</v>
      </c>
      <c r="F13" s="52">
        <v>0</v>
      </c>
      <c r="J13" s="52">
        <v>0</v>
      </c>
      <c r="K13" s="52">
        <v>1</v>
      </c>
      <c r="L13" s="25" t="s">
        <v>184</v>
      </c>
      <c r="M13" s="25" t="s">
        <v>185</v>
      </c>
      <c r="N13" s="84" t="s">
        <v>186</v>
      </c>
      <c r="O13" s="84" t="s">
        <v>187</v>
      </c>
      <c r="P13" s="52" t="s">
        <v>188</v>
      </c>
      <c r="Q13" s="52" t="s">
        <v>189</v>
      </c>
      <c r="R13" s="52">
        <v>648</v>
      </c>
      <c r="S13" s="52" t="s">
        <v>190</v>
      </c>
      <c r="T13" s="52">
        <v>64800</v>
      </c>
      <c r="U13" s="52">
        <v>64800</v>
      </c>
      <c r="V13" s="52">
        <v>648</v>
      </c>
      <c r="X13" s="88">
        <v>64800</v>
      </c>
      <c r="Y13" s="88">
        <v>64800</v>
      </c>
      <c r="Z13" s="78" t="s">
        <v>191</v>
      </c>
      <c r="AC13" s="52">
        <v>0</v>
      </c>
      <c r="AE13" s="84" t="s">
        <v>192</v>
      </c>
      <c r="AF13" s="52" t="s">
        <v>172</v>
      </c>
      <c r="AG13" s="52" t="s">
        <v>193</v>
      </c>
      <c r="AH13" s="52" t="s">
        <v>119</v>
      </c>
      <c r="AI13" s="84" t="s">
        <v>194</v>
      </c>
      <c r="AK13" s="84" t="s">
        <v>194</v>
      </c>
      <c r="AM13" s="84" t="s">
        <v>195</v>
      </c>
      <c r="AN13" s="100" t="s">
        <v>98</v>
      </c>
      <c r="AO13" s="52" t="s">
        <v>196</v>
      </c>
    </row>
    <row r="14" spans="1:43" s="52" customFormat="1" hidden="1" outlineLevel="1" x14ac:dyDescent="0.15">
      <c r="B14" s="52" t="s">
        <v>197</v>
      </c>
      <c r="C14" s="52">
        <v>18</v>
      </c>
      <c r="D14" s="52">
        <v>1</v>
      </c>
      <c r="E14" s="79">
        <v>4</v>
      </c>
      <c r="F14" s="52">
        <v>0</v>
      </c>
      <c r="J14" s="52">
        <v>1</v>
      </c>
      <c r="T14" s="52">
        <v>150000</v>
      </c>
      <c r="U14" s="52">
        <v>150000</v>
      </c>
      <c r="V14" s="52">
        <v>1500</v>
      </c>
      <c r="X14" s="88">
        <v>150000</v>
      </c>
      <c r="Y14" s="88">
        <v>150000</v>
      </c>
      <c r="Z14" s="78" t="s">
        <v>198</v>
      </c>
      <c r="AC14" s="52">
        <v>0</v>
      </c>
      <c r="AE14" s="52" t="s">
        <v>199</v>
      </c>
      <c r="AF14" s="52" t="s">
        <v>172</v>
      </c>
      <c r="AH14" s="52" t="s">
        <v>119</v>
      </c>
      <c r="AI14" s="52" t="s">
        <v>200</v>
      </c>
      <c r="AK14" s="52" t="s">
        <v>200</v>
      </c>
      <c r="AM14" s="52" t="s">
        <v>201</v>
      </c>
      <c r="AN14" s="52" t="s">
        <v>98</v>
      </c>
      <c r="AO14" s="52" t="s">
        <v>202</v>
      </c>
    </row>
    <row r="15" spans="1:43" s="52" customFormat="1" hidden="1" outlineLevel="1" x14ac:dyDescent="0.15">
      <c r="A15" s="52">
        <v>405001</v>
      </c>
      <c r="B15" s="52" t="s">
        <v>203</v>
      </c>
      <c r="C15" s="52">
        <v>19</v>
      </c>
      <c r="D15" s="52">
        <v>5</v>
      </c>
      <c r="E15" s="79">
        <v>4</v>
      </c>
      <c r="F15" s="52">
        <v>0</v>
      </c>
      <c r="J15" s="52">
        <v>0</v>
      </c>
      <c r="T15" s="52">
        <v>300</v>
      </c>
      <c r="U15" s="52">
        <v>300</v>
      </c>
      <c r="V15" s="52">
        <v>3</v>
      </c>
      <c r="X15" s="88">
        <v>300</v>
      </c>
      <c r="Y15" s="88">
        <v>300</v>
      </c>
      <c r="Z15" s="78"/>
      <c r="AA15" s="52">
        <v>1</v>
      </c>
      <c r="AC15" s="52">
        <v>0</v>
      </c>
      <c r="AI15" s="52" t="s">
        <v>204</v>
      </c>
      <c r="AO15" s="52" t="s">
        <v>205</v>
      </c>
    </row>
    <row r="16" spans="1:43" s="52" customFormat="1" hidden="1" outlineLevel="1" x14ac:dyDescent="0.15">
      <c r="A16" s="52">
        <v>405002</v>
      </c>
      <c r="B16" s="52" t="s">
        <v>206</v>
      </c>
      <c r="C16" s="52">
        <v>20</v>
      </c>
      <c r="D16" s="52">
        <v>5</v>
      </c>
      <c r="E16" s="79">
        <v>4</v>
      </c>
      <c r="F16" s="52">
        <v>0</v>
      </c>
      <c r="J16" s="52">
        <v>0</v>
      </c>
      <c r="T16" s="52">
        <v>1000</v>
      </c>
      <c r="U16" s="52">
        <v>1000</v>
      </c>
      <c r="V16" s="52">
        <v>10</v>
      </c>
      <c r="X16" s="88">
        <v>1000</v>
      </c>
      <c r="Y16" s="88">
        <v>1000</v>
      </c>
      <c r="Z16" s="78"/>
      <c r="AA16" s="52">
        <v>2</v>
      </c>
      <c r="AC16" s="52">
        <v>0</v>
      </c>
      <c r="AI16" s="52" t="s">
        <v>204</v>
      </c>
      <c r="AO16" s="52" t="s">
        <v>207</v>
      </c>
    </row>
    <row r="17" spans="1:41" s="52" customFormat="1" hidden="1" outlineLevel="1" x14ac:dyDescent="0.15">
      <c r="A17" s="52">
        <v>405003</v>
      </c>
      <c r="B17" s="52" t="s">
        <v>208</v>
      </c>
      <c r="C17" s="52">
        <v>21</v>
      </c>
      <c r="D17" s="52">
        <v>5</v>
      </c>
      <c r="E17" s="79">
        <v>4</v>
      </c>
      <c r="F17" s="52">
        <v>0</v>
      </c>
      <c r="J17" s="52">
        <v>0</v>
      </c>
      <c r="T17" s="52">
        <v>1800</v>
      </c>
      <c r="U17" s="52">
        <v>1800</v>
      </c>
      <c r="V17" s="52">
        <v>18</v>
      </c>
      <c r="X17" s="88">
        <v>1800</v>
      </c>
      <c r="Y17" s="88">
        <v>1800</v>
      </c>
      <c r="Z17" s="78"/>
      <c r="AA17" s="52">
        <v>3</v>
      </c>
      <c r="AC17" s="52">
        <v>0</v>
      </c>
      <c r="AI17" s="52" t="s">
        <v>204</v>
      </c>
      <c r="AO17" s="52" t="s">
        <v>209</v>
      </c>
    </row>
    <row r="18" spans="1:41" s="52" customFormat="1" hidden="1" outlineLevel="1" x14ac:dyDescent="0.15">
      <c r="A18" s="52">
        <v>405004</v>
      </c>
      <c r="B18" s="52" t="s">
        <v>210</v>
      </c>
      <c r="C18" s="52">
        <v>22</v>
      </c>
      <c r="D18" s="52">
        <v>5</v>
      </c>
      <c r="E18" s="79">
        <v>4</v>
      </c>
      <c r="F18" s="52">
        <v>0</v>
      </c>
      <c r="J18" s="52">
        <v>0</v>
      </c>
      <c r="T18" s="52">
        <v>4000</v>
      </c>
      <c r="U18" s="52">
        <v>4000</v>
      </c>
      <c r="V18" s="52">
        <v>40</v>
      </c>
      <c r="X18" s="88">
        <v>4000</v>
      </c>
      <c r="Y18" s="88">
        <v>4000</v>
      </c>
      <c r="Z18" s="78"/>
      <c r="AA18" s="52">
        <v>4</v>
      </c>
      <c r="AC18" s="52">
        <v>0</v>
      </c>
      <c r="AI18" s="52" t="s">
        <v>204</v>
      </c>
      <c r="AO18" s="52" t="s">
        <v>211</v>
      </c>
    </row>
    <row r="19" spans="1:41" s="52" customFormat="1" hidden="1" outlineLevel="1" x14ac:dyDescent="0.15">
      <c r="A19" s="52">
        <v>405005</v>
      </c>
      <c r="B19" s="52" t="s">
        <v>212</v>
      </c>
      <c r="C19" s="52">
        <v>23</v>
      </c>
      <c r="D19" s="52">
        <v>5</v>
      </c>
      <c r="E19" s="79">
        <v>4</v>
      </c>
      <c r="F19" s="52">
        <v>0</v>
      </c>
      <c r="J19" s="52">
        <v>0</v>
      </c>
      <c r="T19" s="52">
        <v>5000</v>
      </c>
      <c r="U19" s="52">
        <v>5000</v>
      </c>
      <c r="V19" s="52">
        <v>50</v>
      </c>
      <c r="X19" s="88">
        <v>5000</v>
      </c>
      <c r="Y19" s="88">
        <v>5000</v>
      </c>
      <c r="Z19" s="78"/>
      <c r="AA19" s="52">
        <v>5</v>
      </c>
      <c r="AC19" s="52">
        <v>0</v>
      </c>
      <c r="AI19" s="52" t="s">
        <v>204</v>
      </c>
      <c r="AO19" s="52" t="s">
        <v>213</v>
      </c>
    </row>
    <row r="20" spans="1:41" s="52" customFormat="1" hidden="1" outlineLevel="1" x14ac:dyDescent="0.15">
      <c r="A20" s="52">
        <v>405006</v>
      </c>
      <c r="B20" s="52" t="s">
        <v>214</v>
      </c>
      <c r="C20" s="52">
        <v>24</v>
      </c>
      <c r="D20" s="52">
        <v>5</v>
      </c>
      <c r="E20" s="79">
        <v>4</v>
      </c>
      <c r="F20" s="52">
        <v>0</v>
      </c>
      <c r="J20" s="52">
        <v>0</v>
      </c>
      <c r="T20" s="52">
        <v>6800</v>
      </c>
      <c r="U20" s="52">
        <v>6800</v>
      </c>
      <c r="V20" s="52">
        <v>68</v>
      </c>
      <c r="X20" s="88">
        <v>6800</v>
      </c>
      <c r="Y20" s="88">
        <v>6800</v>
      </c>
      <c r="Z20" s="78"/>
      <c r="AA20" s="52">
        <v>6</v>
      </c>
      <c r="AC20" s="52">
        <v>0</v>
      </c>
      <c r="AI20" s="52" t="s">
        <v>204</v>
      </c>
      <c r="AO20" s="52" t="s">
        <v>215</v>
      </c>
    </row>
    <row r="21" spans="1:41" s="52" customFormat="1" hidden="1" outlineLevel="1" x14ac:dyDescent="0.15">
      <c r="A21" s="52">
        <v>405007</v>
      </c>
      <c r="B21" s="52" t="s">
        <v>216</v>
      </c>
      <c r="C21" s="52">
        <v>25</v>
      </c>
      <c r="D21" s="52">
        <v>5</v>
      </c>
      <c r="E21" s="79">
        <v>4</v>
      </c>
      <c r="F21" s="52">
        <v>0</v>
      </c>
      <c r="J21" s="52">
        <v>0</v>
      </c>
      <c r="T21" s="52">
        <v>100</v>
      </c>
      <c r="U21" s="52">
        <v>100</v>
      </c>
      <c r="V21" s="52">
        <v>1</v>
      </c>
      <c r="X21" s="88">
        <v>100</v>
      </c>
      <c r="Y21" s="88">
        <v>100</v>
      </c>
      <c r="Z21" s="78" t="s">
        <v>217</v>
      </c>
      <c r="AA21" s="52">
        <v>7</v>
      </c>
      <c r="AC21" s="52">
        <v>0</v>
      </c>
      <c r="AI21" s="52" t="s">
        <v>204</v>
      </c>
      <c r="AO21" s="52" t="s">
        <v>218</v>
      </c>
    </row>
    <row r="22" spans="1:41" s="52" customFormat="1" hidden="1" outlineLevel="1" x14ac:dyDescent="0.15">
      <c r="A22" s="52">
        <v>406008</v>
      </c>
      <c r="B22" s="52" t="s">
        <v>219</v>
      </c>
      <c r="C22" s="52">
        <v>1</v>
      </c>
      <c r="D22" s="52">
        <v>7</v>
      </c>
      <c r="E22" s="79">
        <v>4</v>
      </c>
      <c r="F22" s="52">
        <v>0</v>
      </c>
      <c r="J22" s="52">
        <v>0</v>
      </c>
      <c r="N22" s="84"/>
      <c r="O22" s="84"/>
      <c r="T22" s="52">
        <v>600</v>
      </c>
      <c r="U22" s="52">
        <v>600</v>
      </c>
      <c r="V22" s="52">
        <v>6</v>
      </c>
      <c r="X22" s="88">
        <v>600</v>
      </c>
      <c r="Y22" s="88">
        <v>600</v>
      </c>
      <c r="Z22" s="78"/>
      <c r="AC22" s="52">
        <v>0</v>
      </c>
      <c r="AE22" s="84" t="s">
        <v>220</v>
      </c>
      <c r="AF22" s="52" t="s">
        <v>172</v>
      </c>
      <c r="AH22" s="52" t="s">
        <v>221</v>
      </c>
      <c r="AI22" s="84" t="s">
        <v>133</v>
      </c>
      <c r="AL22" s="52">
        <v>33</v>
      </c>
      <c r="AO22" s="52" t="s">
        <v>135</v>
      </c>
    </row>
    <row r="23" spans="1:41" s="52" customFormat="1" hidden="1" outlineLevel="1" x14ac:dyDescent="0.15">
      <c r="A23" s="52">
        <v>406009</v>
      </c>
      <c r="B23" s="52" t="s">
        <v>222</v>
      </c>
      <c r="C23" s="52">
        <v>2</v>
      </c>
      <c r="D23" s="52">
        <v>7</v>
      </c>
      <c r="E23" s="79">
        <v>4</v>
      </c>
      <c r="F23" s="52">
        <v>0</v>
      </c>
      <c r="J23" s="52">
        <v>0</v>
      </c>
      <c r="N23" s="84"/>
      <c r="O23" s="84"/>
      <c r="T23" s="52">
        <v>1800</v>
      </c>
      <c r="U23" s="52">
        <v>1800</v>
      </c>
      <c r="V23" s="52">
        <v>18</v>
      </c>
      <c r="X23" s="88">
        <v>1800</v>
      </c>
      <c r="Y23" s="88">
        <v>1800</v>
      </c>
      <c r="Z23" s="78"/>
      <c r="AC23" s="52">
        <v>0</v>
      </c>
      <c r="AE23" s="84" t="s">
        <v>220</v>
      </c>
      <c r="AF23" s="52" t="s">
        <v>172</v>
      </c>
      <c r="AH23" s="52" t="s">
        <v>221</v>
      </c>
      <c r="AI23" s="84" t="s">
        <v>223</v>
      </c>
      <c r="AL23" s="52">
        <v>33</v>
      </c>
      <c r="AO23" s="52" t="s">
        <v>224</v>
      </c>
    </row>
    <row r="24" spans="1:41" s="52" customFormat="1" hidden="1" outlineLevel="1" x14ac:dyDescent="0.15">
      <c r="A24" s="52">
        <v>406010</v>
      </c>
      <c r="B24" s="52" t="s">
        <v>225</v>
      </c>
      <c r="C24" s="52">
        <v>3</v>
      </c>
      <c r="D24" s="52">
        <v>7</v>
      </c>
      <c r="E24" s="79">
        <v>4</v>
      </c>
      <c r="F24" s="52">
        <v>0</v>
      </c>
      <c r="J24" s="52">
        <v>0</v>
      </c>
      <c r="N24" s="84"/>
      <c r="O24" s="84"/>
      <c r="T24" s="52">
        <v>3000</v>
      </c>
      <c r="U24" s="52">
        <v>3000</v>
      </c>
      <c r="V24" s="52">
        <v>30</v>
      </c>
      <c r="X24" s="88">
        <v>3000</v>
      </c>
      <c r="Y24" s="88">
        <v>3000</v>
      </c>
      <c r="Z24" s="78"/>
      <c r="AC24" s="52">
        <v>0</v>
      </c>
      <c r="AE24" s="84" t="s">
        <v>220</v>
      </c>
      <c r="AF24" s="52" t="s">
        <v>172</v>
      </c>
      <c r="AH24" s="52" t="s">
        <v>221</v>
      </c>
      <c r="AI24" s="84" t="s">
        <v>111</v>
      </c>
      <c r="AL24" s="52">
        <v>33</v>
      </c>
      <c r="AO24" s="52" t="s">
        <v>147</v>
      </c>
    </row>
    <row r="25" spans="1:41" s="52" customFormat="1" hidden="1" outlineLevel="1" x14ac:dyDescent="0.15">
      <c r="A25" s="52">
        <v>406011</v>
      </c>
      <c r="B25" s="52" t="s">
        <v>226</v>
      </c>
      <c r="C25" s="52">
        <v>4</v>
      </c>
      <c r="D25" s="52">
        <v>7</v>
      </c>
      <c r="E25" s="79">
        <v>4</v>
      </c>
      <c r="F25" s="52">
        <v>0</v>
      </c>
      <c r="J25" s="52">
        <v>0</v>
      </c>
      <c r="N25" s="84"/>
      <c r="O25" s="84"/>
      <c r="T25" s="52">
        <v>9800</v>
      </c>
      <c r="U25" s="52">
        <v>9800</v>
      </c>
      <c r="V25" s="52">
        <v>98</v>
      </c>
      <c r="X25" s="88">
        <v>9800</v>
      </c>
      <c r="Y25" s="88">
        <v>9800</v>
      </c>
      <c r="Z25" s="78"/>
      <c r="AC25" s="52">
        <v>0</v>
      </c>
      <c r="AE25" s="84" t="s">
        <v>220</v>
      </c>
      <c r="AF25" s="52" t="s">
        <v>172</v>
      </c>
      <c r="AH25" s="52" t="s">
        <v>221</v>
      </c>
      <c r="AI25" s="84" t="s">
        <v>159</v>
      </c>
      <c r="AL25" s="52">
        <v>33</v>
      </c>
      <c r="AO25" s="52" t="s">
        <v>161</v>
      </c>
    </row>
    <row r="26" spans="1:41" s="52" customFormat="1" hidden="1" outlineLevel="1" x14ac:dyDescent="0.15">
      <c r="A26" s="52">
        <v>406012</v>
      </c>
      <c r="B26" s="52" t="s">
        <v>227</v>
      </c>
      <c r="C26" s="52">
        <v>5</v>
      </c>
      <c r="D26" s="52">
        <v>7</v>
      </c>
      <c r="E26" s="79">
        <v>4</v>
      </c>
      <c r="F26" s="52">
        <v>0</v>
      </c>
      <c r="J26" s="52">
        <v>0</v>
      </c>
      <c r="N26" s="84"/>
      <c r="O26" s="84"/>
      <c r="T26" s="52">
        <v>19800</v>
      </c>
      <c r="U26" s="52">
        <v>19800</v>
      </c>
      <c r="V26" s="52">
        <v>198</v>
      </c>
      <c r="X26" s="88">
        <v>19800</v>
      </c>
      <c r="Y26" s="88">
        <v>19800</v>
      </c>
      <c r="Z26" s="78"/>
      <c r="AC26" s="52">
        <v>0</v>
      </c>
      <c r="AE26" s="84" t="s">
        <v>220</v>
      </c>
      <c r="AF26" s="52" t="s">
        <v>172</v>
      </c>
      <c r="AH26" s="52" t="s">
        <v>221</v>
      </c>
      <c r="AI26" s="84" t="s">
        <v>174</v>
      </c>
      <c r="AL26" s="52">
        <v>33</v>
      </c>
      <c r="AO26" s="52" t="s">
        <v>176</v>
      </c>
    </row>
    <row r="27" spans="1:41" s="52" customFormat="1" hidden="1" outlineLevel="1" x14ac:dyDescent="0.15">
      <c r="A27" s="52">
        <v>406013</v>
      </c>
      <c r="B27" s="52" t="s">
        <v>228</v>
      </c>
      <c r="C27" s="52">
        <v>6</v>
      </c>
      <c r="D27" s="52">
        <v>7</v>
      </c>
      <c r="E27" s="79">
        <v>4</v>
      </c>
      <c r="F27" s="52">
        <v>0</v>
      </c>
      <c r="J27" s="52">
        <v>0</v>
      </c>
      <c r="N27" s="84"/>
      <c r="O27" s="84"/>
      <c r="T27" s="52">
        <v>32800</v>
      </c>
      <c r="U27" s="52">
        <v>32800</v>
      </c>
      <c r="V27" s="52">
        <v>328</v>
      </c>
      <c r="X27" s="88">
        <v>32800</v>
      </c>
      <c r="Y27" s="88">
        <v>32800</v>
      </c>
      <c r="Z27" s="78"/>
      <c r="AC27" s="52">
        <v>0</v>
      </c>
      <c r="AE27" s="84" t="s">
        <v>220</v>
      </c>
      <c r="AF27" s="52" t="s">
        <v>172</v>
      </c>
      <c r="AH27" s="52" t="s">
        <v>221</v>
      </c>
      <c r="AI27" s="84" t="s">
        <v>180</v>
      </c>
      <c r="AL27" s="52">
        <v>33</v>
      </c>
      <c r="AO27" s="52" t="s">
        <v>182</v>
      </c>
    </row>
    <row r="28" spans="1:41" s="52" customFormat="1" hidden="1" outlineLevel="1" x14ac:dyDescent="0.15">
      <c r="A28" s="52">
        <v>406014</v>
      </c>
      <c r="B28" s="52" t="s">
        <v>229</v>
      </c>
      <c r="C28" s="52">
        <v>7</v>
      </c>
      <c r="D28" s="52">
        <v>7</v>
      </c>
      <c r="E28" s="79">
        <v>4</v>
      </c>
      <c r="F28" s="52">
        <v>0</v>
      </c>
      <c r="J28" s="52">
        <v>0</v>
      </c>
      <c r="N28" s="84"/>
      <c r="O28" s="84"/>
      <c r="T28" s="52">
        <v>64800</v>
      </c>
      <c r="U28" s="52">
        <v>64800</v>
      </c>
      <c r="V28" s="52">
        <v>648</v>
      </c>
      <c r="X28" s="88">
        <v>64800</v>
      </c>
      <c r="Y28" s="88">
        <v>64800</v>
      </c>
      <c r="Z28" s="78"/>
      <c r="AC28" s="52">
        <v>0</v>
      </c>
      <c r="AE28" s="84" t="s">
        <v>220</v>
      </c>
      <c r="AF28" s="52" t="s">
        <v>172</v>
      </c>
      <c r="AH28" s="52" t="s">
        <v>221</v>
      </c>
      <c r="AI28" s="84" t="s">
        <v>194</v>
      </c>
      <c r="AL28" s="52">
        <v>33</v>
      </c>
      <c r="AO28" s="52" t="s">
        <v>196</v>
      </c>
    </row>
    <row r="29" spans="1:41" s="52" customFormat="1" hidden="1" outlineLevel="1" x14ac:dyDescent="0.15">
      <c r="A29" s="52">
        <v>406015</v>
      </c>
      <c r="B29" s="52" t="s">
        <v>230</v>
      </c>
      <c r="C29" s="52">
        <v>8</v>
      </c>
      <c r="D29" s="52">
        <v>7</v>
      </c>
      <c r="E29" s="79">
        <v>4</v>
      </c>
      <c r="F29" s="52">
        <v>0</v>
      </c>
      <c r="J29" s="52">
        <v>0</v>
      </c>
      <c r="T29" s="52">
        <v>129600</v>
      </c>
      <c r="U29" s="52">
        <v>129600</v>
      </c>
      <c r="V29" s="52">
        <v>1296</v>
      </c>
      <c r="X29" s="88">
        <v>129600</v>
      </c>
      <c r="Y29" s="88">
        <v>129600</v>
      </c>
      <c r="Z29" s="78"/>
      <c r="AC29" s="52">
        <v>0</v>
      </c>
      <c r="AE29" s="84" t="s">
        <v>220</v>
      </c>
      <c r="AF29" s="52" t="s">
        <v>172</v>
      </c>
      <c r="AH29" s="52" t="s">
        <v>221</v>
      </c>
      <c r="AI29" s="52" t="s">
        <v>231</v>
      </c>
      <c r="AL29" s="52">
        <v>33</v>
      </c>
      <c r="AO29" s="52" t="s">
        <v>232</v>
      </c>
    </row>
    <row r="30" spans="1:41" s="52" customFormat="1" hidden="1" outlineLevel="1" x14ac:dyDescent="0.15">
      <c r="A30" s="52">
        <v>406016</v>
      </c>
      <c r="B30" s="52" t="s">
        <v>233</v>
      </c>
      <c r="D30" s="52">
        <v>10</v>
      </c>
      <c r="E30" s="79">
        <v>4</v>
      </c>
      <c r="F30" s="52">
        <v>0</v>
      </c>
      <c r="I30" s="52">
        <v>3</v>
      </c>
      <c r="J30" s="52">
        <v>0</v>
      </c>
      <c r="T30" s="52">
        <v>600</v>
      </c>
      <c r="U30" s="52">
        <v>600</v>
      </c>
      <c r="V30" s="62">
        <v>6</v>
      </c>
      <c r="W30" s="62"/>
      <c r="X30" s="90">
        <v>600</v>
      </c>
      <c r="Y30" s="90">
        <v>600</v>
      </c>
      <c r="Z30" s="78" t="s">
        <v>234</v>
      </c>
      <c r="AC30" s="52">
        <v>0</v>
      </c>
      <c r="AE30" s="84" t="s">
        <v>235</v>
      </c>
      <c r="AI30" s="53" t="s">
        <v>236</v>
      </c>
      <c r="AJ30" s="62"/>
      <c r="AK30" s="62"/>
      <c r="AL30" s="62">
        <v>44</v>
      </c>
      <c r="AO30" s="52" t="s">
        <v>237</v>
      </c>
    </row>
    <row r="31" spans="1:41" s="52" customFormat="1" hidden="1" outlineLevel="1" x14ac:dyDescent="0.15">
      <c r="A31" s="52">
        <v>406017</v>
      </c>
      <c r="B31" s="52" t="s">
        <v>233</v>
      </c>
      <c r="D31" s="52">
        <v>10</v>
      </c>
      <c r="E31" s="79">
        <v>4</v>
      </c>
      <c r="F31" s="52">
        <v>0</v>
      </c>
      <c r="I31" s="52">
        <v>2</v>
      </c>
      <c r="J31" s="52">
        <v>0</v>
      </c>
      <c r="T31" s="52">
        <v>3000</v>
      </c>
      <c r="U31" s="52">
        <v>3000</v>
      </c>
      <c r="V31" s="52">
        <v>30</v>
      </c>
      <c r="X31" s="88">
        <v>3000</v>
      </c>
      <c r="Y31" s="88">
        <v>3000</v>
      </c>
      <c r="Z31" s="78" t="s">
        <v>238</v>
      </c>
      <c r="AC31" s="52">
        <v>0</v>
      </c>
      <c r="AE31" s="84" t="s">
        <v>239</v>
      </c>
      <c r="AI31" s="52" t="s">
        <v>240</v>
      </c>
      <c r="AL31" s="52">
        <v>44</v>
      </c>
      <c r="AO31" s="52" t="s">
        <v>237</v>
      </c>
    </row>
    <row r="32" spans="1:41" s="52" customFormat="1" hidden="1" outlineLevel="1" x14ac:dyDescent="0.15">
      <c r="A32" s="52">
        <v>406018</v>
      </c>
      <c r="B32" s="52" t="s">
        <v>233</v>
      </c>
      <c r="D32" s="52">
        <v>10</v>
      </c>
      <c r="E32" s="79">
        <v>4</v>
      </c>
      <c r="F32" s="52">
        <v>0</v>
      </c>
      <c r="I32" s="52">
        <v>1</v>
      </c>
      <c r="J32" s="52">
        <v>0</v>
      </c>
      <c r="T32" s="52">
        <v>6800</v>
      </c>
      <c r="U32" s="52">
        <v>6800</v>
      </c>
      <c r="V32" s="52">
        <v>68</v>
      </c>
      <c r="X32" s="88">
        <v>6800</v>
      </c>
      <c r="Y32" s="88">
        <v>6800</v>
      </c>
      <c r="Z32" s="78" t="s">
        <v>241</v>
      </c>
      <c r="AC32" s="52">
        <v>0</v>
      </c>
      <c r="AE32" s="84" t="s">
        <v>242</v>
      </c>
      <c r="AI32" s="52" t="s">
        <v>243</v>
      </c>
      <c r="AL32" s="52">
        <v>44</v>
      </c>
      <c r="AO32" s="52" t="s">
        <v>237</v>
      </c>
    </row>
    <row r="33" spans="1:41" s="52" customFormat="1" hidden="1" outlineLevel="1" x14ac:dyDescent="0.15">
      <c r="A33" s="52">
        <v>406019</v>
      </c>
      <c r="B33" s="52" t="s">
        <v>233</v>
      </c>
      <c r="D33" s="52">
        <v>9</v>
      </c>
      <c r="E33" s="79">
        <v>4</v>
      </c>
      <c r="F33" s="52">
        <v>0</v>
      </c>
      <c r="I33" s="52">
        <v>1</v>
      </c>
      <c r="J33" s="52">
        <v>0</v>
      </c>
      <c r="T33" s="52">
        <v>6800</v>
      </c>
      <c r="U33" s="52">
        <v>6800</v>
      </c>
      <c r="V33" s="52">
        <v>68</v>
      </c>
      <c r="X33" s="88">
        <v>6800</v>
      </c>
      <c r="Y33" s="88">
        <v>6800</v>
      </c>
      <c r="Z33" s="78"/>
      <c r="AC33" s="52">
        <v>0</v>
      </c>
      <c r="AE33" s="84" t="s">
        <v>242</v>
      </c>
      <c r="AI33" s="52" t="s">
        <v>243</v>
      </c>
      <c r="AL33" s="52">
        <v>43</v>
      </c>
      <c r="AO33" s="52" t="s">
        <v>237</v>
      </c>
    </row>
    <row r="34" spans="1:41" s="52" customFormat="1" hidden="1" outlineLevel="1" x14ac:dyDescent="0.15">
      <c r="A34" s="52">
        <v>406020</v>
      </c>
      <c r="B34" s="52" t="s">
        <v>244</v>
      </c>
      <c r="D34" s="52">
        <v>11</v>
      </c>
      <c r="E34" s="79">
        <v>4</v>
      </c>
      <c r="F34" s="52">
        <v>0</v>
      </c>
      <c r="G34" s="52">
        <v>501</v>
      </c>
      <c r="T34" s="52">
        <v>6800</v>
      </c>
      <c r="U34" s="52">
        <v>6800</v>
      </c>
      <c r="V34" s="52">
        <v>68</v>
      </c>
      <c r="X34" s="88">
        <v>6800</v>
      </c>
      <c r="Y34" s="88">
        <v>6800</v>
      </c>
      <c r="Z34" s="78" t="s">
        <v>245</v>
      </c>
      <c r="AC34" s="52">
        <v>0</v>
      </c>
      <c r="AE34" s="84" t="s">
        <v>246</v>
      </c>
      <c r="AO34" s="53" t="s">
        <v>237</v>
      </c>
    </row>
    <row r="35" spans="1:41" s="52" customFormat="1" hidden="1" outlineLevel="1" x14ac:dyDescent="0.15">
      <c r="A35" s="52">
        <v>406021</v>
      </c>
      <c r="B35" s="52" t="s">
        <v>247</v>
      </c>
      <c r="D35" s="52">
        <v>11</v>
      </c>
      <c r="E35" s="79">
        <v>4</v>
      </c>
      <c r="F35" s="52">
        <v>0</v>
      </c>
      <c r="G35" s="52">
        <v>506</v>
      </c>
      <c r="T35" s="52">
        <v>6800</v>
      </c>
      <c r="U35" s="52">
        <v>6800</v>
      </c>
      <c r="V35" s="52">
        <v>68</v>
      </c>
      <c r="X35" s="88">
        <v>6800</v>
      </c>
      <c r="Y35" s="88">
        <v>6800</v>
      </c>
      <c r="Z35" s="94" t="s">
        <v>248</v>
      </c>
      <c r="AC35" s="52">
        <v>0</v>
      </c>
      <c r="AE35" s="84" t="s">
        <v>249</v>
      </c>
      <c r="AO35" s="53" t="s">
        <v>237</v>
      </c>
    </row>
    <row r="36" spans="1:41" s="53" customFormat="1" hidden="1" outlineLevel="1" x14ac:dyDescent="0.15">
      <c r="A36" s="80">
        <f>A35+1</f>
        <v>406022</v>
      </c>
      <c r="B36" s="53" t="s">
        <v>250</v>
      </c>
      <c r="D36" s="53">
        <v>13</v>
      </c>
      <c r="E36" s="79">
        <f>E35</f>
        <v>4</v>
      </c>
      <c r="F36" s="53">
        <f>F35</f>
        <v>0</v>
      </c>
      <c r="I36" s="53">
        <v>3</v>
      </c>
      <c r="J36" s="53">
        <v>0</v>
      </c>
      <c r="T36" s="53">
        <v>600</v>
      </c>
      <c r="U36" s="53">
        <v>600</v>
      </c>
      <c r="V36" s="53">
        <v>6</v>
      </c>
      <c r="X36" s="91">
        <v>600</v>
      </c>
      <c r="Y36" s="91">
        <v>600</v>
      </c>
      <c r="Z36" s="78"/>
      <c r="AC36" s="53">
        <v>0</v>
      </c>
      <c r="AE36" s="95" t="s">
        <v>251</v>
      </c>
      <c r="AI36" s="53" t="s">
        <v>252</v>
      </c>
      <c r="AL36" s="53">
        <v>50</v>
      </c>
      <c r="AO36" s="53" t="s">
        <v>237</v>
      </c>
    </row>
    <row r="37" spans="1:41" s="53" customFormat="1" hidden="1" outlineLevel="1" x14ac:dyDescent="0.15">
      <c r="A37" s="80">
        <f t="shared" ref="A37:A45" si="0">A36+1</f>
        <v>406023</v>
      </c>
      <c r="B37" s="53" t="s">
        <v>250</v>
      </c>
      <c r="D37" s="53">
        <v>13</v>
      </c>
      <c r="E37" s="79">
        <f t="shared" ref="E37:F42" si="1">E36</f>
        <v>4</v>
      </c>
      <c r="F37" s="53">
        <f t="shared" si="1"/>
        <v>0</v>
      </c>
      <c r="I37" s="53">
        <v>2</v>
      </c>
      <c r="J37" s="53">
        <v>0</v>
      </c>
      <c r="T37" s="53">
        <v>3000</v>
      </c>
      <c r="U37" s="53">
        <v>3000</v>
      </c>
      <c r="V37" s="53">
        <v>30</v>
      </c>
      <c r="X37" s="91">
        <v>3000</v>
      </c>
      <c r="Y37" s="91">
        <v>3000</v>
      </c>
      <c r="Z37" s="78"/>
      <c r="AC37" s="53">
        <v>0</v>
      </c>
      <c r="AE37" s="95" t="s">
        <v>253</v>
      </c>
      <c r="AI37" s="53" t="s">
        <v>254</v>
      </c>
      <c r="AL37" s="53">
        <v>50</v>
      </c>
      <c r="AO37" s="53" t="s">
        <v>237</v>
      </c>
    </row>
    <row r="38" spans="1:41" s="54" customFormat="1" hidden="1" outlineLevel="1" x14ac:dyDescent="0.15">
      <c r="A38" s="81">
        <f t="shared" si="0"/>
        <v>406024</v>
      </c>
      <c r="B38" s="54" t="s">
        <v>250</v>
      </c>
      <c r="D38" s="54">
        <v>13</v>
      </c>
      <c r="E38" s="82">
        <f t="shared" si="1"/>
        <v>4</v>
      </c>
      <c r="F38" s="54">
        <f t="shared" si="1"/>
        <v>0</v>
      </c>
      <c r="I38" s="54">
        <v>1</v>
      </c>
      <c r="J38" s="54">
        <v>0</v>
      </c>
      <c r="T38" s="54">
        <v>6800</v>
      </c>
      <c r="U38" s="54">
        <v>6800</v>
      </c>
      <c r="V38" s="54">
        <v>68</v>
      </c>
      <c r="X38" s="92">
        <v>6800</v>
      </c>
      <c r="Y38" s="92">
        <v>6800</v>
      </c>
      <c r="Z38" s="96"/>
      <c r="AC38" s="54">
        <v>0</v>
      </c>
      <c r="AE38" s="97" t="s">
        <v>255</v>
      </c>
      <c r="AI38" s="54" t="s">
        <v>256</v>
      </c>
      <c r="AL38" s="54">
        <v>50</v>
      </c>
      <c r="AO38" s="54" t="s">
        <v>237</v>
      </c>
    </row>
    <row r="39" spans="1:41" s="53" customFormat="1" hidden="1" outlineLevel="1" x14ac:dyDescent="0.15">
      <c r="A39" s="80">
        <f t="shared" si="0"/>
        <v>406025</v>
      </c>
      <c r="B39" s="53" t="s">
        <v>257</v>
      </c>
      <c r="D39" s="53">
        <v>14</v>
      </c>
      <c r="E39" s="79">
        <f t="shared" si="1"/>
        <v>4</v>
      </c>
      <c r="F39" s="53">
        <f t="shared" si="1"/>
        <v>0</v>
      </c>
      <c r="I39" s="53">
        <v>3</v>
      </c>
      <c r="J39" s="53">
        <v>0</v>
      </c>
      <c r="T39" s="53">
        <v>3000</v>
      </c>
      <c r="U39" s="53">
        <v>3000</v>
      </c>
      <c r="V39" s="62">
        <v>30</v>
      </c>
      <c r="W39" s="62"/>
      <c r="X39" s="90">
        <v>3000</v>
      </c>
      <c r="Y39" s="90">
        <v>3000</v>
      </c>
      <c r="Z39" s="78"/>
      <c r="AC39" s="53">
        <v>0</v>
      </c>
      <c r="AE39" s="95" t="s">
        <v>258</v>
      </c>
      <c r="AI39" s="53" t="s">
        <v>259</v>
      </c>
      <c r="AJ39" s="62"/>
      <c r="AK39" s="62"/>
      <c r="AL39" s="62">
        <v>51</v>
      </c>
      <c r="AO39" s="53" t="s">
        <v>237</v>
      </c>
    </row>
    <row r="40" spans="1:41" s="53" customFormat="1" hidden="1" outlineLevel="1" x14ac:dyDescent="0.15">
      <c r="A40" s="80">
        <f t="shared" si="0"/>
        <v>406026</v>
      </c>
      <c r="B40" s="53" t="s">
        <v>257</v>
      </c>
      <c r="D40" s="53">
        <v>14</v>
      </c>
      <c r="E40" s="79">
        <f t="shared" si="1"/>
        <v>4</v>
      </c>
      <c r="F40" s="53">
        <f t="shared" si="1"/>
        <v>0</v>
      </c>
      <c r="I40" s="53">
        <v>2</v>
      </c>
      <c r="J40" s="53">
        <v>0</v>
      </c>
      <c r="T40" s="53">
        <v>6800</v>
      </c>
      <c r="U40" s="53">
        <v>6800</v>
      </c>
      <c r="V40" s="53">
        <v>68</v>
      </c>
      <c r="X40" s="91">
        <v>6800</v>
      </c>
      <c r="Y40" s="91">
        <v>6800</v>
      </c>
      <c r="Z40" s="78"/>
      <c r="AC40" s="53">
        <v>0</v>
      </c>
      <c r="AE40" s="95" t="s">
        <v>260</v>
      </c>
      <c r="AI40" s="53" t="s">
        <v>261</v>
      </c>
      <c r="AL40" s="53">
        <v>51</v>
      </c>
      <c r="AO40" s="53" t="s">
        <v>237</v>
      </c>
    </row>
    <row r="41" spans="1:41" s="53" customFormat="1" hidden="1" outlineLevel="1" x14ac:dyDescent="0.15">
      <c r="A41" s="80">
        <f t="shared" si="0"/>
        <v>406027</v>
      </c>
      <c r="B41" s="53" t="s">
        <v>257</v>
      </c>
      <c r="D41" s="53">
        <v>14</v>
      </c>
      <c r="E41" s="79">
        <f t="shared" si="1"/>
        <v>4</v>
      </c>
      <c r="F41" s="53">
        <f t="shared" si="1"/>
        <v>0</v>
      </c>
      <c r="I41" s="53">
        <v>1</v>
      </c>
      <c r="J41" s="53">
        <v>0</v>
      </c>
      <c r="T41" s="53">
        <v>19800</v>
      </c>
      <c r="U41" s="53">
        <v>19800</v>
      </c>
      <c r="V41" s="53">
        <v>198</v>
      </c>
      <c r="X41" s="91">
        <v>19800</v>
      </c>
      <c r="Y41" s="91">
        <v>19800</v>
      </c>
      <c r="Z41" s="78"/>
      <c r="AC41" s="53">
        <v>0</v>
      </c>
      <c r="AE41" s="95" t="s">
        <v>262</v>
      </c>
      <c r="AI41" s="53" t="s">
        <v>263</v>
      </c>
      <c r="AL41" s="53">
        <v>51</v>
      </c>
      <c r="AO41" s="53" t="s">
        <v>237</v>
      </c>
    </row>
    <row r="42" spans="1:41" s="53" customFormat="1" hidden="1" outlineLevel="1" x14ac:dyDescent="0.15">
      <c r="A42" s="80">
        <f t="shared" si="0"/>
        <v>406028</v>
      </c>
      <c r="B42" s="53" t="s">
        <v>257</v>
      </c>
      <c r="D42" s="53">
        <v>14</v>
      </c>
      <c r="E42" s="79">
        <f t="shared" si="1"/>
        <v>4</v>
      </c>
      <c r="F42" s="53">
        <f t="shared" si="1"/>
        <v>0</v>
      </c>
      <c r="I42" s="53">
        <v>5</v>
      </c>
      <c r="J42" s="53">
        <v>0</v>
      </c>
      <c r="T42" s="53">
        <v>64800</v>
      </c>
      <c r="U42" s="53">
        <v>64800</v>
      </c>
      <c r="V42" s="53">
        <v>648</v>
      </c>
      <c r="X42" s="91">
        <v>64800</v>
      </c>
      <c r="Y42" s="91">
        <v>64800</v>
      </c>
      <c r="Z42" s="78"/>
      <c r="AC42" s="53">
        <v>0</v>
      </c>
      <c r="AE42" s="95" t="s">
        <v>264</v>
      </c>
      <c r="AI42" s="53" t="s">
        <v>265</v>
      </c>
      <c r="AL42" s="53">
        <v>51</v>
      </c>
      <c r="AO42" s="53" t="s">
        <v>237</v>
      </c>
    </row>
    <row r="43" spans="1:41" s="52" customFormat="1" hidden="1" outlineLevel="1" x14ac:dyDescent="0.15">
      <c r="A43" s="80">
        <f t="shared" si="0"/>
        <v>406029</v>
      </c>
      <c r="B43" s="53" t="s">
        <v>266</v>
      </c>
      <c r="D43" s="52">
        <v>11</v>
      </c>
      <c r="E43" s="79">
        <v>4</v>
      </c>
      <c r="F43" s="52">
        <v>0</v>
      </c>
      <c r="T43" s="53">
        <v>9800</v>
      </c>
      <c r="U43" s="53">
        <v>9800</v>
      </c>
      <c r="V43" s="53">
        <v>98</v>
      </c>
      <c r="W43" s="53"/>
      <c r="X43" s="91">
        <v>9800</v>
      </c>
      <c r="Y43" s="91">
        <v>9800</v>
      </c>
      <c r="Z43" s="78" t="s">
        <v>245</v>
      </c>
      <c r="AA43" s="53"/>
      <c r="AB43" s="53"/>
      <c r="AC43" s="53">
        <v>0</v>
      </c>
      <c r="AD43" s="53"/>
      <c r="AE43" s="95" t="s">
        <v>267</v>
      </c>
      <c r="AF43" s="53"/>
      <c r="AG43" s="53"/>
      <c r="AH43" s="53"/>
      <c r="AI43" s="53"/>
      <c r="AJ43" s="53"/>
      <c r="AK43" s="53"/>
      <c r="AL43" s="53"/>
      <c r="AM43" s="53"/>
      <c r="AN43" s="53"/>
      <c r="AO43" s="53" t="s">
        <v>237</v>
      </c>
    </row>
    <row r="44" spans="1:41" s="52" customFormat="1" hidden="1" outlineLevel="1" x14ac:dyDescent="0.15">
      <c r="A44" s="80">
        <f t="shared" si="0"/>
        <v>406030</v>
      </c>
      <c r="B44" s="53" t="s">
        <v>268</v>
      </c>
      <c r="D44" s="52">
        <v>11</v>
      </c>
      <c r="E44" s="79">
        <v>4</v>
      </c>
      <c r="F44" s="52">
        <v>0</v>
      </c>
      <c r="T44" s="53">
        <v>19800</v>
      </c>
      <c r="U44" s="53">
        <v>19800</v>
      </c>
      <c r="V44" s="53">
        <v>198</v>
      </c>
      <c r="W44" s="53"/>
      <c r="X44" s="91">
        <v>19800</v>
      </c>
      <c r="Y44" s="91">
        <v>19800</v>
      </c>
      <c r="Z44" s="78" t="s">
        <v>245</v>
      </c>
      <c r="AA44" s="53"/>
      <c r="AB44" s="53"/>
      <c r="AC44" s="53">
        <v>0</v>
      </c>
      <c r="AD44" s="53"/>
      <c r="AE44" s="95" t="s">
        <v>269</v>
      </c>
      <c r="AF44" s="53"/>
      <c r="AG44" s="53"/>
      <c r="AH44" s="53"/>
      <c r="AI44" s="53"/>
      <c r="AJ44" s="53"/>
      <c r="AK44" s="53"/>
      <c r="AL44" s="53"/>
      <c r="AM44" s="53"/>
      <c r="AN44" s="53"/>
      <c r="AO44" s="53" t="s">
        <v>237</v>
      </c>
    </row>
    <row r="45" spans="1:41" s="52" customFormat="1" hidden="1" outlineLevel="1" x14ac:dyDescent="0.15">
      <c r="A45" s="80">
        <f t="shared" si="0"/>
        <v>406031</v>
      </c>
      <c r="B45" s="53" t="s">
        <v>266</v>
      </c>
      <c r="D45" s="52">
        <v>11</v>
      </c>
      <c r="E45" s="79">
        <v>4</v>
      </c>
      <c r="F45" s="52">
        <v>0</v>
      </c>
      <c r="T45" s="53">
        <v>64800</v>
      </c>
      <c r="U45" s="53">
        <v>64800</v>
      </c>
      <c r="V45" s="53">
        <v>648</v>
      </c>
      <c r="W45" s="53"/>
      <c r="X45" s="91">
        <v>64800</v>
      </c>
      <c r="Y45" s="91">
        <v>64800</v>
      </c>
      <c r="Z45" s="78" t="s">
        <v>245</v>
      </c>
      <c r="AA45" s="53"/>
      <c r="AB45" s="53"/>
      <c r="AC45" s="53">
        <v>0</v>
      </c>
      <c r="AD45" s="53"/>
      <c r="AE45" s="95" t="s">
        <v>270</v>
      </c>
      <c r="AF45" s="53"/>
      <c r="AG45" s="53"/>
      <c r="AH45" s="53"/>
      <c r="AI45" s="53"/>
      <c r="AJ45" s="53"/>
      <c r="AK45" s="53"/>
      <c r="AL45" s="53"/>
      <c r="AM45" s="53"/>
      <c r="AN45" s="53"/>
      <c r="AO45" s="53" t="s">
        <v>237</v>
      </c>
    </row>
    <row r="46" spans="1:41" ht="12" hidden="1" outlineLevel="1" x14ac:dyDescent="0.15">
      <c r="A46" s="83">
        <v>407120</v>
      </c>
      <c r="B46" s="6" t="s">
        <v>271</v>
      </c>
      <c r="D46" s="6">
        <v>12</v>
      </c>
      <c r="E46" s="6">
        <v>4</v>
      </c>
      <c r="F46" s="6">
        <v>0</v>
      </c>
      <c r="J46" s="6">
        <v>0</v>
      </c>
      <c r="N46" s="8"/>
      <c r="O46" s="8"/>
      <c r="T46" s="6">
        <v>6800</v>
      </c>
      <c r="U46" s="6">
        <v>6800</v>
      </c>
      <c r="V46" s="6">
        <v>68</v>
      </c>
      <c r="X46" s="77">
        <v>6800</v>
      </c>
      <c r="Y46" s="77">
        <v>6800</v>
      </c>
      <c r="AC46" s="6">
        <v>0</v>
      </c>
      <c r="AE46" s="8" t="s">
        <v>272</v>
      </c>
      <c r="AI46" s="8" t="s">
        <v>273</v>
      </c>
      <c r="AK46" s="8"/>
      <c r="AM46" s="101"/>
      <c r="AN46" s="102"/>
      <c r="AO46" s="6" t="s">
        <v>274</v>
      </c>
    </row>
    <row r="47" spans="1:41" ht="12" hidden="1" outlineLevel="1" x14ac:dyDescent="0.15">
      <c r="A47" s="83">
        <v>407140</v>
      </c>
      <c r="B47" s="6" t="s">
        <v>275</v>
      </c>
      <c r="D47" s="6">
        <v>12</v>
      </c>
      <c r="E47" s="6">
        <v>4</v>
      </c>
      <c r="F47" s="6">
        <v>0</v>
      </c>
      <c r="J47" s="6">
        <v>0</v>
      </c>
      <c r="N47" s="8"/>
      <c r="O47" s="8"/>
      <c r="T47" s="6">
        <v>9800</v>
      </c>
      <c r="U47" s="6">
        <v>9800</v>
      </c>
      <c r="V47" s="6">
        <v>98</v>
      </c>
      <c r="X47" s="77">
        <v>9800</v>
      </c>
      <c r="Y47" s="77">
        <v>9800</v>
      </c>
      <c r="AC47" s="6">
        <v>0</v>
      </c>
      <c r="AE47" s="8" t="s">
        <v>276</v>
      </c>
      <c r="AI47" s="8" t="s">
        <v>277</v>
      </c>
      <c r="AK47" s="8"/>
      <c r="AM47" s="101"/>
      <c r="AN47" s="102"/>
      <c r="AO47" s="6" t="s">
        <v>278</v>
      </c>
    </row>
    <row r="48" spans="1:41" ht="12" hidden="1" outlineLevel="1" x14ac:dyDescent="0.15">
      <c r="A48" s="83">
        <v>407160</v>
      </c>
      <c r="B48" s="6" t="s">
        <v>279</v>
      </c>
      <c r="D48" s="6">
        <v>12</v>
      </c>
      <c r="E48" s="6">
        <v>4</v>
      </c>
      <c r="F48" s="6">
        <v>0</v>
      </c>
      <c r="J48" s="6">
        <v>0</v>
      </c>
      <c r="N48" s="8"/>
      <c r="O48" s="8"/>
      <c r="T48" s="6">
        <v>19800</v>
      </c>
      <c r="U48" s="6">
        <v>19800</v>
      </c>
      <c r="V48" s="6">
        <v>198</v>
      </c>
      <c r="X48" s="77">
        <v>19800</v>
      </c>
      <c r="Y48" s="77">
        <v>19800</v>
      </c>
      <c r="AC48" s="6">
        <v>0</v>
      </c>
      <c r="AE48" s="8" t="s">
        <v>280</v>
      </c>
      <c r="AI48" s="8" t="s">
        <v>281</v>
      </c>
      <c r="AK48" s="8"/>
      <c r="AM48" s="101"/>
      <c r="AN48" s="102"/>
      <c r="AO48" s="6" t="s">
        <v>282</v>
      </c>
    </row>
    <row r="49" spans="1:41" ht="12" hidden="1" outlineLevel="1" x14ac:dyDescent="0.15">
      <c r="A49" s="83">
        <v>407180</v>
      </c>
      <c r="B49" s="6" t="s">
        <v>283</v>
      </c>
      <c r="D49" s="6">
        <v>12</v>
      </c>
      <c r="E49" s="6">
        <v>4</v>
      </c>
      <c r="F49" s="6">
        <v>0</v>
      </c>
      <c r="J49" s="6">
        <v>0</v>
      </c>
      <c r="N49" s="8"/>
      <c r="O49" s="8"/>
      <c r="T49" s="6">
        <v>19800</v>
      </c>
      <c r="U49" s="6">
        <v>19800</v>
      </c>
      <c r="V49" s="6">
        <v>198</v>
      </c>
      <c r="X49" s="77">
        <v>19800</v>
      </c>
      <c r="Y49" s="77">
        <v>19800</v>
      </c>
      <c r="AC49" s="6">
        <v>0</v>
      </c>
      <c r="AE49" s="8" t="s">
        <v>284</v>
      </c>
      <c r="AI49" s="8" t="s">
        <v>281</v>
      </c>
      <c r="AK49" s="8"/>
      <c r="AM49" s="101"/>
      <c r="AN49" s="102"/>
      <c r="AO49" s="6" t="s">
        <v>285</v>
      </c>
    </row>
    <row r="50" spans="1:41" ht="12" hidden="1" outlineLevel="1" x14ac:dyDescent="0.15">
      <c r="A50" s="83">
        <v>407200</v>
      </c>
      <c r="B50" s="6" t="s">
        <v>286</v>
      </c>
      <c r="D50" s="6">
        <v>12</v>
      </c>
      <c r="E50" s="6">
        <v>4</v>
      </c>
      <c r="F50" s="6">
        <v>0</v>
      </c>
      <c r="J50" s="6">
        <v>0</v>
      </c>
      <c r="N50" s="8"/>
      <c r="O50" s="8"/>
      <c r="T50" s="6">
        <v>32800</v>
      </c>
      <c r="U50" s="6">
        <v>32800</v>
      </c>
      <c r="V50" s="6">
        <v>328</v>
      </c>
      <c r="X50" s="77">
        <v>32800</v>
      </c>
      <c r="Y50" s="77">
        <v>32800</v>
      </c>
      <c r="AC50" s="6">
        <v>0</v>
      </c>
      <c r="AE50" s="8" t="s">
        <v>287</v>
      </c>
      <c r="AI50" s="8" t="s">
        <v>288</v>
      </c>
      <c r="AK50" s="8"/>
      <c r="AM50" s="101"/>
      <c r="AN50" s="102"/>
      <c r="AO50" s="6" t="s">
        <v>289</v>
      </c>
    </row>
    <row r="51" spans="1:41" s="53" customFormat="1" hidden="1" outlineLevel="1" x14ac:dyDescent="0.15">
      <c r="A51" s="80">
        <f>A50+801</f>
        <v>408001</v>
      </c>
      <c r="B51" s="53" t="s">
        <v>290</v>
      </c>
      <c r="D51" s="53">
        <v>11</v>
      </c>
      <c r="E51" s="79">
        <f>E50</f>
        <v>4</v>
      </c>
      <c r="F51" s="53">
        <v>0</v>
      </c>
      <c r="T51" s="53">
        <f t="shared" ref="T51:T56" si="2">W51</f>
        <v>0</v>
      </c>
      <c r="U51" s="53">
        <f t="shared" ref="U51:U56" si="3">X51</f>
        <v>600</v>
      </c>
      <c r="V51" s="53">
        <v>6</v>
      </c>
      <c r="X51" s="91">
        <f t="shared" ref="X51:Y56" si="4">V51*100</f>
        <v>600</v>
      </c>
      <c r="Y51" s="91">
        <f t="shared" si="4"/>
        <v>0</v>
      </c>
      <c r="Z51" s="78"/>
      <c r="AC51" s="53">
        <v>0</v>
      </c>
      <c r="AE51" s="95" t="s">
        <v>291</v>
      </c>
      <c r="AO51" s="53" t="s">
        <v>237</v>
      </c>
    </row>
    <row r="52" spans="1:41" s="53" customFormat="1" hidden="1" outlineLevel="1" x14ac:dyDescent="0.15">
      <c r="A52" s="80">
        <f>A51+1</f>
        <v>408002</v>
      </c>
      <c r="B52" s="53" t="s">
        <v>290</v>
      </c>
      <c r="D52" s="53">
        <v>11</v>
      </c>
      <c r="E52" s="79">
        <f t="shared" ref="E52:E56" si="5">E51</f>
        <v>4</v>
      </c>
      <c r="F52" s="53">
        <v>0</v>
      </c>
      <c r="T52" s="53">
        <f t="shared" si="2"/>
        <v>0</v>
      </c>
      <c r="U52" s="53">
        <f t="shared" si="3"/>
        <v>600</v>
      </c>
      <c r="V52" s="53">
        <v>6</v>
      </c>
      <c r="X52" s="91">
        <f t="shared" si="4"/>
        <v>600</v>
      </c>
      <c r="Y52" s="91">
        <f t="shared" si="4"/>
        <v>0</v>
      </c>
      <c r="Z52" s="78"/>
      <c r="AC52" s="53">
        <v>0</v>
      </c>
      <c r="AE52" s="95" t="s">
        <v>291</v>
      </c>
      <c r="AO52" s="53" t="s">
        <v>237</v>
      </c>
    </row>
    <row r="53" spans="1:41" s="53" customFormat="1" hidden="1" outlineLevel="1" x14ac:dyDescent="0.15">
      <c r="A53" s="80">
        <f t="shared" ref="A53:A56" si="6">A52+1</f>
        <v>408003</v>
      </c>
      <c r="B53" s="53" t="s">
        <v>290</v>
      </c>
      <c r="D53" s="53">
        <v>11</v>
      </c>
      <c r="E53" s="79">
        <f t="shared" si="5"/>
        <v>4</v>
      </c>
      <c r="F53" s="53">
        <v>0</v>
      </c>
      <c r="T53" s="53">
        <f t="shared" si="2"/>
        <v>0</v>
      </c>
      <c r="U53" s="53">
        <f t="shared" si="3"/>
        <v>600</v>
      </c>
      <c r="V53" s="53">
        <v>6</v>
      </c>
      <c r="X53" s="91">
        <f t="shared" si="4"/>
        <v>600</v>
      </c>
      <c r="Y53" s="91">
        <f t="shared" si="4"/>
        <v>0</v>
      </c>
      <c r="Z53" s="78"/>
      <c r="AC53" s="53">
        <v>0</v>
      </c>
      <c r="AE53" s="95" t="s">
        <v>291</v>
      </c>
      <c r="AO53" s="53" t="s">
        <v>237</v>
      </c>
    </row>
    <row r="54" spans="1:41" s="53" customFormat="1" hidden="1" outlineLevel="1" x14ac:dyDescent="0.15">
      <c r="A54" s="80">
        <f t="shared" si="6"/>
        <v>408004</v>
      </c>
      <c r="B54" s="53" t="s">
        <v>290</v>
      </c>
      <c r="D54" s="53">
        <v>11</v>
      </c>
      <c r="E54" s="79">
        <f t="shared" si="5"/>
        <v>4</v>
      </c>
      <c r="F54" s="53">
        <v>0</v>
      </c>
      <c r="T54" s="53">
        <f t="shared" si="2"/>
        <v>0</v>
      </c>
      <c r="U54" s="53">
        <f t="shared" si="3"/>
        <v>6800</v>
      </c>
      <c r="V54" s="53">
        <v>68</v>
      </c>
      <c r="X54" s="91">
        <f t="shared" si="4"/>
        <v>6800</v>
      </c>
      <c r="Y54" s="91">
        <f t="shared" si="4"/>
        <v>0</v>
      </c>
      <c r="Z54" s="78"/>
      <c r="AC54" s="53">
        <v>0</v>
      </c>
      <c r="AE54" s="95" t="s">
        <v>291</v>
      </c>
      <c r="AO54" s="53" t="s">
        <v>237</v>
      </c>
    </row>
    <row r="55" spans="1:41" s="53" customFormat="1" hidden="1" outlineLevel="1" x14ac:dyDescent="0.15">
      <c r="A55" s="80">
        <f t="shared" si="6"/>
        <v>408005</v>
      </c>
      <c r="B55" s="53" t="s">
        <v>290</v>
      </c>
      <c r="D55" s="53">
        <v>11</v>
      </c>
      <c r="E55" s="79">
        <f t="shared" si="5"/>
        <v>4</v>
      </c>
      <c r="F55" s="53">
        <v>0</v>
      </c>
      <c r="T55" s="53">
        <f t="shared" si="2"/>
        <v>0</v>
      </c>
      <c r="U55" s="53">
        <f t="shared" si="3"/>
        <v>6800</v>
      </c>
      <c r="V55" s="53">
        <v>68</v>
      </c>
      <c r="X55" s="91">
        <f t="shared" si="4"/>
        <v>6800</v>
      </c>
      <c r="Y55" s="91">
        <f t="shared" si="4"/>
        <v>0</v>
      </c>
      <c r="Z55" s="78"/>
      <c r="AC55" s="53">
        <v>0</v>
      </c>
      <c r="AE55" s="95" t="s">
        <v>291</v>
      </c>
      <c r="AO55" s="53" t="s">
        <v>237</v>
      </c>
    </row>
    <row r="56" spans="1:41" s="53" customFormat="1" hidden="1" outlineLevel="1" x14ac:dyDescent="0.15">
      <c r="A56" s="80">
        <f t="shared" si="6"/>
        <v>408006</v>
      </c>
      <c r="B56" s="53" t="s">
        <v>290</v>
      </c>
      <c r="D56" s="53">
        <v>11</v>
      </c>
      <c r="E56" s="79">
        <f t="shared" si="5"/>
        <v>4</v>
      </c>
      <c r="F56" s="53">
        <v>0</v>
      </c>
      <c r="T56" s="53">
        <f t="shared" si="2"/>
        <v>0</v>
      </c>
      <c r="U56" s="53">
        <f t="shared" si="3"/>
        <v>600</v>
      </c>
      <c r="V56" s="53">
        <v>6</v>
      </c>
      <c r="X56" s="91">
        <f t="shared" si="4"/>
        <v>600</v>
      </c>
      <c r="Y56" s="91">
        <f t="shared" si="4"/>
        <v>0</v>
      </c>
      <c r="Z56" s="78"/>
      <c r="AC56" s="53">
        <v>0</v>
      </c>
      <c r="AE56" s="95" t="s">
        <v>291</v>
      </c>
      <c r="AO56" s="53" t="s">
        <v>237</v>
      </c>
    </row>
    <row r="57" spans="1:41" s="55" customFormat="1" ht="12" hidden="1" outlineLevel="1" x14ac:dyDescent="0.15">
      <c r="A57" s="55">
        <v>103001</v>
      </c>
      <c r="B57" s="55" t="s">
        <v>91</v>
      </c>
      <c r="C57" s="55">
        <v>25</v>
      </c>
      <c r="D57" s="55">
        <v>3</v>
      </c>
      <c r="E57" s="55">
        <v>1</v>
      </c>
      <c r="F57" s="55">
        <v>0</v>
      </c>
      <c r="J57" s="55">
        <v>0</v>
      </c>
      <c r="N57" s="86"/>
      <c r="O57" s="86"/>
      <c r="T57" s="52">
        <v>1800</v>
      </c>
      <c r="U57" s="52">
        <v>1800</v>
      </c>
      <c r="V57" s="87">
        <v>18</v>
      </c>
      <c r="W57" s="6"/>
      <c r="X57" s="93">
        <v>0</v>
      </c>
      <c r="Y57" s="93">
        <v>0</v>
      </c>
      <c r="Z57" s="78"/>
      <c r="AC57" s="55">
        <v>0</v>
      </c>
      <c r="AD57" s="52"/>
      <c r="AE57" s="86" t="s">
        <v>92</v>
      </c>
      <c r="AF57" s="55" t="s">
        <v>93</v>
      </c>
      <c r="AH57" s="55" t="s">
        <v>94</v>
      </c>
      <c r="AI57" s="86" t="s">
        <v>95</v>
      </c>
      <c r="AJ57" s="6"/>
      <c r="AK57" s="86" t="s">
        <v>96</v>
      </c>
      <c r="AM57" s="86" t="s">
        <v>97</v>
      </c>
      <c r="AN57" s="103" t="s">
        <v>98</v>
      </c>
      <c r="AO57" s="55" t="s">
        <v>99</v>
      </c>
    </row>
    <row r="58" spans="1:41" s="55" customFormat="1" ht="12" hidden="1" outlineLevel="1" x14ac:dyDescent="0.15">
      <c r="A58" s="55">
        <v>103002</v>
      </c>
      <c r="B58" s="55" t="s">
        <v>100</v>
      </c>
      <c r="C58" s="55">
        <v>9</v>
      </c>
      <c r="D58" s="55">
        <v>8</v>
      </c>
      <c r="E58" s="55">
        <v>1</v>
      </c>
      <c r="F58" s="55">
        <v>0</v>
      </c>
      <c r="J58" s="55">
        <v>0</v>
      </c>
      <c r="N58" s="86"/>
      <c r="O58" s="86"/>
      <c r="T58" s="52">
        <v>6800</v>
      </c>
      <c r="U58" s="52">
        <v>6800</v>
      </c>
      <c r="V58" s="89">
        <v>68</v>
      </c>
      <c r="W58" s="89"/>
      <c r="X58" s="93">
        <v>0</v>
      </c>
      <c r="Y58" s="93">
        <v>0</v>
      </c>
      <c r="Z58" s="78"/>
      <c r="AC58" s="55">
        <v>0</v>
      </c>
      <c r="AD58" s="52"/>
      <c r="AE58" s="86" t="s">
        <v>102</v>
      </c>
      <c r="AF58" s="55" t="s">
        <v>103</v>
      </c>
      <c r="AH58" s="55" t="s">
        <v>94</v>
      </c>
      <c r="AI58" s="86" t="s">
        <v>104</v>
      </c>
      <c r="AJ58" s="89"/>
      <c r="AK58" s="86" t="s">
        <v>105</v>
      </c>
      <c r="AM58" s="86" t="s">
        <v>106</v>
      </c>
      <c r="AN58" s="103" t="s">
        <v>98</v>
      </c>
      <c r="AO58" s="55" t="s">
        <v>107</v>
      </c>
    </row>
    <row r="59" spans="1:41" s="55" customFormat="1" ht="12" hidden="1" outlineLevel="1" x14ac:dyDescent="0.15">
      <c r="A59" s="55">
        <v>101000</v>
      </c>
      <c r="B59" s="55" t="s">
        <v>108</v>
      </c>
      <c r="C59" s="55">
        <v>10</v>
      </c>
      <c r="D59" s="55">
        <v>2</v>
      </c>
      <c r="E59" s="55">
        <v>1</v>
      </c>
      <c r="F59" s="55">
        <v>0</v>
      </c>
      <c r="J59" s="55">
        <v>0</v>
      </c>
      <c r="N59" s="86"/>
      <c r="O59" s="86"/>
      <c r="T59" s="52">
        <v>2500</v>
      </c>
      <c r="U59" s="52">
        <v>2500</v>
      </c>
      <c r="V59" s="6">
        <v>25</v>
      </c>
      <c r="W59" s="6"/>
      <c r="X59" s="93">
        <v>0</v>
      </c>
      <c r="Y59" s="93">
        <v>0</v>
      </c>
      <c r="Z59" s="78"/>
      <c r="AC59" s="55">
        <v>0</v>
      </c>
      <c r="AD59" s="52"/>
      <c r="AE59" s="86" t="s">
        <v>110</v>
      </c>
      <c r="AF59" s="55" t="s">
        <v>103</v>
      </c>
      <c r="AH59" s="55" t="s">
        <v>94</v>
      </c>
      <c r="AI59" s="86" t="s">
        <v>111</v>
      </c>
      <c r="AJ59" s="6"/>
      <c r="AK59" s="86" t="s">
        <v>112</v>
      </c>
      <c r="AM59" s="86" t="s">
        <v>113</v>
      </c>
      <c r="AN59" s="103" t="s">
        <v>98</v>
      </c>
      <c r="AO59" s="55" t="s">
        <v>114</v>
      </c>
    </row>
    <row r="60" spans="1:41" s="55" customFormat="1" ht="12" hidden="1" outlineLevel="1" x14ac:dyDescent="0.15">
      <c r="B60" s="55" t="s">
        <v>115</v>
      </c>
      <c r="C60" s="55">
        <v>11</v>
      </c>
      <c r="D60" s="55">
        <v>6</v>
      </c>
      <c r="E60" s="55">
        <v>1</v>
      </c>
      <c r="F60" s="55">
        <v>0</v>
      </c>
      <c r="J60" s="55">
        <v>0</v>
      </c>
      <c r="N60" s="86"/>
      <c r="O60" s="86"/>
      <c r="T60" s="52">
        <v>100</v>
      </c>
      <c r="U60" s="52">
        <v>100</v>
      </c>
      <c r="V60" s="55">
        <v>1</v>
      </c>
      <c r="X60" s="93">
        <v>100</v>
      </c>
      <c r="Y60" s="93">
        <v>100</v>
      </c>
      <c r="Z60" s="78"/>
      <c r="AB60" s="55" t="s">
        <v>116</v>
      </c>
      <c r="AC60" s="55">
        <v>0</v>
      </c>
      <c r="AD60" s="52"/>
      <c r="AE60" s="86" t="s">
        <v>117</v>
      </c>
      <c r="AF60" s="55" t="s">
        <v>118</v>
      </c>
      <c r="AH60" s="55" t="s">
        <v>119</v>
      </c>
      <c r="AI60" s="86" t="s">
        <v>120</v>
      </c>
      <c r="AK60" s="86"/>
      <c r="AM60" s="86"/>
      <c r="AN60" s="103" t="s">
        <v>98</v>
      </c>
      <c r="AO60" s="55" t="s">
        <v>121</v>
      </c>
    </row>
    <row r="61" spans="1:41" s="55" customFormat="1" ht="12" hidden="1" outlineLevel="1" x14ac:dyDescent="0.15">
      <c r="A61" s="55">
        <v>101002</v>
      </c>
      <c r="B61" s="55" t="s">
        <v>122</v>
      </c>
      <c r="C61" s="55">
        <v>12</v>
      </c>
      <c r="D61" s="55">
        <v>1</v>
      </c>
      <c r="E61" s="55">
        <v>1</v>
      </c>
      <c r="F61" s="55">
        <v>0</v>
      </c>
      <c r="G61" s="55">
        <v>601</v>
      </c>
      <c r="J61" s="55">
        <v>0</v>
      </c>
      <c r="K61" s="55">
        <v>1</v>
      </c>
      <c r="L61" s="25" t="s">
        <v>123</v>
      </c>
      <c r="M61" s="25" t="s">
        <v>124</v>
      </c>
      <c r="N61" s="86" t="s">
        <v>125</v>
      </c>
      <c r="O61" s="86" t="s">
        <v>126</v>
      </c>
      <c r="P61" s="55" t="s">
        <v>127</v>
      </c>
      <c r="Q61" s="55" t="s">
        <v>128</v>
      </c>
      <c r="R61" s="55">
        <v>6</v>
      </c>
      <c r="S61" s="55" t="s">
        <v>129</v>
      </c>
      <c r="T61" s="52">
        <v>600</v>
      </c>
      <c r="U61" s="52">
        <v>600</v>
      </c>
      <c r="V61" s="55">
        <v>6</v>
      </c>
      <c r="X61" s="93">
        <v>600</v>
      </c>
      <c r="Y61" s="93">
        <v>600</v>
      </c>
      <c r="Z61" s="78"/>
      <c r="AC61" s="55">
        <v>0</v>
      </c>
      <c r="AD61" s="52"/>
      <c r="AE61" s="86" t="s">
        <v>131</v>
      </c>
      <c r="AF61" s="55" t="s">
        <v>118</v>
      </c>
      <c r="AG61" s="55" t="s">
        <v>132</v>
      </c>
      <c r="AH61" s="55" t="s">
        <v>119</v>
      </c>
      <c r="AI61" s="86" t="s">
        <v>133</v>
      </c>
      <c r="AK61" s="86" t="s">
        <v>133</v>
      </c>
      <c r="AM61" s="86" t="s">
        <v>134</v>
      </c>
      <c r="AN61" s="103" t="s">
        <v>98</v>
      </c>
      <c r="AO61" s="55" t="s">
        <v>135</v>
      </c>
    </row>
    <row r="62" spans="1:41" s="55" customFormat="1" ht="12" hidden="1" outlineLevel="1" x14ac:dyDescent="0.15">
      <c r="A62" s="55">
        <v>101003</v>
      </c>
      <c r="B62" s="55" t="s">
        <v>136</v>
      </c>
      <c r="C62" s="55">
        <v>13</v>
      </c>
      <c r="D62" s="55">
        <v>1</v>
      </c>
      <c r="E62" s="55">
        <v>1</v>
      </c>
      <c r="F62" s="55">
        <v>0</v>
      </c>
      <c r="J62" s="55">
        <v>0</v>
      </c>
      <c r="K62" s="55">
        <v>1</v>
      </c>
      <c r="L62" s="25" t="s">
        <v>137</v>
      </c>
      <c r="M62" s="25" t="s">
        <v>138</v>
      </c>
      <c r="N62" s="86" t="s">
        <v>111</v>
      </c>
      <c r="O62" s="86" t="s">
        <v>139</v>
      </c>
      <c r="P62" s="55" t="s">
        <v>140</v>
      </c>
      <c r="Q62" s="55" t="s">
        <v>141</v>
      </c>
      <c r="R62" s="55">
        <v>30</v>
      </c>
      <c r="S62" s="55" t="s">
        <v>142</v>
      </c>
      <c r="T62" s="52">
        <v>3000</v>
      </c>
      <c r="U62" s="52">
        <v>3000</v>
      </c>
      <c r="V62" s="55">
        <v>30</v>
      </c>
      <c r="X62" s="93">
        <v>3000</v>
      </c>
      <c r="Y62" s="93">
        <v>3000</v>
      </c>
      <c r="Z62" s="78"/>
      <c r="AC62" s="55">
        <v>0</v>
      </c>
      <c r="AD62" s="52"/>
      <c r="AE62" s="86" t="s">
        <v>144</v>
      </c>
      <c r="AF62" s="55" t="s">
        <v>118</v>
      </c>
      <c r="AG62" s="55" t="s">
        <v>145</v>
      </c>
      <c r="AH62" s="55" t="s">
        <v>119</v>
      </c>
      <c r="AI62" s="86" t="s">
        <v>111</v>
      </c>
      <c r="AK62" s="86" t="s">
        <v>111</v>
      </c>
      <c r="AM62" s="86" t="s">
        <v>146</v>
      </c>
      <c r="AN62" s="103" t="s">
        <v>98</v>
      </c>
      <c r="AO62" s="55" t="s">
        <v>147</v>
      </c>
    </row>
    <row r="63" spans="1:41" s="55" customFormat="1" ht="12" hidden="1" outlineLevel="1" x14ac:dyDescent="0.15">
      <c r="A63" s="55">
        <v>101004</v>
      </c>
      <c r="B63" s="55" t="s">
        <v>148</v>
      </c>
      <c r="C63" s="55">
        <v>14</v>
      </c>
      <c r="D63" s="55">
        <v>1</v>
      </c>
      <c r="E63" s="55">
        <v>1</v>
      </c>
      <c r="F63" s="55">
        <v>0</v>
      </c>
      <c r="J63" s="55">
        <v>0</v>
      </c>
      <c r="K63" s="55">
        <v>1</v>
      </c>
      <c r="L63" s="85" t="s">
        <v>149</v>
      </c>
      <c r="M63" s="85" t="s">
        <v>150</v>
      </c>
      <c r="N63" s="86" t="s">
        <v>151</v>
      </c>
      <c r="O63" s="86" t="s">
        <v>152</v>
      </c>
      <c r="P63" s="55" t="s">
        <v>153</v>
      </c>
      <c r="Q63" s="55" t="s">
        <v>154</v>
      </c>
      <c r="R63" s="55">
        <v>98</v>
      </c>
      <c r="S63" s="55" t="s">
        <v>155</v>
      </c>
      <c r="T63" s="52">
        <v>9800</v>
      </c>
      <c r="U63" s="52">
        <v>9800</v>
      </c>
      <c r="V63" s="55">
        <v>98</v>
      </c>
      <c r="X63" s="93">
        <v>9800</v>
      </c>
      <c r="Y63" s="93">
        <v>9800</v>
      </c>
      <c r="Z63" s="78"/>
      <c r="AC63" s="55">
        <v>0</v>
      </c>
      <c r="AD63" s="52"/>
      <c r="AE63" s="86" t="s">
        <v>157</v>
      </c>
      <c r="AF63" s="55" t="s">
        <v>118</v>
      </c>
      <c r="AG63" s="55" t="s">
        <v>158</v>
      </c>
      <c r="AH63" s="55" t="s">
        <v>119</v>
      </c>
      <c r="AI63" s="86" t="s">
        <v>159</v>
      </c>
      <c r="AK63" s="86" t="s">
        <v>159</v>
      </c>
      <c r="AM63" s="86" t="s">
        <v>160</v>
      </c>
      <c r="AN63" s="103" t="s">
        <v>98</v>
      </c>
      <c r="AO63" s="55" t="s">
        <v>161</v>
      </c>
    </row>
    <row r="64" spans="1:41" s="55" customFormat="1" ht="12" hidden="1" outlineLevel="1" x14ac:dyDescent="0.15">
      <c r="A64" s="55">
        <v>101005</v>
      </c>
      <c r="B64" s="55" t="s">
        <v>162</v>
      </c>
      <c r="C64" s="55">
        <v>15</v>
      </c>
      <c r="D64" s="55">
        <v>1</v>
      </c>
      <c r="E64" s="55">
        <v>1</v>
      </c>
      <c r="F64" s="55">
        <v>0</v>
      </c>
      <c r="J64" s="55">
        <v>0</v>
      </c>
      <c r="K64" s="55">
        <v>1</v>
      </c>
      <c r="L64" s="25" t="s">
        <v>163</v>
      </c>
      <c r="M64" s="25" t="s">
        <v>164</v>
      </c>
      <c r="N64" s="86" t="s">
        <v>165</v>
      </c>
      <c r="O64" s="86" t="s">
        <v>166</v>
      </c>
      <c r="P64" s="55" t="s">
        <v>167</v>
      </c>
      <c r="Q64" s="55" t="s">
        <v>168</v>
      </c>
      <c r="R64" s="55">
        <v>198</v>
      </c>
      <c r="S64" s="55" t="s">
        <v>169</v>
      </c>
      <c r="T64" s="52">
        <v>19800</v>
      </c>
      <c r="U64" s="52">
        <v>19800</v>
      </c>
      <c r="V64" s="55">
        <v>198</v>
      </c>
      <c r="X64" s="93">
        <v>19800</v>
      </c>
      <c r="Y64" s="93">
        <v>19800</v>
      </c>
      <c r="Z64" s="78"/>
      <c r="AC64" s="55">
        <v>0</v>
      </c>
      <c r="AD64" s="52"/>
      <c r="AE64" s="86" t="s">
        <v>171</v>
      </c>
      <c r="AF64" s="55" t="s">
        <v>172</v>
      </c>
      <c r="AG64" s="55" t="s">
        <v>173</v>
      </c>
      <c r="AH64" s="55" t="s">
        <v>119</v>
      </c>
      <c r="AI64" s="86" t="s">
        <v>174</v>
      </c>
      <c r="AK64" s="86" t="s">
        <v>174</v>
      </c>
      <c r="AM64" s="86" t="s">
        <v>175</v>
      </c>
      <c r="AN64" s="103" t="s">
        <v>98</v>
      </c>
      <c r="AO64" s="55" t="s">
        <v>176</v>
      </c>
    </row>
    <row r="65" spans="1:41" s="55" customFormat="1" ht="12" hidden="1" outlineLevel="1" x14ac:dyDescent="0.15">
      <c r="A65" s="55">
        <v>101006</v>
      </c>
      <c r="B65" s="55" t="s">
        <v>177</v>
      </c>
      <c r="C65" s="55">
        <v>16</v>
      </c>
      <c r="D65" s="55">
        <v>1</v>
      </c>
      <c r="E65" s="55">
        <v>1</v>
      </c>
      <c r="F65" s="55">
        <v>0</v>
      </c>
      <c r="J65" s="55">
        <v>0</v>
      </c>
      <c r="L65" s="6"/>
      <c r="M65" s="6"/>
      <c r="N65" s="86"/>
      <c r="O65" s="86"/>
      <c r="T65" s="52">
        <v>32800</v>
      </c>
      <c r="U65" s="52">
        <v>32800</v>
      </c>
      <c r="V65" s="55">
        <v>328</v>
      </c>
      <c r="X65" s="93">
        <v>32800</v>
      </c>
      <c r="Y65" s="93">
        <v>32800</v>
      </c>
      <c r="Z65" s="78"/>
      <c r="AC65" s="55">
        <v>0</v>
      </c>
      <c r="AD65" s="52"/>
      <c r="AE65" s="86" t="s">
        <v>179</v>
      </c>
      <c r="AF65" s="55" t="s">
        <v>172</v>
      </c>
      <c r="AH65" s="55" t="s">
        <v>119</v>
      </c>
      <c r="AI65" s="86" t="s">
        <v>180</v>
      </c>
      <c r="AK65" s="86" t="s">
        <v>180</v>
      </c>
      <c r="AM65" s="86" t="s">
        <v>181</v>
      </c>
      <c r="AN65" s="103" t="s">
        <v>98</v>
      </c>
      <c r="AO65" s="55" t="s">
        <v>182</v>
      </c>
    </row>
    <row r="66" spans="1:41" s="55" customFormat="1" ht="12" hidden="1" outlineLevel="1" x14ac:dyDescent="0.15">
      <c r="A66" s="55">
        <v>101007</v>
      </c>
      <c r="B66" s="55" t="s">
        <v>183</v>
      </c>
      <c r="C66" s="55">
        <v>17</v>
      </c>
      <c r="D66" s="55">
        <v>1</v>
      </c>
      <c r="E66" s="55">
        <v>1</v>
      </c>
      <c r="F66" s="55">
        <v>0</v>
      </c>
      <c r="J66" s="55">
        <v>0</v>
      </c>
      <c r="K66" s="55">
        <v>1</v>
      </c>
      <c r="L66" s="25" t="s">
        <v>184</v>
      </c>
      <c r="M66" s="25" t="s">
        <v>185</v>
      </c>
      <c r="N66" s="86" t="s">
        <v>186</v>
      </c>
      <c r="O66" s="86" t="s">
        <v>187</v>
      </c>
      <c r="P66" s="55" t="s">
        <v>188</v>
      </c>
      <c r="Q66" s="55" t="s">
        <v>189</v>
      </c>
      <c r="R66" s="55">
        <v>648</v>
      </c>
      <c r="S66" s="55" t="s">
        <v>190</v>
      </c>
      <c r="T66" s="52">
        <v>64800</v>
      </c>
      <c r="U66" s="52">
        <v>64800</v>
      </c>
      <c r="V66" s="55">
        <v>648</v>
      </c>
      <c r="X66" s="93">
        <v>64800</v>
      </c>
      <c r="Y66" s="93">
        <v>64800</v>
      </c>
      <c r="Z66" s="78"/>
      <c r="AC66" s="55">
        <v>0</v>
      </c>
      <c r="AD66" s="52"/>
      <c r="AE66" s="86" t="s">
        <v>192</v>
      </c>
      <c r="AF66" s="55" t="s">
        <v>172</v>
      </c>
      <c r="AG66" s="55" t="s">
        <v>193</v>
      </c>
      <c r="AH66" s="55" t="s">
        <v>119</v>
      </c>
      <c r="AI66" s="86" t="s">
        <v>194</v>
      </c>
      <c r="AK66" s="86" t="s">
        <v>194</v>
      </c>
      <c r="AM66" s="86" t="s">
        <v>195</v>
      </c>
      <c r="AN66" s="103" t="s">
        <v>98</v>
      </c>
      <c r="AO66" s="55" t="s">
        <v>196</v>
      </c>
    </row>
    <row r="67" spans="1:41" s="55" customFormat="1" hidden="1" outlineLevel="1" x14ac:dyDescent="0.15">
      <c r="B67" s="55" t="s">
        <v>197</v>
      </c>
      <c r="C67" s="55">
        <v>18</v>
      </c>
      <c r="D67" s="55">
        <v>1</v>
      </c>
      <c r="E67" s="55">
        <v>1</v>
      </c>
      <c r="F67" s="55">
        <v>0</v>
      </c>
      <c r="J67" s="55">
        <v>1</v>
      </c>
      <c r="T67" s="52">
        <v>150000</v>
      </c>
      <c r="U67" s="52">
        <v>150000</v>
      </c>
      <c r="V67" s="55">
        <v>1500</v>
      </c>
      <c r="X67" s="93">
        <v>150000</v>
      </c>
      <c r="Y67" s="93">
        <v>150000</v>
      </c>
      <c r="Z67" s="78"/>
      <c r="AC67" s="55">
        <v>0</v>
      </c>
      <c r="AD67" s="52"/>
      <c r="AE67" s="55" t="s">
        <v>199</v>
      </c>
      <c r="AF67" s="55" t="s">
        <v>172</v>
      </c>
      <c r="AH67" s="55" t="s">
        <v>119</v>
      </c>
      <c r="AI67" s="55" t="s">
        <v>200</v>
      </c>
      <c r="AK67" s="55" t="s">
        <v>200</v>
      </c>
      <c r="AM67" s="55" t="s">
        <v>201</v>
      </c>
      <c r="AN67" s="55" t="s">
        <v>98</v>
      </c>
      <c r="AO67" s="55" t="s">
        <v>202</v>
      </c>
    </row>
    <row r="68" spans="1:41" s="55" customFormat="1" hidden="1" outlineLevel="1" x14ac:dyDescent="0.15">
      <c r="A68" s="55">
        <v>105001</v>
      </c>
      <c r="B68" s="55" t="s">
        <v>203</v>
      </c>
      <c r="C68" s="55">
        <v>19</v>
      </c>
      <c r="D68" s="55">
        <v>5</v>
      </c>
      <c r="E68" s="55">
        <v>1</v>
      </c>
      <c r="F68" s="55">
        <v>0</v>
      </c>
      <c r="J68" s="55">
        <v>0</v>
      </c>
      <c r="T68" s="52">
        <v>300</v>
      </c>
      <c r="U68" s="52">
        <v>300</v>
      </c>
      <c r="V68" s="55">
        <v>3</v>
      </c>
      <c r="X68" s="93">
        <v>300</v>
      </c>
      <c r="Y68" s="93">
        <v>300</v>
      </c>
      <c r="Z68" s="78"/>
      <c r="AA68" s="55">
        <v>1</v>
      </c>
      <c r="AC68" s="55">
        <v>0</v>
      </c>
      <c r="AD68" s="52"/>
      <c r="AI68" s="55" t="s">
        <v>204</v>
      </c>
      <c r="AO68" s="55" t="s">
        <v>205</v>
      </c>
    </row>
    <row r="69" spans="1:41" s="55" customFormat="1" hidden="1" outlineLevel="1" x14ac:dyDescent="0.15">
      <c r="A69" s="55">
        <v>105002</v>
      </c>
      <c r="B69" s="55" t="s">
        <v>206</v>
      </c>
      <c r="C69" s="55">
        <v>20</v>
      </c>
      <c r="D69" s="55">
        <v>5</v>
      </c>
      <c r="E69" s="55">
        <v>1</v>
      </c>
      <c r="F69" s="55">
        <v>0</v>
      </c>
      <c r="J69" s="55">
        <v>0</v>
      </c>
      <c r="T69" s="52">
        <v>1000</v>
      </c>
      <c r="U69" s="52">
        <v>1000</v>
      </c>
      <c r="V69" s="55">
        <v>10</v>
      </c>
      <c r="X69" s="93">
        <v>1000</v>
      </c>
      <c r="Y69" s="93">
        <v>1000</v>
      </c>
      <c r="Z69" s="78"/>
      <c r="AA69" s="55">
        <v>2</v>
      </c>
      <c r="AC69" s="55">
        <v>0</v>
      </c>
      <c r="AD69" s="52"/>
      <c r="AI69" s="55" t="s">
        <v>204</v>
      </c>
      <c r="AO69" s="55" t="s">
        <v>207</v>
      </c>
    </row>
    <row r="70" spans="1:41" s="55" customFormat="1" hidden="1" outlineLevel="1" x14ac:dyDescent="0.15">
      <c r="A70" s="55">
        <v>105003</v>
      </c>
      <c r="B70" s="55" t="s">
        <v>208</v>
      </c>
      <c r="C70" s="55">
        <v>21</v>
      </c>
      <c r="D70" s="55">
        <v>5</v>
      </c>
      <c r="E70" s="55">
        <v>1</v>
      </c>
      <c r="F70" s="55">
        <v>0</v>
      </c>
      <c r="J70" s="55">
        <v>0</v>
      </c>
      <c r="T70" s="52">
        <v>1800</v>
      </c>
      <c r="U70" s="52">
        <v>1800</v>
      </c>
      <c r="V70" s="55">
        <v>18</v>
      </c>
      <c r="X70" s="93">
        <v>1800</v>
      </c>
      <c r="Y70" s="93">
        <v>1800</v>
      </c>
      <c r="Z70" s="78"/>
      <c r="AA70" s="55">
        <v>3</v>
      </c>
      <c r="AC70" s="55">
        <v>0</v>
      </c>
      <c r="AD70" s="52"/>
      <c r="AI70" s="55" t="s">
        <v>204</v>
      </c>
      <c r="AO70" s="55" t="s">
        <v>209</v>
      </c>
    </row>
    <row r="71" spans="1:41" s="55" customFormat="1" hidden="1" outlineLevel="1" x14ac:dyDescent="0.15">
      <c r="A71" s="55">
        <v>105004</v>
      </c>
      <c r="B71" s="55" t="s">
        <v>210</v>
      </c>
      <c r="C71" s="55">
        <v>22</v>
      </c>
      <c r="D71" s="55">
        <v>5</v>
      </c>
      <c r="E71" s="55">
        <v>1</v>
      </c>
      <c r="F71" s="55">
        <v>0</v>
      </c>
      <c r="J71" s="55">
        <v>0</v>
      </c>
      <c r="T71" s="52">
        <v>4000</v>
      </c>
      <c r="U71" s="52">
        <v>4000</v>
      </c>
      <c r="V71" s="55">
        <v>40</v>
      </c>
      <c r="X71" s="93">
        <v>4000</v>
      </c>
      <c r="Y71" s="93">
        <v>4000</v>
      </c>
      <c r="Z71" s="78"/>
      <c r="AA71" s="55">
        <v>4</v>
      </c>
      <c r="AC71" s="55">
        <v>0</v>
      </c>
      <c r="AD71" s="52"/>
      <c r="AI71" s="55" t="s">
        <v>204</v>
      </c>
      <c r="AO71" s="55" t="s">
        <v>211</v>
      </c>
    </row>
    <row r="72" spans="1:41" s="55" customFormat="1" hidden="1" outlineLevel="1" x14ac:dyDescent="0.15">
      <c r="A72" s="55">
        <v>105005</v>
      </c>
      <c r="B72" s="55" t="s">
        <v>212</v>
      </c>
      <c r="C72" s="55">
        <v>23</v>
      </c>
      <c r="D72" s="55">
        <v>5</v>
      </c>
      <c r="E72" s="55">
        <v>1</v>
      </c>
      <c r="F72" s="55">
        <v>0</v>
      </c>
      <c r="J72" s="55">
        <v>0</v>
      </c>
      <c r="T72" s="52">
        <v>5000</v>
      </c>
      <c r="U72" s="52">
        <v>5000</v>
      </c>
      <c r="V72" s="55">
        <v>50</v>
      </c>
      <c r="X72" s="93">
        <v>5000</v>
      </c>
      <c r="Y72" s="93">
        <v>5000</v>
      </c>
      <c r="Z72" s="78"/>
      <c r="AA72" s="55">
        <v>5</v>
      </c>
      <c r="AC72" s="55">
        <v>0</v>
      </c>
      <c r="AD72" s="52"/>
      <c r="AI72" s="55" t="s">
        <v>204</v>
      </c>
      <c r="AO72" s="55" t="s">
        <v>213</v>
      </c>
    </row>
    <row r="73" spans="1:41" s="55" customFormat="1" hidden="1" outlineLevel="1" x14ac:dyDescent="0.15">
      <c r="A73" s="55">
        <v>105006</v>
      </c>
      <c r="B73" s="55" t="s">
        <v>214</v>
      </c>
      <c r="C73" s="55">
        <v>24</v>
      </c>
      <c r="D73" s="55">
        <v>5</v>
      </c>
      <c r="E73" s="55">
        <v>1</v>
      </c>
      <c r="F73" s="55">
        <v>0</v>
      </c>
      <c r="J73" s="55">
        <v>0</v>
      </c>
      <c r="T73" s="52">
        <v>6800</v>
      </c>
      <c r="U73" s="52">
        <v>6800</v>
      </c>
      <c r="V73" s="55">
        <v>68</v>
      </c>
      <c r="X73" s="93">
        <v>6800</v>
      </c>
      <c r="Y73" s="93">
        <v>6800</v>
      </c>
      <c r="Z73" s="78"/>
      <c r="AA73" s="55">
        <v>6</v>
      </c>
      <c r="AC73" s="55">
        <v>0</v>
      </c>
      <c r="AD73" s="52"/>
      <c r="AI73" s="55" t="s">
        <v>204</v>
      </c>
      <c r="AO73" s="55" t="s">
        <v>215</v>
      </c>
    </row>
    <row r="74" spans="1:41" s="55" customFormat="1" hidden="1" outlineLevel="1" x14ac:dyDescent="0.15">
      <c r="A74" s="55">
        <v>105007</v>
      </c>
      <c r="B74" s="55" t="s">
        <v>216</v>
      </c>
      <c r="C74" s="55">
        <v>25</v>
      </c>
      <c r="D74" s="55">
        <v>5</v>
      </c>
      <c r="E74" s="55">
        <v>1</v>
      </c>
      <c r="F74" s="55">
        <v>0</v>
      </c>
      <c r="J74" s="55">
        <v>0</v>
      </c>
      <c r="T74" s="52">
        <v>100</v>
      </c>
      <c r="U74" s="52">
        <v>100</v>
      </c>
      <c r="V74" s="55">
        <v>1</v>
      </c>
      <c r="X74" s="93">
        <v>100</v>
      </c>
      <c r="Y74" s="93">
        <v>100</v>
      </c>
      <c r="Z74" s="78"/>
      <c r="AA74" s="55">
        <v>7</v>
      </c>
      <c r="AC74" s="55">
        <v>0</v>
      </c>
      <c r="AD74" s="52"/>
      <c r="AI74" s="55" t="s">
        <v>204</v>
      </c>
      <c r="AO74" s="55" t="s">
        <v>218</v>
      </c>
    </row>
    <row r="75" spans="1:41" s="55" customFormat="1" hidden="1" outlineLevel="1" x14ac:dyDescent="0.15">
      <c r="A75" s="55">
        <v>106008</v>
      </c>
      <c r="B75" s="55" t="s">
        <v>219</v>
      </c>
      <c r="C75" s="55">
        <v>1</v>
      </c>
      <c r="D75" s="55">
        <v>7</v>
      </c>
      <c r="E75" s="55">
        <v>1</v>
      </c>
      <c r="F75" s="55">
        <v>0</v>
      </c>
      <c r="J75" s="55">
        <v>0</v>
      </c>
      <c r="N75" s="86"/>
      <c r="O75" s="86"/>
      <c r="T75" s="52">
        <v>600</v>
      </c>
      <c r="U75" s="52">
        <v>600</v>
      </c>
      <c r="V75" s="55">
        <v>6</v>
      </c>
      <c r="X75" s="93">
        <v>600</v>
      </c>
      <c r="Y75" s="93">
        <v>600</v>
      </c>
      <c r="Z75" s="78"/>
      <c r="AC75" s="55">
        <v>0</v>
      </c>
      <c r="AD75" s="52"/>
      <c r="AE75" s="86" t="s">
        <v>220</v>
      </c>
      <c r="AF75" s="55" t="s">
        <v>172</v>
      </c>
      <c r="AH75" s="55" t="s">
        <v>221</v>
      </c>
      <c r="AI75" s="86" t="s">
        <v>133</v>
      </c>
      <c r="AL75" s="55">
        <v>33</v>
      </c>
      <c r="AO75" s="55" t="s">
        <v>135</v>
      </c>
    </row>
    <row r="76" spans="1:41" s="55" customFormat="1" hidden="1" outlineLevel="1" x14ac:dyDescent="0.15">
      <c r="A76" s="55">
        <v>106009</v>
      </c>
      <c r="B76" s="55" t="s">
        <v>222</v>
      </c>
      <c r="C76" s="55">
        <v>2</v>
      </c>
      <c r="D76" s="55">
        <v>7</v>
      </c>
      <c r="E76" s="55">
        <v>1</v>
      </c>
      <c r="F76" s="55">
        <v>0</v>
      </c>
      <c r="J76" s="55">
        <v>0</v>
      </c>
      <c r="N76" s="86"/>
      <c r="O76" s="86"/>
      <c r="T76" s="52">
        <v>1800</v>
      </c>
      <c r="U76" s="52">
        <v>1800</v>
      </c>
      <c r="V76" s="55">
        <v>18</v>
      </c>
      <c r="X76" s="93">
        <v>1800</v>
      </c>
      <c r="Y76" s="93">
        <v>1800</v>
      </c>
      <c r="Z76" s="78"/>
      <c r="AC76" s="55">
        <v>0</v>
      </c>
      <c r="AD76" s="52"/>
      <c r="AE76" s="86" t="s">
        <v>220</v>
      </c>
      <c r="AF76" s="55" t="s">
        <v>172</v>
      </c>
      <c r="AH76" s="55" t="s">
        <v>221</v>
      </c>
      <c r="AI76" s="86" t="s">
        <v>223</v>
      </c>
      <c r="AL76" s="55">
        <v>33</v>
      </c>
      <c r="AO76" s="55" t="s">
        <v>224</v>
      </c>
    </row>
    <row r="77" spans="1:41" s="55" customFormat="1" hidden="1" outlineLevel="1" x14ac:dyDescent="0.15">
      <c r="A77" s="55">
        <v>106010</v>
      </c>
      <c r="B77" s="55" t="s">
        <v>225</v>
      </c>
      <c r="C77" s="55">
        <v>3</v>
      </c>
      <c r="D77" s="55">
        <v>7</v>
      </c>
      <c r="E77" s="55">
        <v>1</v>
      </c>
      <c r="F77" s="55">
        <v>0</v>
      </c>
      <c r="J77" s="55">
        <v>0</v>
      </c>
      <c r="N77" s="86"/>
      <c r="O77" s="86"/>
      <c r="T77" s="52">
        <v>3000</v>
      </c>
      <c r="U77" s="52">
        <v>3000</v>
      </c>
      <c r="V77" s="55">
        <v>30</v>
      </c>
      <c r="X77" s="93">
        <v>3000</v>
      </c>
      <c r="Y77" s="93">
        <v>3000</v>
      </c>
      <c r="Z77" s="78"/>
      <c r="AC77" s="55">
        <v>0</v>
      </c>
      <c r="AD77" s="52"/>
      <c r="AE77" s="86" t="s">
        <v>220</v>
      </c>
      <c r="AF77" s="55" t="s">
        <v>172</v>
      </c>
      <c r="AH77" s="55" t="s">
        <v>221</v>
      </c>
      <c r="AI77" s="86" t="s">
        <v>111</v>
      </c>
      <c r="AL77" s="55">
        <v>33</v>
      </c>
      <c r="AO77" s="55" t="s">
        <v>147</v>
      </c>
    </row>
    <row r="78" spans="1:41" s="55" customFormat="1" hidden="1" outlineLevel="1" x14ac:dyDescent="0.15">
      <c r="A78" s="55">
        <v>106011</v>
      </c>
      <c r="B78" s="55" t="s">
        <v>226</v>
      </c>
      <c r="C78" s="55">
        <v>4</v>
      </c>
      <c r="D78" s="55">
        <v>7</v>
      </c>
      <c r="E78" s="55">
        <v>1</v>
      </c>
      <c r="F78" s="55">
        <v>0</v>
      </c>
      <c r="J78" s="55">
        <v>0</v>
      </c>
      <c r="N78" s="86"/>
      <c r="O78" s="86"/>
      <c r="T78" s="52">
        <v>9800</v>
      </c>
      <c r="U78" s="52">
        <v>9800</v>
      </c>
      <c r="V78" s="55">
        <v>98</v>
      </c>
      <c r="X78" s="93">
        <v>9800</v>
      </c>
      <c r="Y78" s="93">
        <v>9800</v>
      </c>
      <c r="Z78" s="78"/>
      <c r="AC78" s="55">
        <v>0</v>
      </c>
      <c r="AD78" s="52"/>
      <c r="AE78" s="86" t="s">
        <v>220</v>
      </c>
      <c r="AF78" s="55" t="s">
        <v>172</v>
      </c>
      <c r="AH78" s="55" t="s">
        <v>221</v>
      </c>
      <c r="AI78" s="86" t="s">
        <v>159</v>
      </c>
      <c r="AL78" s="55">
        <v>33</v>
      </c>
      <c r="AO78" s="55" t="s">
        <v>161</v>
      </c>
    </row>
    <row r="79" spans="1:41" s="55" customFormat="1" hidden="1" outlineLevel="1" x14ac:dyDescent="0.15">
      <c r="A79" s="55">
        <v>106012</v>
      </c>
      <c r="B79" s="55" t="s">
        <v>227</v>
      </c>
      <c r="C79" s="55">
        <v>5</v>
      </c>
      <c r="D79" s="55">
        <v>7</v>
      </c>
      <c r="E79" s="55">
        <v>1</v>
      </c>
      <c r="F79" s="55">
        <v>0</v>
      </c>
      <c r="J79" s="55">
        <v>0</v>
      </c>
      <c r="N79" s="86"/>
      <c r="O79" s="86"/>
      <c r="T79" s="52">
        <v>19800</v>
      </c>
      <c r="U79" s="52">
        <v>19800</v>
      </c>
      <c r="V79" s="55">
        <v>198</v>
      </c>
      <c r="X79" s="93">
        <v>19800</v>
      </c>
      <c r="Y79" s="93">
        <v>19800</v>
      </c>
      <c r="Z79" s="78"/>
      <c r="AC79" s="55">
        <v>0</v>
      </c>
      <c r="AD79" s="52"/>
      <c r="AE79" s="86" t="s">
        <v>220</v>
      </c>
      <c r="AF79" s="55" t="s">
        <v>172</v>
      </c>
      <c r="AH79" s="55" t="s">
        <v>221</v>
      </c>
      <c r="AI79" s="86" t="s">
        <v>174</v>
      </c>
      <c r="AL79" s="55">
        <v>33</v>
      </c>
      <c r="AO79" s="55" t="s">
        <v>176</v>
      </c>
    </row>
    <row r="80" spans="1:41" s="55" customFormat="1" hidden="1" outlineLevel="1" x14ac:dyDescent="0.15">
      <c r="A80" s="55">
        <v>106013</v>
      </c>
      <c r="B80" s="55" t="s">
        <v>228</v>
      </c>
      <c r="C80" s="55">
        <v>6</v>
      </c>
      <c r="D80" s="55">
        <v>7</v>
      </c>
      <c r="E80" s="55">
        <v>1</v>
      </c>
      <c r="F80" s="55">
        <v>0</v>
      </c>
      <c r="J80" s="55">
        <v>0</v>
      </c>
      <c r="N80" s="86"/>
      <c r="O80" s="86"/>
      <c r="T80" s="52">
        <v>32800</v>
      </c>
      <c r="U80" s="52">
        <v>32800</v>
      </c>
      <c r="V80" s="55">
        <v>328</v>
      </c>
      <c r="X80" s="93">
        <v>32800</v>
      </c>
      <c r="Y80" s="93">
        <v>32800</v>
      </c>
      <c r="Z80" s="78"/>
      <c r="AC80" s="55">
        <v>0</v>
      </c>
      <c r="AD80" s="52"/>
      <c r="AE80" s="86" t="s">
        <v>220</v>
      </c>
      <c r="AF80" s="55" t="s">
        <v>172</v>
      </c>
      <c r="AH80" s="55" t="s">
        <v>221</v>
      </c>
      <c r="AI80" s="86" t="s">
        <v>180</v>
      </c>
      <c r="AL80" s="55">
        <v>33</v>
      </c>
      <c r="AO80" s="55" t="s">
        <v>182</v>
      </c>
    </row>
    <row r="81" spans="1:41" s="55" customFormat="1" hidden="1" outlineLevel="1" x14ac:dyDescent="0.15">
      <c r="A81" s="55">
        <v>106014</v>
      </c>
      <c r="B81" s="55" t="s">
        <v>229</v>
      </c>
      <c r="C81" s="55">
        <v>7</v>
      </c>
      <c r="D81" s="55">
        <v>7</v>
      </c>
      <c r="E81" s="55">
        <v>1</v>
      </c>
      <c r="F81" s="55">
        <v>0</v>
      </c>
      <c r="J81" s="55">
        <v>0</v>
      </c>
      <c r="N81" s="86"/>
      <c r="O81" s="86"/>
      <c r="T81" s="52">
        <v>64800</v>
      </c>
      <c r="U81" s="52">
        <v>64800</v>
      </c>
      <c r="V81" s="55">
        <v>648</v>
      </c>
      <c r="X81" s="93">
        <v>64800</v>
      </c>
      <c r="Y81" s="93">
        <v>64800</v>
      </c>
      <c r="Z81" s="78"/>
      <c r="AC81" s="55">
        <v>0</v>
      </c>
      <c r="AD81" s="52"/>
      <c r="AE81" s="86" t="s">
        <v>220</v>
      </c>
      <c r="AF81" s="55" t="s">
        <v>172</v>
      </c>
      <c r="AH81" s="55" t="s">
        <v>221</v>
      </c>
      <c r="AI81" s="86" t="s">
        <v>194</v>
      </c>
      <c r="AL81" s="55">
        <v>33</v>
      </c>
      <c r="AO81" s="55" t="s">
        <v>196</v>
      </c>
    </row>
    <row r="82" spans="1:41" s="55" customFormat="1" hidden="1" outlineLevel="1" x14ac:dyDescent="0.15">
      <c r="A82" s="55">
        <v>106015</v>
      </c>
      <c r="B82" s="55" t="s">
        <v>230</v>
      </c>
      <c r="C82" s="55">
        <v>8</v>
      </c>
      <c r="D82" s="55">
        <v>7</v>
      </c>
      <c r="E82" s="55">
        <v>1</v>
      </c>
      <c r="F82" s="55">
        <v>0</v>
      </c>
      <c r="J82" s="55">
        <v>0</v>
      </c>
      <c r="T82" s="52">
        <v>129600</v>
      </c>
      <c r="U82" s="52">
        <v>129600</v>
      </c>
      <c r="V82" s="55">
        <v>1296</v>
      </c>
      <c r="X82" s="93">
        <v>129600</v>
      </c>
      <c r="Y82" s="93">
        <v>129600</v>
      </c>
      <c r="Z82" s="78"/>
      <c r="AC82" s="55">
        <v>0</v>
      </c>
      <c r="AD82" s="52"/>
      <c r="AE82" s="86" t="s">
        <v>220</v>
      </c>
      <c r="AF82" s="55" t="s">
        <v>172</v>
      </c>
      <c r="AH82" s="55" t="s">
        <v>221</v>
      </c>
      <c r="AI82" s="55" t="s">
        <v>231</v>
      </c>
      <c r="AL82" s="55">
        <v>33</v>
      </c>
      <c r="AO82" s="55" t="s">
        <v>232</v>
      </c>
    </row>
    <row r="83" spans="1:41" s="55" customFormat="1" hidden="1" outlineLevel="1" x14ac:dyDescent="0.15">
      <c r="A83" s="55">
        <v>106016</v>
      </c>
      <c r="B83" s="55" t="s">
        <v>233</v>
      </c>
      <c r="D83" s="55">
        <v>10</v>
      </c>
      <c r="E83" s="55">
        <v>1</v>
      </c>
      <c r="F83" s="55">
        <v>0</v>
      </c>
      <c r="I83" s="55">
        <v>3</v>
      </c>
      <c r="J83" s="55">
        <v>0</v>
      </c>
      <c r="T83" s="52">
        <v>600</v>
      </c>
      <c r="U83" s="52">
        <v>600</v>
      </c>
      <c r="V83" s="62">
        <v>6</v>
      </c>
      <c r="W83" s="62"/>
      <c r="X83" s="90">
        <v>600</v>
      </c>
      <c r="Y83" s="90">
        <v>600</v>
      </c>
      <c r="Z83" s="78"/>
      <c r="AC83" s="55">
        <v>0</v>
      </c>
      <c r="AD83" s="52"/>
      <c r="AE83" s="86" t="s">
        <v>235</v>
      </c>
      <c r="AI83" s="53" t="s">
        <v>236</v>
      </c>
      <c r="AJ83" s="62"/>
      <c r="AK83" s="62"/>
      <c r="AL83" s="62">
        <v>44</v>
      </c>
      <c r="AO83" s="55" t="s">
        <v>237</v>
      </c>
    </row>
    <row r="84" spans="1:41" s="55" customFormat="1" hidden="1" outlineLevel="1" x14ac:dyDescent="0.15">
      <c r="A84" s="55">
        <v>106017</v>
      </c>
      <c r="B84" s="55" t="s">
        <v>233</v>
      </c>
      <c r="D84" s="55">
        <v>10</v>
      </c>
      <c r="E84" s="55">
        <v>1</v>
      </c>
      <c r="F84" s="55">
        <v>0</v>
      </c>
      <c r="I84" s="55">
        <v>2</v>
      </c>
      <c r="J84" s="55">
        <v>0</v>
      </c>
      <c r="T84" s="52">
        <v>3000</v>
      </c>
      <c r="U84" s="52">
        <v>3000</v>
      </c>
      <c r="V84" s="55">
        <v>30</v>
      </c>
      <c r="X84" s="93">
        <v>3000</v>
      </c>
      <c r="Y84" s="93">
        <v>3000</v>
      </c>
      <c r="Z84" s="78"/>
      <c r="AC84" s="55">
        <v>0</v>
      </c>
      <c r="AD84" s="52"/>
      <c r="AE84" s="86" t="s">
        <v>239</v>
      </c>
      <c r="AI84" s="55" t="s">
        <v>240</v>
      </c>
      <c r="AL84" s="55">
        <v>44</v>
      </c>
      <c r="AO84" s="55" t="s">
        <v>237</v>
      </c>
    </row>
    <row r="85" spans="1:41" s="55" customFormat="1" hidden="1" outlineLevel="1" x14ac:dyDescent="0.15">
      <c r="A85" s="55">
        <v>106018</v>
      </c>
      <c r="B85" s="55" t="s">
        <v>233</v>
      </c>
      <c r="D85" s="55">
        <v>10</v>
      </c>
      <c r="E85" s="55">
        <v>1</v>
      </c>
      <c r="F85" s="55">
        <v>0</v>
      </c>
      <c r="I85" s="55">
        <v>1</v>
      </c>
      <c r="J85" s="55">
        <v>0</v>
      </c>
      <c r="T85" s="52">
        <v>6800</v>
      </c>
      <c r="U85" s="52">
        <v>6800</v>
      </c>
      <c r="V85" s="55">
        <v>68</v>
      </c>
      <c r="X85" s="93">
        <v>6800</v>
      </c>
      <c r="Y85" s="93">
        <v>6800</v>
      </c>
      <c r="Z85" s="78"/>
      <c r="AC85" s="55">
        <v>0</v>
      </c>
      <c r="AD85" s="52"/>
      <c r="AE85" s="86" t="s">
        <v>242</v>
      </c>
      <c r="AI85" s="55" t="s">
        <v>243</v>
      </c>
      <c r="AL85" s="55">
        <v>44</v>
      </c>
      <c r="AO85" s="55" t="s">
        <v>237</v>
      </c>
    </row>
    <row r="86" spans="1:41" s="55" customFormat="1" hidden="1" outlineLevel="1" x14ac:dyDescent="0.15">
      <c r="A86" s="55">
        <v>106019</v>
      </c>
      <c r="B86" s="55" t="s">
        <v>233</v>
      </c>
      <c r="D86" s="55">
        <v>9</v>
      </c>
      <c r="E86" s="55">
        <v>1</v>
      </c>
      <c r="F86" s="55">
        <v>0</v>
      </c>
      <c r="I86" s="55">
        <v>1</v>
      </c>
      <c r="J86" s="55">
        <v>0</v>
      </c>
      <c r="T86" s="52">
        <v>6800</v>
      </c>
      <c r="U86" s="52">
        <v>6800</v>
      </c>
      <c r="V86" s="55">
        <v>68</v>
      </c>
      <c r="X86" s="93">
        <v>6800</v>
      </c>
      <c r="Y86" s="93">
        <v>6800</v>
      </c>
      <c r="Z86" s="78"/>
      <c r="AC86" s="55">
        <v>0</v>
      </c>
      <c r="AD86" s="52"/>
      <c r="AE86" s="86" t="s">
        <v>242</v>
      </c>
      <c r="AI86" s="55" t="s">
        <v>243</v>
      </c>
      <c r="AL86" s="55">
        <v>43</v>
      </c>
      <c r="AO86" s="55" t="s">
        <v>237</v>
      </c>
    </row>
    <row r="87" spans="1:41" s="55" customFormat="1" hidden="1" outlineLevel="1" x14ac:dyDescent="0.15">
      <c r="A87" s="55">
        <v>106020</v>
      </c>
      <c r="B87" s="55" t="s">
        <v>244</v>
      </c>
      <c r="D87" s="55">
        <v>11</v>
      </c>
      <c r="E87" s="55">
        <v>1</v>
      </c>
      <c r="F87" s="55">
        <v>0</v>
      </c>
      <c r="G87" s="55">
        <v>501</v>
      </c>
      <c r="T87" s="52">
        <v>6800</v>
      </c>
      <c r="U87" s="52">
        <v>6800</v>
      </c>
      <c r="V87" s="55">
        <v>68</v>
      </c>
      <c r="X87" s="93">
        <v>6800</v>
      </c>
      <c r="Y87" s="93">
        <v>6800</v>
      </c>
      <c r="Z87" s="78"/>
      <c r="AC87" s="55">
        <v>0</v>
      </c>
      <c r="AD87" s="52"/>
      <c r="AE87" s="86" t="s">
        <v>246</v>
      </c>
      <c r="AO87" s="53" t="s">
        <v>237</v>
      </c>
    </row>
    <row r="88" spans="1:41" s="55" customFormat="1" hidden="1" outlineLevel="1" x14ac:dyDescent="0.15">
      <c r="A88" s="55">
        <v>106021</v>
      </c>
      <c r="B88" s="55" t="s">
        <v>247</v>
      </c>
      <c r="D88" s="55">
        <v>11</v>
      </c>
      <c r="E88" s="55">
        <v>1</v>
      </c>
      <c r="F88" s="55">
        <v>0</v>
      </c>
      <c r="G88" s="55">
        <v>506</v>
      </c>
      <c r="T88" s="52">
        <v>6800</v>
      </c>
      <c r="U88" s="52">
        <v>6800</v>
      </c>
      <c r="V88" s="55">
        <v>68</v>
      </c>
      <c r="X88" s="93">
        <v>6800</v>
      </c>
      <c r="Y88" s="93">
        <v>6800</v>
      </c>
      <c r="Z88" s="78"/>
      <c r="AC88" s="55">
        <v>0</v>
      </c>
      <c r="AD88" s="52"/>
      <c r="AE88" s="86" t="s">
        <v>249</v>
      </c>
      <c r="AO88" s="53" t="s">
        <v>237</v>
      </c>
    </row>
    <row r="89" spans="1:41" s="53" customFormat="1" hidden="1" outlineLevel="1" x14ac:dyDescent="0.15">
      <c r="A89" s="80">
        <f>A88+1</f>
        <v>106022</v>
      </c>
      <c r="B89" s="53" t="s">
        <v>250</v>
      </c>
      <c r="D89" s="53">
        <v>13</v>
      </c>
      <c r="E89" s="79">
        <f>E88</f>
        <v>1</v>
      </c>
      <c r="F89" s="53">
        <f>F88</f>
        <v>0</v>
      </c>
      <c r="I89" s="53">
        <v>3</v>
      </c>
      <c r="J89" s="53">
        <v>0</v>
      </c>
      <c r="T89" s="53">
        <v>600</v>
      </c>
      <c r="U89" s="53">
        <v>600</v>
      </c>
      <c r="V89" s="53">
        <v>6</v>
      </c>
      <c r="X89" s="91">
        <v>600</v>
      </c>
      <c r="Y89" s="91">
        <v>600</v>
      </c>
      <c r="Z89" s="78"/>
      <c r="AC89" s="53">
        <v>0</v>
      </c>
      <c r="AE89" s="95" t="s">
        <v>251</v>
      </c>
      <c r="AI89" s="53" t="s">
        <v>252</v>
      </c>
      <c r="AL89" s="53">
        <v>50</v>
      </c>
      <c r="AO89" s="53" t="s">
        <v>237</v>
      </c>
    </row>
    <row r="90" spans="1:41" s="53" customFormat="1" hidden="1" outlineLevel="1" x14ac:dyDescent="0.15">
      <c r="A90" s="80">
        <f t="shared" ref="A90:A98" si="7">A89+1</f>
        <v>106023</v>
      </c>
      <c r="B90" s="53" t="s">
        <v>250</v>
      </c>
      <c r="D90" s="53">
        <v>13</v>
      </c>
      <c r="E90" s="79">
        <f t="shared" ref="E90:F95" si="8">E89</f>
        <v>1</v>
      </c>
      <c r="F90" s="53">
        <f t="shared" si="8"/>
        <v>0</v>
      </c>
      <c r="I90" s="53">
        <v>2</v>
      </c>
      <c r="J90" s="53">
        <v>0</v>
      </c>
      <c r="T90" s="53">
        <v>3000</v>
      </c>
      <c r="U90" s="53">
        <v>3000</v>
      </c>
      <c r="V90" s="53">
        <v>30</v>
      </c>
      <c r="X90" s="91">
        <v>3000</v>
      </c>
      <c r="Y90" s="91">
        <v>3000</v>
      </c>
      <c r="Z90" s="78"/>
      <c r="AC90" s="53">
        <v>0</v>
      </c>
      <c r="AE90" s="95" t="s">
        <v>253</v>
      </c>
      <c r="AI90" s="53" t="s">
        <v>254</v>
      </c>
      <c r="AL90" s="53">
        <v>50</v>
      </c>
      <c r="AO90" s="53" t="s">
        <v>237</v>
      </c>
    </row>
    <row r="91" spans="1:41" s="54" customFormat="1" hidden="1" outlineLevel="1" x14ac:dyDescent="0.15">
      <c r="A91" s="81">
        <f t="shared" si="7"/>
        <v>106024</v>
      </c>
      <c r="B91" s="54" t="s">
        <v>250</v>
      </c>
      <c r="D91" s="54">
        <v>13</v>
      </c>
      <c r="E91" s="82">
        <f t="shared" si="8"/>
        <v>1</v>
      </c>
      <c r="F91" s="54">
        <f t="shared" si="8"/>
        <v>0</v>
      </c>
      <c r="I91" s="54">
        <v>1</v>
      </c>
      <c r="J91" s="54">
        <v>0</v>
      </c>
      <c r="T91" s="54">
        <v>6800</v>
      </c>
      <c r="U91" s="54">
        <v>6800</v>
      </c>
      <c r="V91" s="54">
        <v>68</v>
      </c>
      <c r="X91" s="92">
        <v>6800</v>
      </c>
      <c r="Y91" s="92">
        <v>6800</v>
      </c>
      <c r="Z91" s="96"/>
      <c r="AC91" s="54">
        <v>0</v>
      </c>
      <c r="AE91" s="97" t="s">
        <v>255</v>
      </c>
      <c r="AI91" s="54" t="s">
        <v>256</v>
      </c>
      <c r="AL91" s="54">
        <v>50</v>
      </c>
      <c r="AO91" s="54" t="s">
        <v>237</v>
      </c>
    </row>
    <row r="92" spans="1:41" s="53" customFormat="1" hidden="1" outlineLevel="1" x14ac:dyDescent="0.15">
      <c r="A92" s="80">
        <f t="shared" si="7"/>
        <v>106025</v>
      </c>
      <c r="B92" s="53" t="s">
        <v>257</v>
      </c>
      <c r="D92" s="53">
        <v>14</v>
      </c>
      <c r="E92" s="79">
        <f t="shared" si="8"/>
        <v>1</v>
      </c>
      <c r="F92" s="53">
        <f t="shared" si="8"/>
        <v>0</v>
      </c>
      <c r="I92" s="53">
        <v>3</v>
      </c>
      <c r="J92" s="53">
        <v>0</v>
      </c>
      <c r="T92" s="53">
        <v>3000</v>
      </c>
      <c r="U92" s="53">
        <v>3000</v>
      </c>
      <c r="V92" s="62">
        <v>30</v>
      </c>
      <c r="W92" s="62"/>
      <c r="X92" s="90">
        <v>3000</v>
      </c>
      <c r="Y92" s="90">
        <v>3000</v>
      </c>
      <c r="Z92" s="78"/>
      <c r="AC92" s="53">
        <v>0</v>
      </c>
      <c r="AE92" s="95" t="s">
        <v>258</v>
      </c>
      <c r="AI92" s="53" t="s">
        <v>259</v>
      </c>
      <c r="AJ92" s="62"/>
      <c r="AK92" s="62"/>
      <c r="AL92" s="62">
        <v>51</v>
      </c>
      <c r="AO92" s="53" t="s">
        <v>237</v>
      </c>
    </row>
    <row r="93" spans="1:41" s="53" customFormat="1" hidden="1" outlineLevel="1" x14ac:dyDescent="0.15">
      <c r="A93" s="80">
        <f t="shared" si="7"/>
        <v>106026</v>
      </c>
      <c r="B93" s="53" t="s">
        <v>257</v>
      </c>
      <c r="D93" s="53">
        <v>14</v>
      </c>
      <c r="E93" s="79">
        <f t="shared" si="8"/>
        <v>1</v>
      </c>
      <c r="F93" s="53">
        <f t="shared" si="8"/>
        <v>0</v>
      </c>
      <c r="I93" s="53">
        <v>2</v>
      </c>
      <c r="J93" s="53">
        <v>0</v>
      </c>
      <c r="T93" s="53">
        <v>6800</v>
      </c>
      <c r="U93" s="53">
        <v>6800</v>
      </c>
      <c r="V93" s="53">
        <v>68</v>
      </c>
      <c r="X93" s="91">
        <v>6800</v>
      </c>
      <c r="Y93" s="91">
        <v>6800</v>
      </c>
      <c r="Z93" s="78"/>
      <c r="AC93" s="53">
        <v>0</v>
      </c>
      <c r="AE93" s="95" t="s">
        <v>260</v>
      </c>
      <c r="AI93" s="53" t="s">
        <v>261</v>
      </c>
      <c r="AL93" s="53">
        <v>51</v>
      </c>
      <c r="AO93" s="53" t="s">
        <v>237</v>
      </c>
    </row>
    <row r="94" spans="1:41" s="53" customFormat="1" hidden="1" outlineLevel="1" x14ac:dyDescent="0.15">
      <c r="A94" s="80">
        <f t="shared" si="7"/>
        <v>106027</v>
      </c>
      <c r="B94" s="53" t="s">
        <v>257</v>
      </c>
      <c r="D94" s="53">
        <v>14</v>
      </c>
      <c r="E94" s="79">
        <f t="shared" si="8"/>
        <v>1</v>
      </c>
      <c r="F94" s="53">
        <f t="shared" si="8"/>
        <v>0</v>
      </c>
      <c r="I94" s="53">
        <v>1</v>
      </c>
      <c r="J94" s="53">
        <v>0</v>
      </c>
      <c r="T94" s="53">
        <v>19800</v>
      </c>
      <c r="U94" s="53">
        <v>19800</v>
      </c>
      <c r="V94" s="53">
        <v>198</v>
      </c>
      <c r="X94" s="91">
        <v>19800</v>
      </c>
      <c r="Y94" s="91">
        <v>19800</v>
      </c>
      <c r="Z94" s="78"/>
      <c r="AC94" s="53">
        <v>0</v>
      </c>
      <c r="AE94" s="95" t="s">
        <v>262</v>
      </c>
      <c r="AI94" s="53" t="s">
        <v>263</v>
      </c>
      <c r="AL94" s="53">
        <v>51</v>
      </c>
      <c r="AO94" s="53" t="s">
        <v>237</v>
      </c>
    </row>
    <row r="95" spans="1:41" s="53" customFormat="1" hidden="1" outlineLevel="1" x14ac:dyDescent="0.15">
      <c r="A95" s="80">
        <f t="shared" si="7"/>
        <v>106028</v>
      </c>
      <c r="B95" s="53" t="s">
        <v>257</v>
      </c>
      <c r="D95" s="53">
        <v>14</v>
      </c>
      <c r="E95" s="79">
        <f t="shared" si="8"/>
        <v>1</v>
      </c>
      <c r="F95" s="53">
        <f t="shared" si="8"/>
        <v>0</v>
      </c>
      <c r="I95" s="53">
        <v>5</v>
      </c>
      <c r="J95" s="53">
        <v>0</v>
      </c>
      <c r="T95" s="53">
        <v>64800</v>
      </c>
      <c r="U95" s="53">
        <v>64800</v>
      </c>
      <c r="V95" s="53">
        <v>648</v>
      </c>
      <c r="X95" s="91">
        <v>64800</v>
      </c>
      <c r="Y95" s="91">
        <v>64800</v>
      </c>
      <c r="Z95" s="78"/>
      <c r="AC95" s="53">
        <v>0</v>
      </c>
      <c r="AE95" s="95" t="s">
        <v>264</v>
      </c>
      <c r="AI95" s="53" t="s">
        <v>265</v>
      </c>
      <c r="AL95" s="53">
        <v>51</v>
      </c>
      <c r="AO95" s="53" t="s">
        <v>237</v>
      </c>
    </row>
    <row r="96" spans="1:41" s="55" customFormat="1" hidden="1" outlineLevel="1" x14ac:dyDescent="0.15">
      <c r="A96" s="80">
        <f t="shared" si="7"/>
        <v>106029</v>
      </c>
      <c r="B96" s="53" t="s">
        <v>266</v>
      </c>
      <c r="D96" s="55">
        <v>11</v>
      </c>
      <c r="E96" s="55">
        <v>1</v>
      </c>
      <c r="F96" s="55">
        <v>0</v>
      </c>
      <c r="T96" s="53">
        <v>9800</v>
      </c>
      <c r="U96" s="53">
        <v>9800</v>
      </c>
      <c r="V96" s="53">
        <v>98</v>
      </c>
      <c r="W96" s="53"/>
      <c r="X96" s="91">
        <v>9800</v>
      </c>
      <c r="Y96" s="91">
        <v>9800</v>
      </c>
      <c r="Z96" s="78"/>
      <c r="AA96" s="53"/>
      <c r="AB96" s="53"/>
      <c r="AC96" s="53">
        <v>0</v>
      </c>
      <c r="AD96" s="53"/>
      <c r="AE96" s="95" t="s">
        <v>267</v>
      </c>
      <c r="AF96" s="53"/>
      <c r="AG96" s="53"/>
      <c r="AH96" s="53"/>
      <c r="AI96" s="53"/>
      <c r="AJ96" s="53"/>
      <c r="AK96" s="53"/>
      <c r="AL96" s="53"/>
      <c r="AM96" s="53"/>
      <c r="AN96" s="53"/>
      <c r="AO96" s="53" t="s">
        <v>237</v>
      </c>
    </row>
    <row r="97" spans="1:41" s="55" customFormat="1" hidden="1" outlineLevel="1" x14ac:dyDescent="0.15">
      <c r="A97" s="80">
        <f t="shared" si="7"/>
        <v>106030</v>
      </c>
      <c r="B97" s="53" t="s">
        <v>268</v>
      </c>
      <c r="D97" s="55">
        <v>11</v>
      </c>
      <c r="E97" s="55">
        <v>1</v>
      </c>
      <c r="F97" s="55">
        <v>0</v>
      </c>
      <c r="T97" s="53">
        <v>19800</v>
      </c>
      <c r="U97" s="53">
        <v>19800</v>
      </c>
      <c r="V97" s="53">
        <v>198</v>
      </c>
      <c r="W97" s="53"/>
      <c r="X97" s="91">
        <v>19800</v>
      </c>
      <c r="Y97" s="91">
        <v>19800</v>
      </c>
      <c r="Z97" s="78"/>
      <c r="AA97" s="53"/>
      <c r="AB97" s="53"/>
      <c r="AC97" s="53">
        <v>0</v>
      </c>
      <c r="AD97" s="53"/>
      <c r="AE97" s="95" t="s">
        <v>269</v>
      </c>
      <c r="AF97" s="53"/>
      <c r="AG97" s="53"/>
      <c r="AH97" s="53"/>
      <c r="AI97" s="53"/>
      <c r="AJ97" s="53"/>
      <c r="AK97" s="53"/>
      <c r="AL97" s="53"/>
      <c r="AM97" s="53"/>
      <c r="AN97" s="53"/>
      <c r="AO97" s="53" t="s">
        <v>237</v>
      </c>
    </row>
    <row r="98" spans="1:41" s="55" customFormat="1" hidden="1" outlineLevel="1" x14ac:dyDescent="0.15">
      <c r="A98" s="80">
        <f t="shared" si="7"/>
        <v>106031</v>
      </c>
      <c r="B98" s="53" t="s">
        <v>266</v>
      </c>
      <c r="D98" s="55">
        <v>11</v>
      </c>
      <c r="E98" s="55">
        <v>1</v>
      </c>
      <c r="F98" s="55">
        <v>0</v>
      </c>
      <c r="T98" s="53">
        <v>64800</v>
      </c>
      <c r="U98" s="53">
        <v>64800</v>
      </c>
      <c r="V98" s="53">
        <v>648</v>
      </c>
      <c r="W98" s="53"/>
      <c r="X98" s="91">
        <v>64800</v>
      </c>
      <c r="Y98" s="91">
        <v>64800</v>
      </c>
      <c r="Z98" s="78"/>
      <c r="AA98" s="53"/>
      <c r="AB98" s="53"/>
      <c r="AC98" s="53">
        <v>0</v>
      </c>
      <c r="AD98" s="53"/>
      <c r="AE98" s="95" t="s">
        <v>270</v>
      </c>
      <c r="AF98" s="53"/>
      <c r="AG98" s="53"/>
      <c r="AH98" s="53"/>
      <c r="AI98" s="53"/>
      <c r="AJ98" s="53"/>
      <c r="AK98" s="53"/>
      <c r="AL98" s="53"/>
      <c r="AM98" s="53"/>
      <c r="AN98" s="53"/>
      <c r="AO98" s="53" t="s">
        <v>237</v>
      </c>
    </row>
    <row r="99" spans="1:41" ht="12" hidden="1" outlineLevel="1" x14ac:dyDescent="0.15">
      <c r="A99" s="83">
        <v>107120</v>
      </c>
      <c r="B99" s="6" t="s">
        <v>271</v>
      </c>
      <c r="D99" s="6">
        <v>12</v>
      </c>
      <c r="E99" s="6">
        <v>1</v>
      </c>
      <c r="F99" s="6">
        <v>0</v>
      </c>
      <c r="J99" s="6">
        <v>0</v>
      </c>
      <c r="N99" s="8"/>
      <c r="O99" s="8"/>
      <c r="T99" s="6">
        <v>6800</v>
      </c>
      <c r="U99" s="6">
        <v>6800</v>
      </c>
      <c r="V99" s="6">
        <v>68</v>
      </c>
      <c r="X99" s="77">
        <v>6800</v>
      </c>
      <c r="Y99" s="77">
        <v>6800</v>
      </c>
      <c r="AC99" s="6">
        <v>0</v>
      </c>
      <c r="AE99" s="8" t="s">
        <v>272</v>
      </c>
      <c r="AI99" s="8" t="s">
        <v>273</v>
      </c>
      <c r="AK99" s="8"/>
      <c r="AM99" s="101"/>
      <c r="AN99" s="102"/>
      <c r="AO99" s="6" t="s">
        <v>274</v>
      </c>
    </row>
    <row r="100" spans="1:41" ht="12" hidden="1" outlineLevel="1" x14ac:dyDescent="0.15">
      <c r="A100" s="83">
        <f>A99+20</f>
        <v>107140</v>
      </c>
      <c r="B100" s="6" t="s">
        <v>275</v>
      </c>
      <c r="D100" s="6">
        <v>12</v>
      </c>
      <c r="E100" s="6">
        <v>1</v>
      </c>
      <c r="F100" s="6">
        <v>0</v>
      </c>
      <c r="J100" s="6">
        <v>0</v>
      </c>
      <c r="N100" s="8"/>
      <c r="O100" s="8"/>
      <c r="T100" s="6">
        <v>9800</v>
      </c>
      <c r="U100" s="6">
        <v>9800</v>
      </c>
      <c r="V100" s="6">
        <v>98</v>
      </c>
      <c r="X100" s="77">
        <v>9800</v>
      </c>
      <c r="Y100" s="77">
        <v>9800</v>
      </c>
      <c r="AC100" s="6">
        <v>0</v>
      </c>
      <c r="AE100" s="8" t="s">
        <v>276</v>
      </c>
      <c r="AI100" s="8" t="s">
        <v>277</v>
      </c>
      <c r="AK100" s="8"/>
      <c r="AM100" s="101"/>
      <c r="AN100" s="102"/>
      <c r="AO100" s="6" t="s">
        <v>278</v>
      </c>
    </row>
    <row r="101" spans="1:41" ht="12" hidden="1" outlineLevel="1" x14ac:dyDescent="0.15">
      <c r="A101" s="83">
        <f t="shared" ref="A101:A103" si="9">A100+20</f>
        <v>107160</v>
      </c>
      <c r="B101" s="6" t="s">
        <v>279</v>
      </c>
      <c r="D101" s="6">
        <v>12</v>
      </c>
      <c r="E101" s="6">
        <v>1</v>
      </c>
      <c r="F101" s="6">
        <v>0</v>
      </c>
      <c r="J101" s="6">
        <v>0</v>
      </c>
      <c r="N101" s="8"/>
      <c r="O101" s="8"/>
      <c r="T101" s="6">
        <v>19800</v>
      </c>
      <c r="U101" s="6">
        <v>19800</v>
      </c>
      <c r="V101" s="6">
        <v>198</v>
      </c>
      <c r="X101" s="77">
        <v>19800</v>
      </c>
      <c r="Y101" s="77">
        <v>19800</v>
      </c>
      <c r="AC101" s="6">
        <v>0</v>
      </c>
      <c r="AE101" s="8" t="s">
        <v>280</v>
      </c>
      <c r="AI101" s="8" t="s">
        <v>281</v>
      </c>
      <c r="AK101" s="8"/>
      <c r="AM101" s="101"/>
      <c r="AN101" s="102"/>
      <c r="AO101" s="6" t="s">
        <v>282</v>
      </c>
    </row>
    <row r="102" spans="1:41" ht="12" hidden="1" outlineLevel="1" x14ac:dyDescent="0.15">
      <c r="A102" s="83">
        <f t="shared" si="9"/>
        <v>107180</v>
      </c>
      <c r="B102" s="6" t="s">
        <v>283</v>
      </c>
      <c r="D102" s="6">
        <v>12</v>
      </c>
      <c r="E102" s="6">
        <v>1</v>
      </c>
      <c r="F102" s="6">
        <v>0</v>
      </c>
      <c r="J102" s="6">
        <v>0</v>
      </c>
      <c r="N102" s="8"/>
      <c r="O102" s="8"/>
      <c r="T102" s="6">
        <v>19800</v>
      </c>
      <c r="U102" s="6">
        <v>19800</v>
      </c>
      <c r="V102" s="6">
        <v>198</v>
      </c>
      <c r="X102" s="77">
        <v>19800</v>
      </c>
      <c r="Y102" s="77">
        <v>19800</v>
      </c>
      <c r="AC102" s="6">
        <v>0</v>
      </c>
      <c r="AE102" s="8" t="s">
        <v>284</v>
      </c>
      <c r="AI102" s="8" t="s">
        <v>281</v>
      </c>
      <c r="AK102" s="8"/>
      <c r="AM102" s="101"/>
      <c r="AN102" s="102"/>
      <c r="AO102" s="6" t="s">
        <v>285</v>
      </c>
    </row>
    <row r="103" spans="1:41" ht="12" hidden="1" outlineLevel="1" x14ac:dyDescent="0.15">
      <c r="A103" s="83">
        <f t="shared" si="9"/>
        <v>107200</v>
      </c>
      <c r="B103" s="6" t="s">
        <v>286</v>
      </c>
      <c r="D103" s="6">
        <v>12</v>
      </c>
      <c r="E103" s="6">
        <v>1</v>
      </c>
      <c r="F103" s="6">
        <v>0</v>
      </c>
      <c r="J103" s="6">
        <v>0</v>
      </c>
      <c r="N103" s="8"/>
      <c r="O103" s="8"/>
      <c r="T103" s="6">
        <v>32800</v>
      </c>
      <c r="U103" s="6">
        <v>32800</v>
      </c>
      <c r="V103" s="6">
        <v>328</v>
      </c>
      <c r="X103" s="77">
        <v>32800</v>
      </c>
      <c r="Y103" s="77">
        <v>32800</v>
      </c>
      <c r="AC103" s="6">
        <v>0</v>
      </c>
      <c r="AE103" s="8" t="s">
        <v>287</v>
      </c>
      <c r="AI103" s="8" t="s">
        <v>288</v>
      </c>
      <c r="AK103" s="8"/>
      <c r="AM103" s="101"/>
      <c r="AN103" s="102"/>
      <c r="AO103" s="6" t="s">
        <v>289</v>
      </c>
    </row>
    <row r="104" spans="1:41" s="53" customFormat="1" hidden="1" outlineLevel="1" x14ac:dyDescent="0.15">
      <c r="A104" s="80">
        <f>A103+801</f>
        <v>108001</v>
      </c>
      <c r="B104" s="53" t="s">
        <v>290</v>
      </c>
      <c r="D104" s="53">
        <v>11</v>
      </c>
      <c r="E104" s="79">
        <f>E103</f>
        <v>1</v>
      </c>
      <c r="F104" s="53">
        <v>0</v>
      </c>
      <c r="T104" s="53">
        <f t="shared" ref="T104:T109" si="10">W104</f>
        <v>0</v>
      </c>
      <c r="U104" s="53">
        <f t="shared" ref="U104:U109" si="11">X104</f>
        <v>600</v>
      </c>
      <c r="V104" s="53">
        <v>6</v>
      </c>
      <c r="X104" s="91">
        <f t="shared" ref="X104:Y109" si="12">V104*100</f>
        <v>600</v>
      </c>
      <c r="Y104" s="91">
        <f t="shared" si="12"/>
        <v>0</v>
      </c>
      <c r="Z104" s="78"/>
      <c r="AC104" s="53">
        <v>0</v>
      </c>
      <c r="AE104" s="95" t="s">
        <v>291</v>
      </c>
      <c r="AO104" s="53" t="s">
        <v>237</v>
      </c>
    </row>
    <row r="105" spans="1:41" s="53" customFormat="1" hidden="1" outlineLevel="1" x14ac:dyDescent="0.15">
      <c r="A105" s="80">
        <f>A104+1</f>
        <v>108002</v>
      </c>
      <c r="B105" s="53" t="s">
        <v>290</v>
      </c>
      <c r="D105" s="53">
        <v>11</v>
      </c>
      <c r="E105" s="79">
        <f t="shared" ref="E105:E109" si="13">E104</f>
        <v>1</v>
      </c>
      <c r="F105" s="53">
        <v>0</v>
      </c>
      <c r="T105" s="53">
        <f t="shared" si="10"/>
        <v>0</v>
      </c>
      <c r="U105" s="53">
        <f t="shared" si="11"/>
        <v>600</v>
      </c>
      <c r="V105" s="53">
        <v>6</v>
      </c>
      <c r="X105" s="91">
        <f t="shared" si="12"/>
        <v>600</v>
      </c>
      <c r="Y105" s="91">
        <f t="shared" si="12"/>
        <v>0</v>
      </c>
      <c r="Z105" s="78"/>
      <c r="AC105" s="53">
        <v>0</v>
      </c>
      <c r="AE105" s="95" t="s">
        <v>291</v>
      </c>
      <c r="AO105" s="53" t="s">
        <v>237</v>
      </c>
    </row>
    <row r="106" spans="1:41" s="53" customFormat="1" hidden="1" outlineLevel="1" x14ac:dyDescent="0.15">
      <c r="A106" s="80">
        <f t="shared" ref="A106:A109" si="14">A105+1</f>
        <v>108003</v>
      </c>
      <c r="B106" s="53" t="s">
        <v>290</v>
      </c>
      <c r="D106" s="53">
        <v>11</v>
      </c>
      <c r="E106" s="79">
        <f t="shared" si="13"/>
        <v>1</v>
      </c>
      <c r="F106" s="53">
        <v>0</v>
      </c>
      <c r="T106" s="53">
        <f t="shared" si="10"/>
        <v>0</v>
      </c>
      <c r="U106" s="53">
        <f t="shared" si="11"/>
        <v>600</v>
      </c>
      <c r="V106" s="53">
        <v>6</v>
      </c>
      <c r="X106" s="91">
        <f t="shared" si="12"/>
        <v>600</v>
      </c>
      <c r="Y106" s="91">
        <f t="shared" si="12"/>
        <v>0</v>
      </c>
      <c r="Z106" s="78"/>
      <c r="AC106" s="53">
        <v>0</v>
      </c>
      <c r="AE106" s="95" t="s">
        <v>291</v>
      </c>
      <c r="AO106" s="53" t="s">
        <v>237</v>
      </c>
    </row>
    <row r="107" spans="1:41" s="53" customFormat="1" hidden="1" outlineLevel="1" x14ac:dyDescent="0.15">
      <c r="A107" s="80">
        <f t="shared" si="14"/>
        <v>108004</v>
      </c>
      <c r="B107" s="53" t="s">
        <v>290</v>
      </c>
      <c r="D107" s="53">
        <v>11</v>
      </c>
      <c r="E107" s="79">
        <f t="shared" si="13"/>
        <v>1</v>
      </c>
      <c r="F107" s="53">
        <v>0</v>
      </c>
      <c r="T107" s="53">
        <f t="shared" si="10"/>
        <v>0</v>
      </c>
      <c r="U107" s="53">
        <f t="shared" si="11"/>
        <v>6800</v>
      </c>
      <c r="V107" s="53">
        <v>68</v>
      </c>
      <c r="X107" s="91">
        <f t="shared" si="12"/>
        <v>6800</v>
      </c>
      <c r="Y107" s="91">
        <f t="shared" si="12"/>
        <v>0</v>
      </c>
      <c r="Z107" s="78"/>
      <c r="AC107" s="53">
        <v>0</v>
      </c>
      <c r="AE107" s="95" t="s">
        <v>291</v>
      </c>
      <c r="AO107" s="53" t="s">
        <v>237</v>
      </c>
    </row>
    <row r="108" spans="1:41" s="53" customFormat="1" hidden="1" outlineLevel="1" x14ac:dyDescent="0.15">
      <c r="A108" s="80">
        <f t="shared" si="14"/>
        <v>108005</v>
      </c>
      <c r="B108" s="53" t="s">
        <v>290</v>
      </c>
      <c r="D108" s="53">
        <v>11</v>
      </c>
      <c r="E108" s="79">
        <f t="shared" si="13"/>
        <v>1</v>
      </c>
      <c r="F108" s="53">
        <v>0</v>
      </c>
      <c r="T108" s="53">
        <f t="shared" si="10"/>
        <v>0</v>
      </c>
      <c r="U108" s="53">
        <f t="shared" si="11"/>
        <v>6800</v>
      </c>
      <c r="V108" s="53">
        <v>68</v>
      </c>
      <c r="X108" s="91">
        <f t="shared" si="12"/>
        <v>6800</v>
      </c>
      <c r="Y108" s="91">
        <f t="shared" si="12"/>
        <v>0</v>
      </c>
      <c r="Z108" s="78"/>
      <c r="AC108" s="53">
        <v>0</v>
      </c>
      <c r="AE108" s="95" t="s">
        <v>291</v>
      </c>
      <c r="AO108" s="53" t="s">
        <v>237</v>
      </c>
    </row>
    <row r="109" spans="1:41" s="53" customFormat="1" hidden="1" outlineLevel="1" x14ac:dyDescent="0.15">
      <c r="A109" s="80">
        <f t="shared" si="14"/>
        <v>108006</v>
      </c>
      <c r="B109" s="53" t="s">
        <v>290</v>
      </c>
      <c r="D109" s="53">
        <v>11</v>
      </c>
      <c r="E109" s="79">
        <f t="shared" si="13"/>
        <v>1</v>
      </c>
      <c r="F109" s="53">
        <v>0</v>
      </c>
      <c r="T109" s="53">
        <f t="shared" si="10"/>
        <v>0</v>
      </c>
      <c r="U109" s="53">
        <f t="shared" si="11"/>
        <v>600</v>
      </c>
      <c r="V109" s="53">
        <v>6</v>
      </c>
      <c r="X109" s="91">
        <f t="shared" si="12"/>
        <v>600</v>
      </c>
      <c r="Y109" s="91">
        <f t="shared" si="12"/>
        <v>0</v>
      </c>
      <c r="Z109" s="78"/>
      <c r="AC109" s="53">
        <v>0</v>
      </c>
      <c r="AE109" s="95" t="s">
        <v>291</v>
      </c>
      <c r="AO109" s="53" t="s">
        <v>237</v>
      </c>
    </row>
    <row r="110" spans="1:41" s="56" customFormat="1" ht="12" hidden="1" outlineLevel="1" x14ac:dyDescent="0.15">
      <c r="A110" s="56">
        <v>1003001</v>
      </c>
      <c r="B110" s="56" t="s">
        <v>91</v>
      </c>
      <c r="C110" s="56">
        <v>25</v>
      </c>
      <c r="D110" s="56">
        <v>3</v>
      </c>
      <c r="E110" s="56">
        <v>10</v>
      </c>
      <c r="F110" s="56">
        <v>0</v>
      </c>
      <c r="J110" s="56">
        <v>0</v>
      </c>
      <c r="N110" s="104"/>
      <c r="O110" s="104"/>
      <c r="T110" s="56">
        <v>1800</v>
      </c>
      <c r="U110" s="56">
        <v>1800</v>
      </c>
      <c r="V110" s="87">
        <v>18</v>
      </c>
      <c r="W110" s="6"/>
      <c r="X110" s="105">
        <v>0</v>
      </c>
      <c r="Y110" s="105">
        <v>0</v>
      </c>
      <c r="Z110" s="78"/>
      <c r="AC110" s="56">
        <v>0</v>
      </c>
      <c r="AE110" s="104" t="s">
        <v>92</v>
      </c>
      <c r="AF110" s="56" t="s">
        <v>93</v>
      </c>
      <c r="AH110" s="56" t="s">
        <v>94</v>
      </c>
      <c r="AI110" s="104" t="s">
        <v>95</v>
      </c>
      <c r="AJ110" s="6"/>
      <c r="AK110" s="104" t="s">
        <v>96</v>
      </c>
      <c r="AM110" s="104" t="s">
        <v>97</v>
      </c>
      <c r="AN110" s="106" t="s">
        <v>98</v>
      </c>
      <c r="AO110" s="56" t="s">
        <v>99</v>
      </c>
    </row>
    <row r="111" spans="1:41" s="56" customFormat="1" ht="12" hidden="1" outlineLevel="1" x14ac:dyDescent="0.15">
      <c r="A111" s="56">
        <v>1003002</v>
      </c>
      <c r="B111" s="56" t="s">
        <v>100</v>
      </c>
      <c r="C111" s="56">
        <v>9</v>
      </c>
      <c r="D111" s="56">
        <v>8</v>
      </c>
      <c r="E111" s="56">
        <v>10</v>
      </c>
      <c r="F111" s="56">
        <v>0</v>
      </c>
      <c r="J111" s="56">
        <v>0</v>
      </c>
      <c r="N111" s="104"/>
      <c r="O111" s="104"/>
      <c r="T111" s="56">
        <v>6800</v>
      </c>
      <c r="U111" s="56">
        <v>6800</v>
      </c>
      <c r="V111" s="89">
        <v>68</v>
      </c>
      <c r="W111" s="89"/>
      <c r="X111" s="105">
        <v>0</v>
      </c>
      <c r="Y111" s="105">
        <v>0</v>
      </c>
      <c r="Z111" s="78"/>
      <c r="AC111" s="56">
        <v>0</v>
      </c>
      <c r="AE111" s="104" t="s">
        <v>102</v>
      </c>
      <c r="AF111" s="56" t="s">
        <v>103</v>
      </c>
      <c r="AH111" s="56" t="s">
        <v>94</v>
      </c>
      <c r="AI111" s="104" t="s">
        <v>104</v>
      </c>
      <c r="AJ111" s="89"/>
      <c r="AK111" s="104" t="s">
        <v>105</v>
      </c>
      <c r="AM111" s="104" t="s">
        <v>106</v>
      </c>
      <c r="AN111" s="106" t="s">
        <v>98</v>
      </c>
      <c r="AO111" s="56" t="s">
        <v>107</v>
      </c>
    </row>
    <row r="112" spans="1:41" s="56" customFormat="1" ht="12" hidden="1" outlineLevel="1" x14ac:dyDescent="0.15">
      <c r="A112" s="56">
        <v>1001000</v>
      </c>
      <c r="B112" s="56" t="s">
        <v>108</v>
      </c>
      <c r="C112" s="56">
        <v>10</v>
      </c>
      <c r="D112" s="56">
        <v>2</v>
      </c>
      <c r="E112" s="56">
        <v>10</v>
      </c>
      <c r="F112" s="56">
        <v>0</v>
      </c>
      <c r="J112" s="56">
        <v>0</v>
      </c>
      <c r="N112" s="104"/>
      <c r="O112" s="104"/>
      <c r="T112" s="56">
        <v>2500</v>
      </c>
      <c r="U112" s="56">
        <v>2500</v>
      </c>
      <c r="V112" s="6">
        <v>25</v>
      </c>
      <c r="W112" s="6"/>
      <c r="X112" s="105">
        <v>0</v>
      </c>
      <c r="Y112" s="105">
        <v>0</v>
      </c>
      <c r="Z112" s="78"/>
      <c r="AC112" s="56">
        <v>0</v>
      </c>
      <c r="AE112" s="104" t="s">
        <v>110</v>
      </c>
      <c r="AF112" s="56" t="s">
        <v>103</v>
      </c>
      <c r="AH112" s="56" t="s">
        <v>94</v>
      </c>
      <c r="AI112" s="104" t="s">
        <v>111</v>
      </c>
      <c r="AJ112" s="6"/>
      <c r="AK112" s="104" t="s">
        <v>112</v>
      </c>
      <c r="AM112" s="104" t="s">
        <v>113</v>
      </c>
      <c r="AN112" s="106" t="s">
        <v>98</v>
      </c>
      <c r="AO112" s="56" t="s">
        <v>114</v>
      </c>
    </row>
    <row r="113" spans="1:41" s="56" customFormat="1" ht="12" hidden="1" outlineLevel="1" x14ac:dyDescent="0.15">
      <c r="B113" s="56" t="s">
        <v>115</v>
      </c>
      <c r="C113" s="56">
        <v>11</v>
      </c>
      <c r="D113" s="56">
        <v>6</v>
      </c>
      <c r="E113" s="56">
        <v>10</v>
      </c>
      <c r="F113" s="56">
        <v>0</v>
      </c>
      <c r="J113" s="56">
        <v>0</v>
      </c>
      <c r="N113" s="104"/>
      <c r="O113" s="104"/>
      <c r="T113" s="56">
        <v>100</v>
      </c>
      <c r="U113" s="56">
        <v>100</v>
      </c>
      <c r="V113" s="56">
        <v>1</v>
      </c>
      <c r="X113" s="105">
        <v>100</v>
      </c>
      <c r="Y113" s="105">
        <v>100</v>
      </c>
      <c r="Z113" s="78"/>
      <c r="AB113" s="56" t="s">
        <v>116</v>
      </c>
      <c r="AC113" s="56">
        <v>0</v>
      </c>
      <c r="AE113" s="104" t="s">
        <v>117</v>
      </c>
      <c r="AF113" s="56" t="s">
        <v>118</v>
      </c>
      <c r="AH113" s="56" t="s">
        <v>119</v>
      </c>
      <c r="AI113" s="104" t="s">
        <v>120</v>
      </c>
      <c r="AK113" s="104"/>
      <c r="AM113" s="104"/>
      <c r="AN113" s="106" t="s">
        <v>98</v>
      </c>
      <c r="AO113" s="56" t="s">
        <v>121</v>
      </c>
    </row>
    <row r="114" spans="1:41" s="56" customFormat="1" ht="12" hidden="1" outlineLevel="1" x14ac:dyDescent="0.15">
      <c r="A114" s="56">
        <v>1001002</v>
      </c>
      <c r="B114" s="56" t="s">
        <v>122</v>
      </c>
      <c r="C114" s="56">
        <v>12</v>
      </c>
      <c r="D114" s="56">
        <v>1</v>
      </c>
      <c r="E114" s="56">
        <v>10</v>
      </c>
      <c r="F114" s="56">
        <v>0</v>
      </c>
      <c r="G114" s="56">
        <v>601</v>
      </c>
      <c r="J114" s="56">
        <v>0</v>
      </c>
      <c r="K114" s="56">
        <v>1</v>
      </c>
      <c r="L114" s="25" t="s">
        <v>123</v>
      </c>
      <c r="M114" s="25" t="s">
        <v>124</v>
      </c>
      <c r="N114" s="104" t="s">
        <v>125</v>
      </c>
      <c r="O114" s="104" t="s">
        <v>126</v>
      </c>
      <c r="P114" s="56" t="s">
        <v>127</v>
      </c>
      <c r="Q114" s="56" t="s">
        <v>128</v>
      </c>
      <c r="R114" s="56">
        <v>6</v>
      </c>
      <c r="S114" s="56" t="s">
        <v>129</v>
      </c>
      <c r="T114" s="56">
        <v>600</v>
      </c>
      <c r="U114" s="56">
        <v>600</v>
      </c>
      <c r="V114" s="56">
        <v>6</v>
      </c>
      <c r="X114" s="105">
        <v>600</v>
      </c>
      <c r="Y114" s="105">
        <v>600</v>
      </c>
      <c r="Z114" s="78"/>
      <c r="AC114" s="56">
        <v>0</v>
      </c>
      <c r="AE114" s="104" t="s">
        <v>131</v>
      </c>
      <c r="AF114" s="56" t="s">
        <v>118</v>
      </c>
      <c r="AG114" s="56" t="s">
        <v>132</v>
      </c>
      <c r="AH114" s="56" t="s">
        <v>119</v>
      </c>
      <c r="AI114" s="104" t="s">
        <v>133</v>
      </c>
      <c r="AK114" s="104" t="s">
        <v>133</v>
      </c>
      <c r="AM114" s="104" t="s">
        <v>134</v>
      </c>
      <c r="AN114" s="106" t="s">
        <v>98</v>
      </c>
      <c r="AO114" s="56" t="s">
        <v>135</v>
      </c>
    </row>
    <row r="115" spans="1:41" s="56" customFormat="1" ht="12" hidden="1" outlineLevel="1" x14ac:dyDescent="0.15">
      <c r="A115" s="56">
        <v>1001003</v>
      </c>
      <c r="B115" s="56" t="s">
        <v>136</v>
      </c>
      <c r="C115" s="56">
        <v>13</v>
      </c>
      <c r="D115" s="56">
        <v>1</v>
      </c>
      <c r="E115" s="56">
        <v>10</v>
      </c>
      <c r="F115" s="56">
        <v>0</v>
      </c>
      <c r="J115" s="56">
        <v>0</v>
      </c>
      <c r="K115" s="56">
        <v>1</v>
      </c>
      <c r="L115" s="25" t="s">
        <v>137</v>
      </c>
      <c r="M115" s="25" t="s">
        <v>138</v>
      </c>
      <c r="N115" s="104" t="s">
        <v>111</v>
      </c>
      <c r="O115" s="104" t="s">
        <v>139</v>
      </c>
      <c r="P115" s="56" t="s">
        <v>140</v>
      </c>
      <c r="Q115" s="56" t="s">
        <v>141</v>
      </c>
      <c r="R115" s="56">
        <v>30</v>
      </c>
      <c r="S115" s="56" t="s">
        <v>142</v>
      </c>
      <c r="T115" s="56">
        <v>3000</v>
      </c>
      <c r="U115" s="56">
        <v>3000</v>
      </c>
      <c r="V115" s="56">
        <v>30</v>
      </c>
      <c r="X115" s="105">
        <v>3000</v>
      </c>
      <c r="Y115" s="105">
        <v>3000</v>
      </c>
      <c r="Z115" s="78"/>
      <c r="AC115" s="56">
        <v>0</v>
      </c>
      <c r="AE115" s="104" t="s">
        <v>144</v>
      </c>
      <c r="AF115" s="56" t="s">
        <v>118</v>
      </c>
      <c r="AG115" s="56" t="s">
        <v>145</v>
      </c>
      <c r="AH115" s="56" t="s">
        <v>119</v>
      </c>
      <c r="AI115" s="104" t="s">
        <v>111</v>
      </c>
      <c r="AK115" s="104" t="s">
        <v>111</v>
      </c>
      <c r="AM115" s="104" t="s">
        <v>146</v>
      </c>
      <c r="AN115" s="106" t="s">
        <v>98</v>
      </c>
      <c r="AO115" s="56" t="s">
        <v>147</v>
      </c>
    </row>
    <row r="116" spans="1:41" s="56" customFormat="1" ht="12" hidden="1" outlineLevel="1" x14ac:dyDescent="0.15">
      <c r="A116" s="56">
        <v>1001004</v>
      </c>
      <c r="B116" s="56" t="s">
        <v>148</v>
      </c>
      <c r="C116" s="56">
        <v>14</v>
      </c>
      <c r="D116" s="56">
        <v>1</v>
      </c>
      <c r="E116" s="56">
        <v>10</v>
      </c>
      <c r="F116" s="56">
        <v>0</v>
      </c>
      <c r="J116" s="56">
        <v>0</v>
      </c>
      <c r="K116" s="56">
        <v>1</v>
      </c>
      <c r="L116" s="85" t="s">
        <v>149</v>
      </c>
      <c r="M116" s="85" t="s">
        <v>150</v>
      </c>
      <c r="N116" s="104" t="s">
        <v>151</v>
      </c>
      <c r="O116" s="104" t="s">
        <v>152</v>
      </c>
      <c r="P116" s="56" t="s">
        <v>153</v>
      </c>
      <c r="Q116" s="56" t="s">
        <v>154</v>
      </c>
      <c r="R116" s="56">
        <v>98</v>
      </c>
      <c r="S116" s="56" t="s">
        <v>155</v>
      </c>
      <c r="T116" s="56">
        <v>9800</v>
      </c>
      <c r="U116" s="56">
        <v>9800</v>
      </c>
      <c r="V116" s="56">
        <v>98</v>
      </c>
      <c r="X116" s="105">
        <v>9800</v>
      </c>
      <c r="Y116" s="105">
        <v>9800</v>
      </c>
      <c r="Z116" s="78"/>
      <c r="AC116" s="56">
        <v>0</v>
      </c>
      <c r="AE116" s="104" t="s">
        <v>157</v>
      </c>
      <c r="AF116" s="56" t="s">
        <v>118</v>
      </c>
      <c r="AG116" s="56" t="s">
        <v>158</v>
      </c>
      <c r="AH116" s="56" t="s">
        <v>119</v>
      </c>
      <c r="AI116" s="104" t="s">
        <v>159</v>
      </c>
      <c r="AK116" s="104" t="s">
        <v>159</v>
      </c>
      <c r="AM116" s="104" t="s">
        <v>160</v>
      </c>
      <c r="AN116" s="106" t="s">
        <v>98</v>
      </c>
      <c r="AO116" s="56" t="s">
        <v>161</v>
      </c>
    </row>
    <row r="117" spans="1:41" s="56" customFormat="1" ht="12" hidden="1" outlineLevel="1" x14ac:dyDescent="0.15">
      <c r="A117" s="56">
        <v>1001005</v>
      </c>
      <c r="B117" s="56" t="s">
        <v>162</v>
      </c>
      <c r="C117" s="56">
        <v>15</v>
      </c>
      <c r="D117" s="56">
        <v>1</v>
      </c>
      <c r="E117" s="56">
        <v>10</v>
      </c>
      <c r="F117" s="56">
        <v>0</v>
      </c>
      <c r="J117" s="56">
        <v>0</v>
      </c>
      <c r="K117" s="56">
        <v>1</v>
      </c>
      <c r="L117" s="25" t="s">
        <v>163</v>
      </c>
      <c r="M117" s="25" t="s">
        <v>164</v>
      </c>
      <c r="N117" s="104" t="s">
        <v>165</v>
      </c>
      <c r="O117" s="104" t="s">
        <v>166</v>
      </c>
      <c r="P117" s="56" t="s">
        <v>167</v>
      </c>
      <c r="Q117" s="56" t="s">
        <v>168</v>
      </c>
      <c r="R117" s="56">
        <v>198</v>
      </c>
      <c r="S117" s="56" t="s">
        <v>169</v>
      </c>
      <c r="T117" s="56">
        <v>19800</v>
      </c>
      <c r="U117" s="56">
        <v>19800</v>
      </c>
      <c r="V117" s="56">
        <v>198</v>
      </c>
      <c r="X117" s="105">
        <v>19800</v>
      </c>
      <c r="Y117" s="105">
        <v>19800</v>
      </c>
      <c r="Z117" s="78"/>
      <c r="AC117" s="56">
        <v>0</v>
      </c>
      <c r="AE117" s="104" t="s">
        <v>171</v>
      </c>
      <c r="AF117" s="56" t="s">
        <v>172</v>
      </c>
      <c r="AG117" s="56" t="s">
        <v>173</v>
      </c>
      <c r="AH117" s="56" t="s">
        <v>119</v>
      </c>
      <c r="AI117" s="104" t="s">
        <v>174</v>
      </c>
      <c r="AK117" s="104" t="s">
        <v>174</v>
      </c>
      <c r="AM117" s="104" t="s">
        <v>175</v>
      </c>
      <c r="AN117" s="106" t="s">
        <v>98</v>
      </c>
      <c r="AO117" s="56" t="s">
        <v>176</v>
      </c>
    </row>
    <row r="118" spans="1:41" s="56" customFormat="1" ht="12" hidden="1" outlineLevel="1" x14ac:dyDescent="0.15">
      <c r="A118" s="56">
        <v>1001006</v>
      </c>
      <c r="B118" s="56" t="s">
        <v>177</v>
      </c>
      <c r="C118" s="56">
        <v>16</v>
      </c>
      <c r="D118" s="56">
        <v>1</v>
      </c>
      <c r="E118" s="56">
        <v>10</v>
      </c>
      <c r="F118" s="56">
        <v>0</v>
      </c>
      <c r="J118" s="56">
        <v>0</v>
      </c>
      <c r="L118" s="6"/>
      <c r="M118" s="6"/>
      <c r="N118" s="104"/>
      <c r="O118" s="104"/>
      <c r="T118" s="56">
        <v>32800</v>
      </c>
      <c r="U118" s="56">
        <v>32800</v>
      </c>
      <c r="V118" s="56">
        <v>328</v>
      </c>
      <c r="X118" s="105">
        <v>32800</v>
      </c>
      <c r="Y118" s="105">
        <v>32800</v>
      </c>
      <c r="Z118" s="78"/>
      <c r="AC118" s="56">
        <v>0</v>
      </c>
      <c r="AE118" s="104" t="s">
        <v>179</v>
      </c>
      <c r="AF118" s="56" t="s">
        <v>172</v>
      </c>
      <c r="AH118" s="56" t="s">
        <v>119</v>
      </c>
      <c r="AI118" s="104" t="s">
        <v>180</v>
      </c>
      <c r="AK118" s="104" t="s">
        <v>180</v>
      </c>
      <c r="AM118" s="104" t="s">
        <v>181</v>
      </c>
      <c r="AN118" s="106" t="s">
        <v>98</v>
      </c>
      <c r="AO118" s="56" t="s">
        <v>182</v>
      </c>
    </row>
    <row r="119" spans="1:41" s="56" customFormat="1" ht="12" hidden="1" outlineLevel="1" x14ac:dyDescent="0.15">
      <c r="A119" s="56">
        <v>1001007</v>
      </c>
      <c r="B119" s="56" t="s">
        <v>183</v>
      </c>
      <c r="C119" s="56">
        <v>17</v>
      </c>
      <c r="D119" s="56">
        <v>1</v>
      </c>
      <c r="E119" s="56">
        <v>10</v>
      </c>
      <c r="F119" s="56">
        <v>0</v>
      </c>
      <c r="J119" s="56">
        <v>0</v>
      </c>
      <c r="K119" s="56">
        <v>1</v>
      </c>
      <c r="L119" s="25" t="s">
        <v>184</v>
      </c>
      <c r="M119" s="25" t="s">
        <v>185</v>
      </c>
      <c r="N119" s="104" t="s">
        <v>186</v>
      </c>
      <c r="O119" s="104" t="s">
        <v>187</v>
      </c>
      <c r="P119" s="56" t="s">
        <v>188</v>
      </c>
      <c r="Q119" s="56" t="s">
        <v>189</v>
      </c>
      <c r="R119" s="56">
        <v>648</v>
      </c>
      <c r="S119" s="56" t="s">
        <v>190</v>
      </c>
      <c r="T119" s="56">
        <v>64800</v>
      </c>
      <c r="U119" s="56">
        <v>64800</v>
      </c>
      <c r="V119" s="56">
        <v>648</v>
      </c>
      <c r="X119" s="105">
        <v>64800</v>
      </c>
      <c r="Y119" s="105">
        <v>64800</v>
      </c>
      <c r="Z119" s="78"/>
      <c r="AC119" s="56">
        <v>0</v>
      </c>
      <c r="AE119" s="104" t="s">
        <v>192</v>
      </c>
      <c r="AF119" s="56" t="s">
        <v>172</v>
      </c>
      <c r="AG119" s="56" t="s">
        <v>193</v>
      </c>
      <c r="AH119" s="56" t="s">
        <v>119</v>
      </c>
      <c r="AI119" s="104" t="s">
        <v>194</v>
      </c>
      <c r="AK119" s="104" t="s">
        <v>194</v>
      </c>
      <c r="AM119" s="104" t="s">
        <v>195</v>
      </c>
      <c r="AN119" s="106" t="s">
        <v>98</v>
      </c>
      <c r="AO119" s="56" t="s">
        <v>196</v>
      </c>
    </row>
    <row r="120" spans="1:41" s="56" customFormat="1" hidden="1" outlineLevel="1" x14ac:dyDescent="0.15">
      <c r="B120" s="56" t="s">
        <v>197</v>
      </c>
      <c r="C120" s="56">
        <v>18</v>
      </c>
      <c r="D120" s="56">
        <v>1</v>
      </c>
      <c r="E120" s="56">
        <v>10</v>
      </c>
      <c r="F120" s="56">
        <v>0</v>
      </c>
      <c r="J120" s="56">
        <v>1</v>
      </c>
      <c r="T120" s="56">
        <v>150000</v>
      </c>
      <c r="U120" s="56">
        <v>150000</v>
      </c>
      <c r="V120" s="56">
        <v>1500</v>
      </c>
      <c r="X120" s="105">
        <v>150000</v>
      </c>
      <c r="Y120" s="105">
        <v>150000</v>
      </c>
      <c r="Z120" s="78"/>
      <c r="AC120" s="56">
        <v>0</v>
      </c>
      <c r="AE120" s="56" t="s">
        <v>199</v>
      </c>
      <c r="AF120" s="56" t="s">
        <v>172</v>
      </c>
      <c r="AH120" s="56" t="s">
        <v>119</v>
      </c>
      <c r="AI120" s="56" t="s">
        <v>200</v>
      </c>
      <c r="AK120" s="56" t="s">
        <v>200</v>
      </c>
      <c r="AM120" s="56" t="s">
        <v>201</v>
      </c>
      <c r="AN120" s="56" t="s">
        <v>98</v>
      </c>
      <c r="AO120" s="56" t="s">
        <v>202</v>
      </c>
    </row>
    <row r="121" spans="1:41" s="56" customFormat="1" hidden="1" outlineLevel="1" x14ac:dyDescent="0.15">
      <c r="A121" s="56">
        <v>1005001</v>
      </c>
      <c r="B121" s="56" t="s">
        <v>203</v>
      </c>
      <c r="C121" s="56">
        <v>19</v>
      </c>
      <c r="D121" s="56">
        <v>5</v>
      </c>
      <c r="E121" s="56">
        <v>10</v>
      </c>
      <c r="F121" s="56">
        <v>0</v>
      </c>
      <c r="J121" s="56">
        <v>0</v>
      </c>
      <c r="T121" s="56">
        <v>300</v>
      </c>
      <c r="U121" s="56">
        <v>300</v>
      </c>
      <c r="V121" s="56">
        <v>3</v>
      </c>
      <c r="X121" s="105">
        <v>300</v>
      </c>
      <c r="Y121" s="105">
        <v>300</v>
      </c>
      <c r="Z121" s="78"/>
      <c r="AA121" s="56">
        <v>1</v>
      </c>
      <c r="AC121" s="56">
        <v>0</v>
      </c>
      <c r="AI121" s="56" t="s">
        <v>204</v>
      </c>
      <c r="AO121" s="56" t="s">
        <v>205</v>
      </c>
    </row>
    <row r="122" spans="1:41" s="56" customFormat="1" hidden="1" outlineLevel="1" x14ac:dyDescent="0.15">
      <c r="A122" s="56">
        <v>1005002</v>
      </c>
      <c r="B122" s="56" t="s">
        <v>206</v>
      </c>
      <c r="C122" s="56">
        <v>20</v>
      </c>
      <c r="D122" s="56">
        <v>5</v>
      </c>
      <c r="E122" s="56">
        <v>10</v>
      </c>
      <c r="F122" s="56">
        <v>0</v>
      </c>
      <c r="J122" s="56">
        <v>0</v>
      </c>
      <c r="T122" s="56">
        <v>1000</v>
      </c>
      <c r="U122" s="56">
        <v>1000</v>
      </c>
      <c r="V122" s="56">
        <v>10</v>
      </c>
      <c r="X122" s="105">
        <v>1000</v>
      </c>
      <c r="Y122" s="105">
        <v>1000</v>
      </c>
      <c r="Z122" s="78"/>
      <c r="AA122" s="56">
        <v>2</v>
      </c>
      <c r="AC122" s="56">
        <v>0</v>
      </c>
      <c r="AI122" s="56" t="s">
        <v>204</v>
      </c>
      <c r="AO122" s="56" t="s">
        <v>207</v>
      </c>
    </row>
    <row r="123" spans="1:41" s="56" customFormat="1" hidden="1" outlineLevel="1" x14ac:dyDescent="0.15">
      <c r="A123" s="56">
        <v>1005003</v>
      </c>
      <c r="B123" s="56" t="s">
        <v>208</v>
      </c>
      <c r="C123" s="56">
        <v>21</v>
      </c>
      <c r="D123" s="56">
        <v>5</v>
      </c>
      <c r="E123" s="56">
        <v>10</v>
      </c>
      <c r="F123" s="56">
        <v>0</v>
      </c>
      <c r="J123" s="56">
        <v>0</v>
      </c>
      <c r="T123" s="56">
        <v>1800</v>
      </c>
      <c r="U123" s="56">
        <v>1800</v>
      </c>
      <c r="V123" s="56">
        <v>18</v>
      </c>
      <c r="X123" s="105">
        <v>1800</v>
      </c>
      <c r="Y123" s="105">
        <v>1800</v>
      </c>
      <c r="Z123" s="78"/>
      <c r="AA123" s="56">
        <v>3</v>
      </c>
      <c r="AC123" s="56">
        <v>0</v>
      </c>
      <c r="AI123" s="56" t="s">
        <v>204</v>
      </c>
      <c r="AO123" s="56" t="s">
        <v>209</v>
      </c>
    </row>
    <row r="124" spans="1:41" s="56" customFormat="1" hidden="1" outlineLevel="1" x14ac:dyDescent="0.15">
      <c r="A124" s="56">
        <v>1005004</v>
      </c>
      <c r="B124" s="56" t="s">
        <v>210</v>
      </c>
      <c r="C124" s="56">
        <v>22</v>
      </c>
      <c r="D124" s="56">
        <v>5</v>
      </c>
      <c r="E124" s="56">
        <v>10</v>
      </c>
      <c r="F124" s="56">
        <v>0</v>
      </c>
      <c r="J124" s="56">
        <v>0</v>
      </c>
      <c r="T124" s="56">
        <v>4000</v>
      </c>
      <c r="U124" s="56">
        <v>4000</v>
      </c>
      <c r="V124" s="56">
        <v>40</v>
      </c>
      <c r="X124" s="105">
        <v>4000</v>
      </c>
      <c r="Y124" s="105">
        <v>4000</v>
      </c>
      <c r="Z124" s="78"/>
      <c r="AA124" s="56">
        <v>4</v>
      </c>
      <c r="AC124" s="56">
        <v>0</v>
      </c>
      <c r="AI124" s="56" t="s">
        <v>204</v>
      </c>
      <c r="AO124" s="56" t="s">
        <v>211</v>
      </c>
    </row>
    <row r="125" spans="1:41" s="56" customFormat="1" hidden="1" outlineLevel="1" x14ac:dyDescent="0.15">
      <c r="A125" s="56">
        <v>1005005</v>
      </c>
      <c r="B125" s="56" t="s">
        <v>212</v>
      </c>
      <c r="C125" s="56">
        <v>23</v>
      </c>
      <c r="D125" s="56">
        <v>5</v>
      </c>
      <c r="E125" s="56">
        <v>10</v>
      </c>
      <c r="F125" s="56">
        <v>0</v>
      </c>
      <c r="J125" s="56">
        <v>0</v>
      </c>
      <c r="T125" s="56">
        <v>5000</v>
      </c>
      <c r="U125" s="56">
        <v>5000</v>
      </c>
      <c r="V125" s="56">
        <v>50</v>
      </c>
      <c r="X125" s="105">
        <v>5000</v>
      </c>
      <c r="Y125" s="105">
        <v>5000</v>
      </c>
      <c r="Z125" s="78"/>
      <c r="AA125" s="56">
        <v>5</v>
      </c>
      <c r="AC125" s="56">
        <v>0</v>
      </c>
      <c r="AI125" s="56" t="s">
        <v>204</v>
      </c>
      <c r="AO125" s="56" t="s">
        <v>213</v>
      </c>
    </row>
    <row r="126" spans="1:41" s="56" customFormat="1" hidden="1" outlineLevel="1" x14ac:dyDescent="0.15">
      <c r="A126" s="56">
        <v>1005006</v>
      </c>
      <c r="B126" s="56" t="s">
        <v>214</v>
      </c>
      <c r="C126" s="56">
        <v>24</v>
      </c>
      <c r="D126" s="56">
        <v>5</v>
      </c>
      <c r="E126" s="56">
        <v>10</v>
      </c>
      <c r="F126" s="56">
        <v>0</v>
      </c>
      <c r="J126" s="56">
        <v>0</v>
      </c>
      <c r="T126" s="56">
        <v>6800</v>
      </c>
      <c r="U126" s="56">
        <v>6800</v>
      </c>
      <c r="V126" s="56">
        <v>68</v>
      </c>
      <c r="X126" s="105">
        <v>6800</v>
      </c>
      <c r="Y126" s="105">
        <v>6800</v>
      </c>
      <c r="Z126" s="78"/>
      <c r="AA126" s="56">
        <v>6</v>
      </c>
      <c r="AC126" s="56">
        <v>0</v>
      </c>
      <c r="AI126" s="56" t="s">
        <v>204</v>
      </c>
      <c r="AO126" s="56" t="s">
        <v>215</v>
      </c>
    </row>
    <row r="127" spans="1:41" s="56" customFormat="1" hidden="1" outlineLevel="1" x14ac:dyDescent="0.15">
      <c r="A127" s="56">
        <v>1005007</v>
      </c>
      <c r="B127" s="56" t="s">
        <v>216</v>
      </c>
      <c r="C127" s="56">
        <v>25</v>
      </c>
      <c r="D127" s="56">
        <v>5</v>
      </c>
      <c r="E127" s="56">
        <v>10</v>
      </c>
      <c r="F127" s="56">
        <v>0</v>
      </c>
      <c r="J127" s="56">
        <v>0</v>
      </c>
      <c r="T127" s="56">
        <v>100</v>
      </c>
      <c r="U127" s="56">
        <v>100</v>
      </c>
      <c r="V127" s="56">
        <v>1</v>
      </c>
      <c r="X127" s="105">
        <v>100</v>
      </c>
      <c r="Y127" s="105">
        <v>100</v>
      </c>
      <c r="Z127" s="78"/>
      <c r="AA127" s="56">
        <v>7</v>
      </c>
      <c r="AC127" s="56">
        <v>0</v>
      </c>
      <c r="AI127" s="56" t="s">
        <v>204</v>
      </c>
      <c r="AO127" s="56" t="s">
        <v>218</v>
      </c>
    </row>
    <row r="128" spans="1:41" s="56" customFormat="1" hidden="1" outlineLevel="1" x14ac:dyDescent="0.15">
      <c r="A128" s="56">
        <v>1006008</v>
      </c>
      <c r="B128" s="56" t="s">
        <v>219</v>
      </c>
      <c r="C128" s="56">
        <v>1</v>
      </c>
      <c r="D128" s="56">
        <v>7</v>
      </c>
      <c r="E128" s="56">
        <v>10</v>
      </c>
      <c r="F128" s="56">
        <v>0</v>
      </c>
      <c r="J128" s="56">
        <v>0</v>
      </c>
      <c r="N128" s="104"/>
      <c r="O128" s="104"/>
      <c r="T128" s="56">
        <v>600</v>
      </c>
      <c r="U128" s="56">
        <v>600</v>
      </c>
      <c r="V128" s="56">
        <v>6</v>
      </c>
      <c r="X128" s="105">
        <v>600</v>
      </c>
      <c r="Y128" s="105">
        <v>600</v>
      </c>
      <c r="Z128" s="78"/>
      <c r="AC128" s="56">
        <v>0</v>
      </c>
      <c r="AE128" s="104" t="s">
        <v>220</v>
      </c>
      <c r="AF128" s="56" t="s">
        <v>172</v>
      </c>
      <c r="AH128" s="56" t="s">
        <v>221</v>
      </c>
      <c r="AI128" s="104" t="s">
        <v>133</v>
      </c>
      <c r="AL128" s="56">
        <v>33</v>
      </c>
      <c r="AO128" s="56" t="s">
        <v>135</v>
      </c>
    </row>
    <row r="129" spans="1:41" s="56" customFormat="1" hidden="1" outlineLevel="1" x14ac:dyDescent="0.15">
      <c r="A129" s="56">
        <v>1006009</v>
      </c>
      <c r="B129" s="56" t="s">
        <v>222</v>
      </c>
      <c r="C129" s="56">
        <v>2</v>
      </c>
      <c r="D129" s="56">
        <v>7</v>
      </c>
      <c r="E129" s="56">
        <v>10</v>
      </c>
      <c r="F129" s="56">
        <v>0</v>
      </c>
      <c r="J129" s="56">
        <v>0</v>
      </c>
      <c r="N129" s="104"/>
      <c r="O129" s="104"/>
      <c r="T129" s="56">
        <v>1800</v>
      </c>
      <c r="U129" s="56">
        <v>1800</v>
      </c>
      <c r="V129" s="56">
        <v>18</v>
      </c>
      <c r="X129" s="105">
        <v>1800</v>
      </c>
      <c r="Y129" s="105">
        <v>1800</v>
      </c>
      <c r="Z129" s="78"/>
      <c r="AC129" s="56">
        <v>0</v>
      </c>
      <c r="AE129" s="104" t="s">
        <v>220</v>
      </c>
      <c r="AF129" s="56" t="s">
        <v>172</v>
      </c>
      <c r="AH129" s="56" t="s">
        <v>221</v>
      </c>
      <c r="AI129" s="104" t="s">
        <v>223</v>
      </c>
      <c r="AL129" s="56">
        <v>33</v>
      </c>
      <c r="AO129" s="56" t="s">
        <v>224</v>
      </c>
    </row>
    <row r="130" spans="1:41" s="56" customFormat="1" hidden="1" outlineLevel="1" x14ac:dyDescent="0.15">
      <c r="A130" s="56">
        <v>1006010</v>
      </c>
      <c r="B130" s="56" t="s">
        <v>225</v>
      </c>
      <c r="C130" s="56">
        <v>3</v>
      </c>
      <c r="D130" s="56">
        <v>7</v>
      </c>
      <c r="E130" s="56">
        <v>10</v>
      </c>
      <c r="F130" s="56">
        <v>0</v>
      </c>
      <c r="J130" s="56">
        <v>0</v>
      </c>
      <c r="N130" s="104"/>
      <c r="O130" s="104"/>
      <c r="T130" s="56">
        <v>3000</v>
      </c>
      <c r="U130" s="56">
        <v>3000</v>
      </c>
      <c r="V130" s="56">
        <v>30</v>
      </c>
      <c r="X130" s="105">
        <v>3000</v>
      </c>
      <c r="Y130" s="105">
        <v>3000</v>
      </c>
      <c r="Z130" s="78"/>
      <c r="AC130" s="56">
        <v>0</v>
      </c>
      <c r="AE130" s="104" t="s">
        <v>220</v>
      </c>
      <c r="AF130" s="56" t="s">
        <v>172</v>
      </c>
      <c r="AH130" s="56" t="s">
        <v>221</v>
      </c>
      <c r="AI130" s="104" t="s">
        <v>111</v>
      </c>
      <c r="AL130" s="56">
        <v>33</v>
      </c>
      <c r="AO130" s="56" t="s">
        <v>147</v>
      </c>
    </row>
    <row r="131" spans="1:41" s="56" customFormat="1" hidden="1" outlineLevel="1" x14ac:dyDescent="0.15">
      <c r="A131" s="56">
        <v>1006011</v>
      </c>
      <c r="B131" s="56" t="s">
        <v>226</v>
      </c>
      <c r="C131" s="56">
        <v>4</v>
      </c>
      <c r="D131" s="56">
        <v>7</v>
      </c>
      <c r="E131" s="56">
        <v>10</v>
      </c>
      <c r="F131" s="56">
        <v>0</v>
      </c>
      <c r="J131" s="56">
        <v>0</v>
      </c>
      <c r="N131" s="104"/>
      <c r="O131" s="104"/>
      <c r="T131" s="56">
        <v>9800</v>
      </c>
      <c r="U131" s="56">
        <v>9800</v>
      </c>
      <c r="V131" s="56">
        <v>98</v>
      </c>
      <c r="X131" s="105">
        <v>9800</v>
      </c>
      <c r="Y131" s="105">
        <v>9800</v>
      </c>
      <c r="Z131" s="78"/>
      <c r="AC131" s="56">
        <v>0</v>
      </c>
      <c r="AE131" s="104" t="s">
        <v>220</v>
      </c>
      <c r="AF131" s="56" t="s">
        <v>172</v>
      </c>
      <c r="AH131" s="56" t="s">
        <v>221</v>
      </c>
      <c r="AI131" s="104" t="s">
        <v>159</v>
      </c>
      <c r="AL131" s="56">
        <v>33</v>
      </c>
      <c r="AO131" s="56" t="s">
        <v>161</v>
      </c>
    </row>
    <row r="132" spans="1:41" s="56" customFormat="1" hidden="1" outlineLevel="1" x14ac:dyDescent="0.15">
      <c r="A132" s="56">
        <v>1006012</v>
      </c>
      <c r="B132" s="56" t="s">
        <v>227</v>
      </c>
      <c r="C132" s="56">
        <v>5</v>
      </c>
      <c r="D132" s="56">
        <v>7</v>
      </c>
      <c r="E132" s="56">
        <v>10</v>
      </c>
      <c r="F132" s="56">
        <v>0</v>
      </c>
      <c r="J132" s="56">
        <v>0</v>
      </c>
      <c r="N132" s="104"/>
      <c r="O132" s="104"/>
      <c r="T132" s="56">
        <v>19800</v>
      </c>
      <c r="U132" s="56">
        <v>19800</v>
      </c>
      <c r="V132" s="56">
        <v>198</v>
      </c>
      <c r="X132" s="105">
        <v>19800</v>
      </c>
      <c r="Y132" s="105">
        <v>19800</v>
      </c>
      <c r="Z132" s="78"/>
      <c r="AC132" s="56">
        <v>0</v>
      </c>
      <c r="AE132" s="104" t="s">
        <v>220</v>
      </c>
      <c r="AF132" s="56" t="s">
        <v>172</v>
      </c>
      <c r="AH132" s="56" t="s">
        <v>221</v>
      </c>
      <c r="AI132" s="104" t="s">
        <v>174</v>
      </c>
      <c r="AL132" s="56">
        <v>33</v>
      </c>
      <c r="AO132" s="56" t="s">
        <v>176</v>
      </c>
    </row>
    <row r="133" spans="1:41" s="56" customFormat="1" hidden="1" outlineLevel="1" x14ac:dyDescent="0.15">
      <c r="A133" s="56">
        <v>1006013</v>
      </c>
      <c r="B133" s="56" t="s">
        <v>228</v>
      </c>
      <c r="C133" s="56">
        <v>6</v>
      </c>
      <c r="D133" s="56">
        <v>7</v>
      </c>
      <c r="E133" s="56">
        <v>10</v>
      </c>
      <c r="F133" s="56">
        <v>0</v>
      </c>
      <c r="J133" s="56">
        <v>0</v>
      </c>
      <c r="N133" s="104"/>
      <c r="O133" s="104"/>
      <c r="T133" s="56">
        <v>32800</v>
      </c>
      <c r="U133" s="56">
        <v>32800</v>
      </c>
      <c r="V133" s="56">
        <v>328</v>
      </c>
      <c r="X133" s="105">
        <v>32800</v>
      </c>
      <c r="Y133" s="105">
        <v>32800</v>
      </c>
      <c r="Z133" s="78"/>
      <c r="AC133" s="56">
        <v>0</v>
      </c>
      <c r="AE133" s="104" t="s">
        <v>220</v>
      </c>
      <c r="AF133" s="56" t="s">
        <v>172</v>
      </c>
      <c r="AH133" s="56" t="s">
        <v>221</v>
      </c>
      <c r="AI133" s="104" t="s">
        <v>180</v>
      </c>
      <c r="AL133" s="56">
        <v>33</v>
      </c>
      <c r="AO133" s="56" t="s">
        <v>182</v>
      </c>
    </row>
    <row r="134" spans="1:41" s="56" customFormat="1" hidden="1" outlineLevel="1" x14ac:dyDescent="0.15">
      <c r="A134" s="56">
        <v>1006014</v>
      </c>
      <c r="B134" s="56" t="s">
        <v>229</v>
      </c>
      <c r="C134" s="56">
        <v>7</v>
      </c>
      <c r="D134" s="56">
        <v>7</v>
      </c>
      <c r="E134" s="56">
        <v>10</v>
      </c>
      <c r="F134" s="56">
        <v>0</v>
      </c>
      <c r="J134" s="56">
        <v>0</v>
      </c>
      <c r="N134" s="104"/>
      <c r="O134" s="104"/>
      <c r="T134" s="56">
        <v>64800</v>
      </c>
      <c r="U134" s="56">
        <v>64800</v>
      </c>
      <c r="V134" s="56">
        <v>648</v>
      </c>
      <c r="X134" s="105">
        <v>64800</v>
      </c>
      <c r="Y134" s="105">
        <v>64800</v>
      </c>
      <c r="Z134" s="78"/>
      <c r="AC134" s="56">
        <v>0</v>
      </c>
      <c r="AE134" s="104" t="s">
        <v>220</v>
      </c>
      <c r="AF134" s="56" t="s">
        <v>172</v>
      </c>
      <c r="AH134" s="56" t="s">
        <v>221</v>
      </c>
      <c r="AI134" s="104" t="s">
        <v>194</v>
      </c>
      <c r="AL134" s="56">
        <v>33</v>
      </c>
      <c r="AO134" s="56" t="s">
        <v>196</v>
      </c>
    </row>
    <row r="135" spans="1:41" s="56" customFormat="1" hidden="1" outlineLevel="1" x14ac:dyDescent="0.15">
      <c r="A135" s="56">
        <v>1006015</v>
      </c>
      <c r="B135" s="56" t="s">
        <v>230</v>
      </c>
      <c r="C135" s="56">
        <v>8</v>
      </c>
      <c r="D135" s="56">
        <v>7</v>
      </c>
      <c r="E135" s="56">
        <v>10</v>
      </c>
      <c r="F135" s="56">
        <v>0</v>
      </c>
      <c r="J135" s="56">
        <v>0</v>
      </c>
      <c r="T135" s="56">
        <v>129600</v>
      </c>
      <c r="U135" s="56">
        <v>129600</v>
      </c>
      <c r="V135" s="56">
        <v>1296</v>
      </c>
      <c r="X135" s="105">
        <v>129600</v>
      </c>
      <c r="Y135" s="105">
        <v>129600</v>
      </c>
      <c r="Z135" s="78"/>
      <c r="AC135" s="56">
        <v>0</v>
      </c>
      <c r="AE135" s="104" t="s">
        <v>220</v>
      </c>
      <c r="AF135" s="56" t="s">
        <v>172</v>
      </c>
      <c r="AH135" s="56" t="s">
        <v>221</v>
      </c>
      <c r="AI135" s="56" t="s">
        <v>231</v>
      </c>
      <c r="AL135" s="56">
        <v>33</v>
      </c>
      <c r="AO135" s="56" t="s">
        <v>232</v>
      </c>
    </row>
    <row r="136" spans="1:41" s="56" customFormat="1" hidden="1" outlineLevel="1" x14ac:dyDescent="0.15">
      <c r="A136" s="56">
        <v>1006016</v>
      </c>
      <c r="B136" s="56" t="s">
        <v>233</v>
      </c>
      <c r="D136" s="56">
        <v>10</v>
      </c>
      <c r="E136" s="56">
        <v>10</v>
      </c>
      <c r="F136" s="56">
        <v>0</v>
      </c>
      <c r="I136" s="56">
        <v>3</v>
      </c>
      <c r="J136" s="56">
        <v>0</v>
      </c>
      <c r="T136" s="56">
        <v>600</v>
      </c>
      <c r="U136" s="56">
        <v>600</v>
      </c>
      <c r="V136" s="62">
        <v>6</v>
      </c>
      <c r="W136" s="62"/>
      <c r="X136" s="90">
        <v>600</v>
      </c>
      <c r="Y136" s="90">
        <v>600</v>
      </c>
      <c r="Z136" s="78"/>
      <c r="AC136" s="56">
        <v>0</v>
      </c>
      <c r="AE136" s="104" t="s">
        <v>235</v>
      </c>
      <c r="AI136" s="53" t="s">
        <v>236</v>
      </c>
      <c r="AJ136" s="62"/>
      <c r="AK136" s="62"/>
      <c r="AL136" s="62">
        <v>44</v>
      </c>
      <c r="AO136" s="56" t="s">
        <v>237</v>
      </c>
    </row>
    <row r="137" spans="1:41" s="56" customFormat="1" hidden="1" outlineLevel="1" x14ac:dyDescent="0.15">
      <c r="A137" s="56">
        <v>1006017</v>
      </c>
      <c r="B137" s="56" t="s">
        <v>233</v>
      </c>
      <c r="D137" s="56">
        <v>10</v>
      </c>
      <c r="E137" s="56">
        <v>10</v>
      </c>
      <c r="F137" s="56">
        <v>0</v>
      </c>
      <c r="I137" s="56">
        <v>2</v>
      </c>
      <c r="J137" s="56">
        <v>0</v>
      </c>
      <c r="T137" s="56">
        <v>3000</v>
      </c>
      <c r="U137" s="56">
        <v>3000</v>
      </c>
      <c r="V137" s="56">
        <v>30</v>
      </c>
      <c r="X137" s="105">
        <v>3000</v>
      </c>
      <c r="Y137" s="105">
        <v>3000</v>
      </c>
      <c r="Z137" s="78"/>
      <c r="AC137" s="56">
        <v>0</v>
      </c>
      <c r="AE137" s="104" t="s">
        <v>239</v>
      </c>
      <c r="AI137" s="56" t="s">
        <v>240</v>
      </c>
      <c r="AL137" s="56">
        <v>44</v>
      </c>
      <c r="AO137" s="56" t="s">
        <v>237</v>
      </c>
    </row>
    <row r="138" spans="1:41" s="56" customFormat="1" hidden="1" outlineLevel="1" x14ac:dyDescent="0.15">
      <c r="A138" s="56">
        <v>1006018</v>
      </c>
      <c r="B138" s="56" t="s">
        <v>233</v>
      </c>
      <c r="D138" s="56">
        <v>10</v>
      </c>
      <c r="E138" s="56">
        <v>10</v>
      </c>
      <c r="F138" s="56">
        <v>0</v>
      </c>
      <c r="I138" s="56">
        <v>1</v>
      </c>
      <c r="J138" s="56">
        <v>0</v>
      </c>
      <c r="T138" s="56">
        <v>6800</v>
      </c>
      <c r="U138" s="56">
        <v>6800</v>
      </c>
      <c r="V138" s="56">
        <v>68</v>
      </c>
      <c r="X138" s="105">
        <v>6800</v>
      </c>
      <c r="Y138" s="105">
        <v>6800</v>
      </c>
      <c r="Z138" s="78"/>
      <c r="AC138" s="56">
        <v>0</v>
      </c>
      <c r="AE138" s="104" t="s">
        <v>242</v>
      </c>
      <c r="AI138" s="56" t="s">
        <v>243</v>
      </c>
      <c r="AL138" s="56">
        <v>44</v>
      </c>
      <c r="AO138" s="56" t="s">
        <v>237</v>
      </c>
    </row>
    <row r="139" spans="1:41" s="56" customFormat="1" hidden="1" outlineLevel="1" x14ac:dyDescent="0.15">
      <c r="A139" s="56">
        <v>1006019</v>
      </c>
      <c r="B139" s="56" t="s">
        <v>233</v>
      </c>
      <c r="D139" s="56">
        <v>9</v>
      </c>
      <c r="E139" s="56">
        <v>10</v>
      </c>
      <c r="F139" s="56">
        <v>0</v>
      </c>
      <c r="I139" s="56">
        <v>1</v>
      </c>
      <c r="J139" s="56">
        <v>0</v>
      </c>
      <c r="T139" s="56">
        <v>6800</v>
      </c>
      <c r="U139" s="56">
        <v>6800</v>
      </c>
      <c r="V139" s="56">
        <v>68</v>
      </c>
      <c r="X139" s="105">
        <v>6800</v>
      </c>
      <c r="Y139" s="105">
        <v>6800</v>
      </c>
      <c r="Z139" s="78"/>
      <c r="AC139" s="56">
        <v>0</v>
      </c>
      <c r="AE139" s="104" t="s">
        <v>242</v>
      </c>
      <c r="AI139" s="56" t="s">
        <v>243</v>
      </c>
      <c r="AL139" s="56">
        <v>43</v>
      </c>
      <c r="AO139" s="56" t="s">
        <v>237</v>
      </c>
    </row>
    <row r="140" spans="1:41" s="56" customFormat="1" hidden="1" outlineLevel="1" x14ac:dyDescent="0.15">
      <c r="A140" s="56">
        <v>1006020</v>
      </c>
      <c r="B140" s="56" t="s">
        <v>244</v>
      </c>
      <c r="D140" s="56">
        <v>11</v>
      </c>
      <c r="E140" s="56">
        <v>10</v>
      </c>
      <c r="F140" s="56">
        <v>0</v>
      </c>
      <c r="G140" s="56">
        <v>501</v>
      </c>
      <c r="T140" s="56">
        <v>6800</v>
      </c>
      <c r="U140" s="56">
        <v>6800</v>
      </c>
      <c r="V140" s="56">
        <v>68</v>
      </c>
      <c r="X140" s="105">
        <v>6800</v>
      </c>
      <c r="Y140" s="105">
        <v>6800</v>
      </c>
      <c r="Z140" s="78"/>
      <c r="AC140" s="56">
        <v>0</v>
      </c>
      <c r="AE140" s="104" t="s">
        <v>246</v>
      </c>
      <c r="AO140" s="53" t="s">
        <v>237</v>
      </c>
    </row>
    <row r="141" spans="1:41" s="56" customFormat="1" hidden="1" outlineLevel="1" x14ac:dyDescent="0.15">
      <c r="A141" s="56">
        <v>1006021</v>
      </c>
      <c r="B141" s="56" t="s">
        <v>247</v>
      </c>
      <c r="D141" s="56">
        <v>11</v>
      </c>
      <c r="E141" s="56">
        <v>10</v>
      </c>
      <c r="F141" s="56">
        <v>0</v>
      </c>
      <c r="G141" s="56">
        <v>506</v>
      </c>
      <c r="T141" s="56">
        <v>6800</v>
      </c>
      <c r="U141" s="56">
        <v>6800</v>
      </c>
      <c r="V141" s="56">
        <v>68</v>
      </c>
      <c r="X141" s="105">
        <v>6800</v>
      </c>
      <c r="Y141" s="105">
        <v>6800</v>
      </c>
      <c r="Z141" s="78"/>
      <c r="AC141" s="56">
        <v>0</v>
      </c>
      <c r="AE141" s="104" t="s">
        <v>249</v>
      </c>
      <c r="AO141" s="53" t="s">
        <v>237</v>
      </c>
    </row>
    <row r="142" spans="1:41" s="53" customFormat="1" hidden="1" outlineLevel="1" x14ac:dyDescent="0.15">
      <c r="A142" s="80">
        <f>A141+1</f>
        <v>1006022</v>
      </c>
      <c r="B142" s="53" t="s">
        <v>250</v>
      </c>
      <c r="D142" s="53">
        <v>13</v>
      </c>
      <c r="E142" s="79">
        <f>E141</f>
        <v>10</v>
      </c>
      <c r="F142" s="53">
        <f>F141</f>
        <v>0</v>
      </c>
      <c r="I142" s="53">
        <v>3</v>
      </c>
      <c r="J142" s="53">
        <v>0</v>
      </c>
      <c r="T142" s="53">
        <v>600</v>
      </c>
      <c r="U142" s="53">
        <v>600</v>
      </c>
      <c r="V142" s="53">
        <v>6</v>
      </c>
      <c r="X142" s="91">
        <v>600</v>
      </c>
      <c r="Y142" s="91">
        <v>600</v>
      </c>
      <c r="Z142" s="78"/>
      <c r="AC142" s="53">
        <v>0</v>
      </c>
      <c r="AE142" s="95" t="s">
        <v>251</v>
      </c>
      <c r="AI142" s="53" t="s">
        <v>252</v>
      </c>
      <c r="AL142" s="53">
        <v>50</v>
      </c>
      <c r="AO142" s="53" t="s">
        <v>237</v>
      </c>
    </row>
    <row r="143" spans="1:41" s="53" customFormat="1" hidden="1" outlineLevel="1" x14ac:dyDescent="0.15">
      <c r="A143" s="80">
        <f t="shared" ref="A143:A151" si="15">A142+1</f>
        <v>1006023</v>
      </c>
      <c r="B143" s="53" t="s">
        <v>250</v>
      </c>
      <c r="D143" s="53">
        <v>13</v>
      </c>
      <c r="E143" s="79">
        <f t="shared" ref="E143:F148" si="16">E142</f>
        <v>10</v>
      </c>
      <c r="F143" s="53">
        <f t="shared" si="16"/>
        <v>0</v>
      </c>
      <c r="I143" s="53">
        <v>2</v>
      </c>
      <c r="J143" s="53">
        <v>0</v>
      </c>
      <c r="T143" s="53">
        <v>3000</v>
      </c>
      <c r="U143" s="53">
        <v>3000</v>
      </c>
      <c r="V143" s="53">
        <v>30</v>
      </c>
      <c r="X143" s="91">
        <v>3000</v>
      </c>
      <c r="Y143" s="91">
        <v>3000</v>
      </c>
      <c r="Z143" s="78"/>
      <c r="AC143" s="53">
        <v>0</v>
      </c>
      <c r="AE143" s="95" t="s">
        <v>253</v>
      </c>
      <c r="AI143" s="53" t="s">
        <v>254</v>
      </c>
      <c r="AL143" s="53">
        <v>50</v>
      </c>
      <c r="AO143" s="53" t="s">
        <v>237</v>
      </c>
    </row>
    <row r="144" spans="1:41" s="54" customFormat="1" hidden="1" outlineLevel="1" x14ac:dyDescent="0.15">
      <c r="A144" s="81">
        <f t="shared" si="15"/>
        <v>1006024</v>
      </c>
      <c r="B144" s="54" t="s">
        <v>250</v>
      </c>
      <c r="D144" s="54">
        <v>13</v>
      </c>
      <c r="E144" s="82">
        <f t="shared" si="16"/>
        <v>10</v>
      </c>
      <c r="F144" s="54">
        <f t="shared" si="16"/>
        <v>0</v>
      </c>
      <c r="I144" s="54">
        <v>1</v>
      </c>
      <c r="J144" s="54">
        <v>0</v>
      </c>
      <c r="T144" s="54">
        <v>6800</v>
      </c>
      <c r="U144" s="54">
        <v>6800</v>
      </c>
      <c r="V144" s="54">
        <v>68</v>
      </c>
      <c r="X144" s="92">
        <v>6800</v>
      </c>
      <c r="Y144" s="92">
        <v>6800</v>
      </c>
      <c r="Z144" s="96"/>
      <c r="AC144" s="54">
        <v>0</v>
      </c>
      <c r="AE144" s="97" t="s">
        <v>255</v>
      </c>
      <c r="AI144" s="54" t="s">
        <v>256</v>
      </c>
      <c r="AL144" s="54">
        <v>50</v>
      </c>
      <c r="AO144" s="54" t="s">
        <v>237</v>
      </c>
    </row>
    <row r="145" spans="1:41" s="53" customFormat="1" hidden="1" outlineLevel="1" x14ac:dyDescent="0.15">
      <c r="A145" s="80">
        <f t="shared" si="15"/>
        <v>1006025</v>
      </c>
      <c r="B145" s="53" t="s">
        <v>257</v>
      </c>
      <c r="D145" s="53">
        <v>14</v>
      </c>
      <c r="E145" s="79">
        <f t="shared" si="16"/>
        <v>10</v>
      </c>
      <c r="F145" s="53">
        <f t="shared" si="16"/>
        <v>0</v>
      </c>
      <c r="I145" s="53">
        <v>3</v>
      </c>
      <c r="J145" s="53">
        <v>0</v>
      </c>
      <c r="T145" s="53">
        <v>3000</v>
      </c>
      <c r="U145" s="53">
        <v>3000</v>
      </c>
      <c r="V145" s="62">
        <v>30</v>
      </c>
      <c r="W145" s="62"/>
      <c r="X145" s="90">
        <v>3000</v>
      </c>
      <c r="Y145" s="90">
        <v>3000</v>
      </c>
      <c r="Z145" s="78"/>
      <c r="AC145" s="53">
        <v>0</v>
      </c>
      <c r="AE145" s="95" t="s">
        <v>258</v>
      </c>
      <c r="AI145" s="53" t="s">
        <v>259</v>
      </c>
      <c r="AJ145" s="62"/>
      <c r="AK145" s="62"/>
      <c r="AL145" s="62">
        <v>51</v>
      </c>
      <c r="AO145" s="53" t="s">
        <v>237</v>
      </c>
    </row>
    <row r="146" spans="1:41" s="53" customFormat="1" hidden="1" outlineLevel="1" x14ac:dyDescent="0.15">
      <c r="A146" s="80">
        <f t="shared" si="15"/>
        <v>1006026</v>
      </c>
      <c r="B146" s="53" t="s">
        <v>257</v>
      </c>
      <c r="D146" s="53">
        <v>14</v>
      </c>
      <c r="E146" s="79">
        <f t="shared" si="16"/>
        <v>10</v>
      </c>
      <c r="F146" s="53">
        <f t="shared" si="16"/>
        <v>0</v>
      </c>
      <c r="I146" s="53">
        <v>2</v>
      </c>
      <c r="J146" s="53">
        <v>0</v>
      </c>
      <c r="T146" s="53">
        <v>6800</v>
      </c>
      <c r="U146" s="53">
        <v>6800</v>
      </c>
      <c r="V146" s="53">
        <v>68</v>
      </c>
      <c r="X146" s="91">
        <v>6800</v>
      </c>
      <c r="Y146" s="91">
        <v>6800</v>
      </c>
      <c r="Z146" s="78"/>
      <c r="AC146" s="53">
        <v>0</v>
      </c>
      <c r="AE146" s="95" t="s">
        <v>260</v>
      </c>
      <c r="AI146" s="53" t="s">
        <v>261</v>
      </c>
      <c r="AL146" s="53">
        <v>51</v>
      </c>
      <c r="AO146" s="53" t="s">
        <v>237</v>
      </c>
    </row>
    <row r="147" spans="1:41" s="53" customFormat="1" hidden="1" outlineLevel="1" x14ac:dyDescent="0.15">
      <c r="A147" s="80">
        <f t="shared" si="15"/>
        <v>1006027</v>
      </c>
      <c r="B147" s="53" t="s">
        <v>257</v>
      </c>
      <c r="D147" s="53">
        <v>14</v>
      </c>
      <c r="E147" s="79">
        <f t="shared" si="16"/>
        <v>10</v>
      </c>
      <c r="F147" s="53">
        <f t="shared" si="16"/>
        <v>0</v>
      </c>
      <c r="I147" s="53">
        <v>1</v>
      </c>
      <c r="J147" s="53">
        <v>0</v>
      </c>
      <c r="T147" s="53">
        <v>19800</v>
      </c>
      <c r="U147" s="53">
        <v>19800</v>
      </c>
      <c r="V147" s="53">
        <v>198</v>
      </c>
      <c r="X147" s="91">
        <v>19800</v>
      </c>
      <c r="Y147" s="91">
        <v>19800</v>
      </c>
      <c r="Z147" s="78"/>
      <c r="AC147" s="53">
        <v>0</v>
      </c>
      <c r="AE147" s="95" t="s">
        <v>262</v>
      </c>
      <c r="AI147" s="53" t="s">
        <v>263</v>
      </c>
      <c r="AL147" s="53">
        <v>51</v>
      </c>
      <c r="AO147" s="53" t="s">
        <v>237</v>
      </c>
    </row>
    <row r="148" spans="1:41" s="53" customFormat="1" hidden="1" outlineLevel="1" x14ac:dyDescent="0.15">
      <c r="A148" s="80">
        <f t="shared" si="15"/>
        <v>1006028</v>
      </c>
      <c r="B148" s="53" t="s">
        <v>257</v>
      </c>
      <c r="D148" s="53">
        <v>14</v>
      </c>
      <c r="E148" s="79">
        <f t="shared" si="16"/>
        <v>10</v>
      </c>
      <c r="F148" s="53">
        <f t="shared" si="16"/>
        <v>0</v>
      </c>
      <c r="I148" s="53">
        <v>5</v>
      </c>
      <c r="J148" s="53">
        <v>0</v>
      </c>
      <c r="T148" s="53">
        <v>64800</v>
      </c>
      <c r="U148" s="53">
        <v>64800</v>
      </c>
      <c r="V148" s="53">
        <v>648</v>
      </c>
      <c r="X148" s="91">
        <v>64800</v>
      </c>
      <c r="Y148" s="91">
        <v>64800</v>
      </c>
      <c r="Z148" s="78"/>
      <c r="AC148" s="53">
        <v>0</v>
      </c>
      <c r="AE148" s="95" t="s">
        <v>264</v>
      </c>
      <c r="AI148" s="53" t="s">
        <v>265</v>
      </c>
      <c r="AL148" s="53">
        <v>51</v>
      </c>
      <c r="AO148" s="53" t="s">
        <v>237</v>
      </c>
    </row>
    <row r="149" spans="1:41" s="56" customFormat="1" hidden="1" outlineLevel="1" x14ac:dyDescent="0.15">
      <c r="A149" s="80">
        <f t="shared" si="15"/>
        <v>1006029</v>
      </c>
      <c r="B149" s="53" t="s">
        <v>266</v>
      </c>
      <c r="D149" s="56">
        <v>11</v>
      </c>
      <c r="E149" s="56">
        <v>10</v>
      </c>
      <c r="F149" s="56">
        <v>0</v>
      </c>
      <c r="T149" s="53">
        <v>9800</v>
      </c>
      <c r="U149" s="53">
        <v>9800</v>
      </c>
      <c r="V149" s="53">
        <v>98</v>
      </c>
      <c r="W149" s="53"/>
      <c r="X149" s="91">
        <v>9800</v>
      </c>
      <c r="Y149" s="91">
        <v>9800</v>
      </c>
      <c r="Z149" s="78"/>
      <c r="AA149" s="53"/>
      <c r="AB149" s="53"/>
      <c r="AC149" s="53">
        <v>0</v>
      </c>
      <c r="AD149" s="53"/>
      <c r="AE149" s="95" t="s">
        <v>267</v>
      </c>
      <c r="AF149" s="53"/>
      <c r="AG149" s="53"/>
      <c r="AH149" s="53"/>
      <c r="AI149" s="53"/>
      <c r="AJ149" s="53"/>
      <c r="AK149" s="53"/>
      <c r="AL149" s="53"/>
      <c r="AM149" s="53"/>
      <c r="AN149" s="53"/>
      <c r="AO149" s="53" t="s">
        <v>237</v>
      </c>
    </row>
    <row r="150" spans="1:41" s="56" customFormat="1" hidden="1" outlineLevel="1" x14ac:dyDescent="0.15">
      <c r="A150" s="80">
        <f t="shared" si="15"/>
        <v>1006030</v>
      </c>
      <c r="B150" s="53" t="s">
        <v>268</v>
      </c>
      <c r="D150" s="56">
        <v>11</v>
      </c>
      <c r="E150" s="56">
        <v>10</v>
      </c>
      <c r="F150" s="56">
        <v>0</v>
      </c>
      <c r="T150" s="53">
        <v>19800</v>
      </c>
      <c r="U150" s="53">
        <v>19800</v>
      </c>
      <c r="V150" s="53">
        <v>198</v>
      </c>
      <c r="W150" s="53"/>
      <c r="X150" s="91">
        <v>19800</v>
      </c>
      <c r="Y150" s="91">
        <v>19800</v>
      </c>
      <c r="Z150" s="78"/>
      <c r="AA150" s="53"/>
      <c r="AB150" s="53"/>
      <c r="AC150" s="53">
        <v>0</v>
      </c>
      <c r="AD150" s="53"/>
      <c r="AE150" s="95" t="s">
        <v>269</v>
      </c>
      <c r="AF150" s="53"/>
      <c r="AG150" s="53"/>
      <c r="AH150" s="53"/>
      <c r="AI150" s="53"/>
      <c r="AJ150" s="53"/>
      <c r="AK150" s="53"/>
      <c r="AL150" s="53"/>
      <c r="AM150" s="53"/>
      <c r="AN150" s="53"/>
      <c r="AO150" s="53" t="s">
        <v>237</v>
      </c>
    </row>
    <row r="151" spans="1:41" s="56" customFormat="1" hidden="1" outlineLevel="1" x14ac:dyDescent="0.15">
      <c r="A151" s="80">
        <f t="shared" si="15"/>
        <v>1006031</v>
      </c>
      <c r="B151" s="53" t="s">
        <v>266</v>
      </c>
      <c r="D151" s="56">
        <v>11</v>
      </c>
      <c r="E151" s="56">
        <v>10</v>
      </c>
      <c r="F151" s="56">
        <v>0</v>
      </c>
      <c r="T151" s="53">
        <v>64800</v>
      </c>
      <c r="U151" s="53">
        <v>64800</v>
      </c>
      <c r="V151" s="53">
        <v>648</v>
      </c>
      <c r="W151" s="53"/>
      <c r="X151" s="91">
        <v>64800</v>
      </c>
      <c r="Y151" s="91">
        <v>64800</v>
      </c>
      <c r="Z151" s="78"/>
      <c r="AA151" s="53"/>
      <c r="AB151" s="53"/>
      <c r="AC151" s="53">
        <v>0</v>
      </c>
      <c r="AD151" s="53"/>
      <c r="AE151" s="95" t="s">
        <v>270</v>
      </c>
      <c r="AF151" s="53"/>
      <c r="AG151" s="53"/>
      <c r="AH151" s="53"/>
      <c r="AI151" s="53"/>
      <c r="AJ151" s="53"/>
      <c r="AK151" s="53"/>
      <c r="AL151" s="53"/>
      <c r="AM151" s="53"/>
      <c r="AN151" s="53"/>
      <c r="AO151" s="53" t="s">
        <v>237</v>
      </c>
    </row>
    <row r="152" spans="1:41" ht="12" hidden="1" outlineLevel="1" x14ac:dyDescent="0.15">
      <c r="A152" s="83">
        <v>1007120</v>
      </c>
      <c r="B152" s="6" t="s">
        <v>271</v>
      </c>
      <c r="D152" s="6">
        <v>12</v>
      </c>
      <c r="E152" s="6">
        <v>10</v>
      </c>
      <c r="F152" s="6">
        <v>0</v>
      </c>
      <c r="J152" s="6">
        <v>0</v>
      </c>
      <c r="N152" s="8"/>
      <c r="O152" s="8"/>
      <c r="T152" s="6">
        <v>6800</v>
      </c>
      <c r="U152" s="6">
        <v>6800</v>
      </c>
      <c r="V152" s="6">
        <v>68</v>
      </c>
      <c r="X152" s="77">
        <v>6800</v>
      </c>
      <c r="Y152" s="77">
        <v>6800</v>
      </c>
      <c r="AC152" s="6">
        <v>0</v>
      </c>
      <c r="AE152" s="8" t="s">
        <v>272</v>
      </c>
      <c r="AI152" s="8" t="s">
        <v>273</v>
      </c>
      <c r="AK152" s="8"/>
      <c r="AM152" s="101"/>
      <c r="AN152" s="102"/>
      <c r="AO152" s="6" t="s">
        <v>274</v>
      </c>
    </row>
    <row r="153" spans="1:41" ht="12" hidden="1" outlineLevel="1" x14ac:dyDescent="0.15">
      <c r="A153" s="83">
        <f>A152+20</f>
        <v>1007140</v>
      </c>
      <c r="B153" s="6" t="s">
        <v>275</v>
      </c>
      <c r="D153" s="6">
        <v>12</v>
      </c>
      <c r="E153" s="6">
        <v>10</v>
      </c>
      <c r="F153" s="6">
        <v>0</v>
      </c>
      <c r="J153" s="6">
        <v>0</v>
      </c>
      <c r="N153" s="8"/>
      <c r="O153" s="8"/>
      <c r="T153" s="6">
        <v>9800</v>
      </c>
      <c r="U153" s="6">
        <v>9800</v>
      </c>
      <c r="V153" s="6">
        <v>98</v>
      </c>
      <c r="X153" s="77">
        <v>9800</v>
      </c>
      <c r="Y153" s="77">
        <v>9800</v>
      </c>
      <c r="AC153" s="6">
        <v>0</v>
      </c>
      <c r="AE153" s="8" t="s">
        <v>276</v>
      </c>
      <c r="AI153" s="8" t="s">
        <v>277</v>
      </c>
      <c r="AK153" s="8"/>
      <c r="AM153" s="101"/>
      <c r="AN153" s="102"/>
      <c r="AO153" s="6" t="s">
        <v>278</v>
      </c>
    </row>
    <row r="154" spans="1:41" ht="12" hidden="1" outlineLevel="1" x14ac:dyDescent="0.15">
      <c r="A154" s="83">
        <f t="shared" ref="A154:A156" si="17">A153+20</f>
        <v>1007160</v>
      </c>
      <c r="B154" s="6" t="s">
        <v>279</v>
      </c>
      <c r="D154" s="6">
        <v>12</v>
      </c>
      <c r="E154" s="6">
        <v>10</v>
      </c>
      <c r="F154" s="6">
        <v>0</v>
      </c>
      <c r="J154" s="6">
        <v>0</v>
      </c>
      <c r="N154" s="8"/>
      <c r="O154" s="8"/>
      <c r="T154" s="6">
        <v>19800</v>
      </c>
      <c r="U154" s="6">
        <v>19800</v>
      </c>
      <c r="V154" s="6">
        <v>198</v>
      </c>
      <c r="X154" s="77">
        <v>19800</v>
      </c>
      <c r="Y154" s="77">
        <v>19800</v>
      </c>
      <c r="AC154" s="6">
        <v>0</v>
      </c>
      <c r="AE154" s="8" t="s">
        <v>280</v>
      </c>
      <c r="AI154" s="8" t="s">
        <v>281</v>
      </c>
      <c r="AK154" s="8"/>
      <c r="AM154" s="101"/>
      <c r="AN154" s="102"/>
      <c r="AO154" s="6" t="s">
        <v>282</v>
      </c>
    </row>
    <row r="155" spans="1:41" ht="12" hidden="1" outlineLevel="1" x14ac:dyDescent="0.15">
      <c r="A155" s="83">
        <f t="shared" si="17"/>
        <v>1007180</v>
      </c>
      <c r="B155" s="6" t="s">
        <v>283</v>
      </c>
      <c r="D155" s="6">
        <v>12</v>
      </c>
      <c r="E155" s="6">
        <v>10</v>
      </c>
      <c r="F155" s="6">
        <v>0</v>
      </c>
      <c r="J155" s="6">
        <v>0</v>
      </c>
      <c r="N155" s="8"/>
      <c r="O155" s="8"/>
      <c r="T155" s="6">
        <v>19800</v>
      </c>
      <c r="U155" s="6">
        <v>19800</v>
      </c>
      <c r="V155" s="6">
        <v>198</v>
      </c>
      <c r="X155" s="77">
        <v>19800</v>
      </c>
      <c r="Y155" s="77">
        <v>19800</v>
      </c>
      <c r="AC155" s="6">
        <v>0</v>
      </c>
      <c r="AE155" s="8" t="s">
        <v>284</v>
      </c>
      <c r="AI155" s="8" t="s">
        <v>281</v>
      </c>
      <c r="AK155" s="8"/>
      <c r="AM155" s="101"/>
      <c r="AN155" s="102"/>
      <c r="AO155" s="6" t="s">
        <v>285</v>
      </c>
    </row>
    <row r="156" spans="1:41" ht="12" hidden="1" outlineLevel="1" x14ac:dyDescent="0.15">
      <c r="A156" s="83">
        <f t="shared" si="17"/>
        <v>1007200</v>
      </c>
      <c r="B156" s="6" t="s">
        <v>286</v>
      </c>
      <c r="D156" s="6">
        <v>12</v>
      </c>
      <c r="E156" s="6">
        <v>10</v>
      </c>
      <c r="F156" s="6">
        <v>0</v>
      </c>
      <c r="J156" s="6">
        <v>0</v>
      </c>
      <c r="N156" s="8"/>
      <c r="O156" s="8"/>
      <c r="T156" s="6">
        <v>32800</v>
      </c>
      <c r="U156" s="6">
        <v>32800</v>
      </c>
      <c r="V156" s="6">
        <v>328</v>
      </c>
      <c r="X156" s="77">
        <v>32800</v>
      </c>
      <c r="Y156" s="77">
        <v>32800</v>
      </c>
      <c r="AC156" s="6">
        <v>0</v>
      </c>
      <c r="AE156" s="8" t="s">
        <v>287</v>
      </c>
      <c r="AI156" s="8" t="s">
        <v>288</v>
      </c>
      <c r="AK156" s="8"/>
      <c r="AM156" s="101"/>
      <c r="AN156" s="102"/>
      <c r="AO156" s="6" t="s">
        <v>289</v>
      </c>
    </row>
    <row r="157" spans="1:41" s="53" customFormat="1" hidden="1" outlineLevel="1" x14ac:dyDescent="0.15">
      <c r="A157" s="80">
        <f>A156+801</f>
        <v>1008001</v>
      </c>
      <c r="B157" s="53" t="s">
        <v>290</v>
      </c>
      <c r="D157" s="53">
        <v>11</v>
      </c>
      <c r="E157" s="79">
        <f>E156</f>
        <v>10</v>
      </c>
      <c r="F157" s="53">
        <v>0</v>
      </c>
      <c r="T157" s="53">
        <f t="shared" ref="T157:T162" si="18">W157</f>
        <v>0</v>
      </c>
      <c r="U157" s="53">
        <f t="shared" ref="U157:U162" si="19">X157</f>
        <v>600</v>
      </c>
      <c r="V157" s="53">
        <v>6</v>
      </c>
      <c r="X157" s="91">
        <f t="shared" ref="X157:Y162" si="20">V157*100</f>
        <v>600</v>
      </c>
      <c r="Y157" s="91">
        <f t="shared" si="20"/>
        <v>0</v>
      </c>
      <c r="Z157" s="78"/>
      <c r="AC157" s="53">
        <v>0</v>
      </c>
      <c r="AE157" s="95" t="s">
        <v>291</v>
      </c>
      <c r="AO157" s="53" t="s">
        <v>237</v>
      </c>
    </row>
    <row r="158" spans="1:41" s="53" customFormat="1" hidden="1" outlineLevel="1" x14ac:dyDescent="0.15">
      <c r="A158" s="80">
        <f>A157+1</f>
        <v>1008002</v>
      </c>
      <c r="B158" s="53" t="s">
        <v>290</v>
      </c>
      <c r="D158" s="53">
        <v>11</v>
      </c>
      <c r="E158" s="79">
        <f t="shared" ref="E158:E162" si="21">E157</f>
        <v>10</v>
      </c>
      <c r="F158" s="53">
        <v>0</v>
      </c>
      <c r="T158" s="53">
        <f t="shared" si="18"/>
        <v>0</v>
      </c>
      <c r="U158" s="53">
        <f t="shared" si="19"/>
        <v>600</v>
      </c>
      <c r="V158" s="53">
        <v>6</v>
      </c>
      <c r="X158" s="91">
        <f t="shared" si="20"/>
        <v>600</v>
      </c>
      <c r="Y158" s="91">
        <f t="shared" si="20"/>
        <v>0</v>
      </c>
      <c r="Z158" s="78"/>
      <c r="AC158" s="53">
        <v>0</v>
      </c>
      <c r="AE158" s="95" t="s">
        <v>291</v>
      </c>
      <c r="AO158" s="53" t="s">
        <v>237</v>
      </c>
    </row>
    <row r="159" spans="1:41" s="53" customFormat="1" hidden="1" outlineLevel="1" x14ac:dyDescent="0.15">
      <c r="A159" s="80">
        <f t="shared" ref="A159:A162" si="22">A158+1</f>
        <v>1008003</v>
      </c>
      <c r="B159" s="53" t="s">
        <v>290</v>
      </c>
      <c r="D159" s="53">
        <v>11</v>
      </c>
      <c r="E159" s="79">
        <f t="shared" si="21"/>
        <v>10</v>
      </c>
      <c r="F159" s="53">
        <v>0</v>
      </c>
      <c r="T159" s="53">
        <f t="shared" si="18"/>
        <v>0</v>
      </c>
      <c r="U159" s="53">
        <f t="shared" si="19"/>
        <v>600</v>
      </c>
      <c r="V159" s="53">
        <v>6</v>
      </c>
      <c r="X159" s="91">
        <f t="shared" si="20"/>
        <v>600</v>
      </c>
      <c r="Y159" s="91">
        <f t="shared" si="20"/>
        <v>0</v>
      </c>
      <c r="Z159" s="78"/>
      <c r="AC159" s="53">
        <v>0</v>
      </c>
      <c r="AE159" s="95" t="s">
        <v>291</v>
      </c>
      <c r="AO159" s="53" t="s">
        <v>237</v>
      </c>
    </row>
    <row r="160" spans="1:41" s="53" customFormat="1" hidden="1" outlineLevel="1" x14ac:dyDescent="0.15">
      <c r="A160" s="80">
        <f t="shared" si="22"/>
        <v>1008004</v>
      </c>
      <c r="B160" s="53" t="s">
        <v>290</v>
      </c>
      <c r="D160" s="53">
        <v>11</v>
      </c>
      <c r="E160" s="79">
        <f t="shared" si="21"/>
        <v>10</v>
      </c>
      <c r="F160" s="53">
        <v>0</v>
      </c>
      <c r="T160" s="53">
        <f t="shared" si="18"/>
        <v>0</v>
      </c>
      <c r="U160" s="53">
        <f t="shared" si="19"/>
        <v>6800</v>
      </c>
      <c r="V160" s="53">
        <v>68</v>
      </c>
      <c r="X160" s="91">
        <f t="shared" si="20"/>
        <v>6800</v>
      </c>
      <c r="Y160" s="91">
        <f t="shared" si="20"/>
        <v>0</v>
      </c>
      <c r="Z160" s="78"/>
      <c r="AC160" s="53">
        <v>0</v>
      </c>
      <c r="AE160" s="95" t="s">
        <v>291</v>
      </c>
      <c r="AO160" s="53" t="s">
        <v>237</v>
      </c>
    </row>
    <row r="161" spans="1:41" s="53" customFormat="1" hidden="1" outlineLevel="1" x14ac:dyDescent="0.15">
      <c r="A161" s="80">
        <f t="shared" si="22"/>
        <v>1008005</v>
      </c>
      <c r="B161" s="53" t="s">
        <v>290</v>
      </c>
      <c r="D161" s="53">
        <v>11</v>
      </c>
      <c r="E161" s="79">
        <f t="shared" si="21"/>
        <v>10</v>
      </c>
      <c r="F161" s="53">
        <v>0</v>
      </c>
      <c r="T161" s="53">
        <f t="shared" si="18"/>
        <v>0</v>
      </c>
      <c r="U161" s="53">
        <f t="shared" si="19"/>
        <v>6800</v>
      </c>
      <c r="V161" s="53">
        <v>68</v>
      </c>
      <c r="X161" s="91">
        <f t="shared" si="20"/>
        <v>6800</v>
      </c>
      <c r="Y161" s="91">
        <f t="shared" si="20"/>
        <v>0</v>
      </c>
      <c r="Z161" s="78"/>
      <c r="AC161" s="53">
        <v>0</v>
      </c>
      <c r="AE161" s="95" t="s">
        <v>291</v>
      </c>
      <c r="AO161" s="53" t="s">
        <v>237</v>
      </c>
    </row>
    <row r="162" spans="1:41" s="53" customFormat="1" hidden="1" outlineLevel="1" x14ac:dyDescent="0.15">
      <c r="A162" s="80">
        <f t="shared" si="22"/>
        <v>1008006</v>
      </c>
      <c r="B162" s="53" t="s">
        <v>290</v>
      </c>
      <c r="D162" s="53">
        <v>11</v>
      </c>
      <c r="E162" s="79">
        <f t="shared" si="21"/>
        <v>10</v>
      </c>
      <c r="F162" s="53">
        <v>0</v>
      </c>
      <c r="T162" s="53">
        <f t="shared" si="18"/>
        <v>0</v>
      </c>
      <c r="U162" s="53">
        <f t="shared" si="19"/>
        <v>600</v>
      </c>
      <c r="V162" s="53">
        <v>6</v>
      </c>
      <c r="X162" s="91">
        <f t="shared" si="20"/>
        <v>600</v>
      </c>
      <c r="Y162" s="91">
        <f t="shared" si="20"/>
        <v>0</v>
      </c>
      <c r="Z162" s="78"/>
      <c r="AC162" s="53">
        <v>0</v>
      </c>
      <c r="AE162" s="95" t="s">
        <v>291</v>
      </c>
      <c r="AO162" s="53" t="s">
        <v>237</v>
      </c>
    </row>
    <row r="163" spans="1:41" s="53" customFormat="1" ht="12" hidden="1" outlineLevel="1" x14ac:dyDescent="0.15">
      <c r="A163" s="53">
        <v>1103001</v>
      </c>
      <c r="B163" s="53" t="s">
        <v>91</v>
      </c>
      <c r="C163" s="53">
        <v>25</v>
      </c>
      <c r="D163" s="53">
        <v>3</v>
      </c>
      <c r="E163" s="53">
        <v>11</v>
      </c>
      <c r="F163" s="53">
        <v>0</v>
      </c>
      <c r="J163" s="53">
        <v>0</v>
      </c>
      <c r="N163" s="95"/>
      <c r="O163" s="95"/>
      <c r="T163" s="56">
        <v>1800</v>
      </c>
      <c r="U163" s="56">
        <v>1800</v>
      </c>
      <c r="V163" s="87">
        <v>18</v>
      </c>
      <c r="W163" s="6"/>
      <c r="X163" s="91">
        <v>0</v>
      </c>
      <c r="Y163" s="91">
        <v>0</v>
      </c>
      <c r="Z163" s="78"/>
      <c r="AC163" s="53">
        <v>0</v>
      </c>
      <c r="AD163" s="56"/>
      <c r="AE163" s="95" t="s">
        <v>92</v>
      </c>
      <c r="AF163" s="53" t="s">
        <v>93</v>
      </c>
      <c r="AH163" s="53" t="s">
        <v>94</v>
      </c>
      <c r="AI163" s="95" t="s">
        <v>95</v>
      </c>
      <c r="AJ163" s="6"/>
      <c r="AK163" s="95" t="s">
        <v>96</v>
      </c>
      <c r="AM163" s="95" t="s">
        <v>97</v>
      </c>
      <c r="AN163" s="107" t="s">
        <v>98</v>
      </c>
      <c r="AO163" s="53" t="s">
        <v>99</v>
      </c>
    </row>
    <row r="164" spans="1:41" s="53" customFormat="1" ht="12" hidden="1" outlineLevel="1" x14ac:dyDescent="0.15">
      <c r="A164" s="53">
        <v>1103002</v>
      </c>
      <c r="B164" s="53" t="s">
        <v>100</v>
      </c>
      <c r="C164" s="53">
        <v>9</v>
      </c>
      <c r="D164" s="53">
        <v>8</v>
      </c>
      <c r="E164" s="53">
        <v>11</v>
      </c>
      <c r="F164" s="53">
        <v>0</v>
      </c>
      <c r="J164" s="53">
        <v>0</v>
      </c>
      <c r="N164" s="95"/>
      <c r="O164" s="95"/>
      <c r="T164" s="56">
        <v>6800</v>
      </c>
      <c r="U164" s="56">
        <v>6800</v>
      </c>
      <c r="V164" s="89">
        <v>68</v>
      </c>
      <c r="W164" s="89"/>
      <c r="X164" s="91">
        <v>0</v>
      </c>
      <c r="Y164" s="91">
        <v>0</v>
      </c>
      <c r="Z164" s="78" t="s">
        <v>101</v>
      </c>
      <c r="AC164" s="53">
        <v>0</v>
      </c>
      <c r="AD164" s="56"/>
      <c r="AE164" s="95" t="s">
        <v>102</v>
      </c>
      <c r="AF164" s="53" t="s">
        <v>103</v>
      </c>
      <c r="AH164" s="53" t="s">
        <v>94</v>
      </c>
      <c r="AI164" s="95" t="s">
        <v>104</v>
      </c>
      <c r="AJ164" s="89"/>
      <c r="AK164" s="95" t="s">
        <v>105</v>
      </c>
      <c r="AM164" s="95" t="s">
        <v>106</v>
      </c>
      <c r="AN164" s="107" t="s">
        <v>98</v>
      </c>
      <c r="AO164" s="53" t="s">
        <v>107</v>
      </c>
    </row>
    <row r="165" spans="1:41" s="53" customFormat="1" ht="12" hidden="1" outlineLevel="1" x14ac:dyDescent="0.15">
      <c r="A165" s="53">
        <v>1101000</v>
      </c>
      <c r="B165" s="53" t="s">
        <v>108</v>
      </c>
      <c r="C165" s="53">
        <v>10</v>
      </c>
      <c r="D165" s="53">
        <v>2</v>
      </c>
      <c r="E165" s="53">
        <v>11</v>
      </c>
      <c r="F165" s="53">
        <v>0</v>
      </c>
      <c r="J165" s="53">
        <v>0</v>
      </c>
      <c r="N165" s="95"/>
      <c r="O165" s="95"/>
      <c r="T165" s="56">
        <v>2500</v>
      </c>
      <c r="U165" s="56">
        <v>2500</v>
      </c>
      <c r="V165" s="6">
        <v>25</v>
      </c>
      <c r="W165" s="6"/>
      <c r="X165" s="91">
        <v>0</v>
      </c>
      <c r="Y165" s="91">
        <v>0</v>
      </c>
      <c r="Z165" s="78" t="s">
        <v>109</v>
      </c>
      <c r="AC165" s="53">
        <v>0</v>
      </c>
      <c r="AD165" s="56"/>
      <c r="AE165" s="95" t="s">
        <v>110</v>
      </c>
      <c r="AF165" s="53" t="s">
        <v>103</v>
      </c>
      <c r="AH165" s="53" t="s">
        <v>94</v>
      </c>
      <c r="AI165" s="95" t="s">
        <v>111</v>
      </c>
      <c r="AJ165" s="6"/>
      <c r="AK165" s="95" t="s">
        <v>112</v>
      </c>
      <c r="AM165" s="95" t="s">
        <v>113</v>
      </c>
      <c r="AN165" s="107" t="s">
        <v>98</v>
      </c>
      <c r="AO165" s="53" t="s">
        <v>114</v>
      </c>
    </row>
    <row r="166" spans="1:41" s="53" customFormat="1" ht="12" hidden="1" outlineLevel="1" x14ac:dyDescent="0.15">
      <c r="B166" s="53" t="s">
        <v>115</v>
      </c>
      <c r="C166" s="53">
        <v>11</v>
      </c>
      <c r="D166" s="53">
        <v>6</v>
      </c>
      <c r="E166" s="53">
        <v>11</v>
      </c>
      <c r="F166" s="53">
        <v>0</v>
      </c>
      <c r="J166" s="53">
        <v>0</v>
      </c>
      <c r="N166" s="95"/>
      <c r="O166" s="95"/>
      <c r="T166" s="56">
        <v>100</v>
      </c>
      <c r="U166" s="56">
        <v>100</v>
      </c>
      <c r="V166" s="53">
        <v>1</v>
      </c>
      <c r="X166" s="91">
        <v>100</v>
      </c>
      <c r="Y166" s="91">
        <v>100</v>
      </c>
      <c r="Z166" s="78"/>
      <c r="AB166" s="53" t="s">
        <v>116</v>
      </c>
      <c r="AC166" s="53">
        <v>0</v>
      </c>
      <c r="AD166" s="56"/>
      <c r="AE166" s="95" t="s">
        <v>117</v>
      </c>
      <c r="AF166" s="53" t="s">
        <v>118</v>
      </c>
      <c r="AH166" s="53" t="s">
        <v>119</v>
      </c>
      <c r="AI166" s="95" t="s">
        <v>120</v>
      </c>
      <c r="AK166" s="95"/>
      <c r="AM166" s="95"/>
      <c r="AN166" s="107" t="s">
        <v>98</v>
      </c>
      <c r="AO166" s="53" t="s">
        <v>121</v>
      </c>
    </row>
    <row r="167" spans="1:41" s="53" customFormat="1" ht="12" hidden="1" outlineLevel="1" x14ac:dyDescent="0.15">
      <c r="A167" s="53">
        <v>1101002</v>
      </c>
      <c r="B167" s="53" t="s">
        <v>122</v>
      </c>
      <c r="C167" s="53">
        <v>12</v>
      </c>
      <c r="D167" s="53">
        <v>1</v>
      </c>
      <c r="E167" s="53">
        <v>11</v>
      </c>
      <c r="F167" s="53">
        <v>0</v>
      </c>
      <c r="G167" s="53">
        <v>601</v>
      </c>
      <c r="J167" s="53">
        <v>0</v>
      </c>
      <c r="K167" s="53">
        <v>1</v>
      </c>
      <c r="L167" s="25" t="s">
        <v>123</v>
      </c>
      <c r="M167" s="25" t="s">
        <v>124</v>
      </c>
      <c r="N167" s="95" t="s">
        <v>125</v>
      </c>
      <c r="O167" s="95" t="s">
        <v>126</v>
      </c>
      <c r="P167" s="53" t="s">
        <v>127</v>
      </c>
      <c r="Q167" s="53" t="s">
        <v>128</v>
      </c>
      <c r="R167" s="53">
        <v>6</v>
      </c>
      <c r="S167" s="53" t="s">
        <v>129</v>
      </c>
      <c r="T167" s="56">
        <v>600</v>
      </c>
      <c r="U167" s="56">
        <v>600</v>
      </c>
      <c r="V167" s="53">
        <v>6</v>
      </c>
      <c r="X167" s="91">
        <v>600</v>
      </c>
      <c r="Y167" s="91">
        <v>600</v>
      </c>
      <c r="Z167" s="78" t="s">
        <v>130</v>
      </c>
      <c r="AC167" s="53">
        <v>0</v>
      </c>
      <c r="AD167" s="56"/>
      <c r="AE167" s="95" t="s">
        <v>131</v>
      </c>
      <c r="AF167" s="53" t="s">
        <v>118</v>
      </c>
      <c r="AG167" s="53" t="s">
        <v>132</v>
      </c>
      <c r="AH167" s="53" t="s">
        <v>119</v>
      </c>
      <c r="AI167" s="95" t="s">
        <v>133</v>
      </c>
      <c r="AK167" s="95" t="s">
        <v>133</v>
      </c>
      <c r="AM167" s="95" t="s">
        <v>134</v>
      </c>
      <c r="AN167" s="107" t="s">
        <v>98</v>
      </c>
      <c r="AO167" s="53" t="s">
        <v>135</v>
      </c>
    </row>
    <row r="168" spans="1:41" s="53" customFormat="1" ht="12" hidden="1" outlineLevel="1" x14ac:dyDescent="0.15">
      <c r="A168" s="53">
        <v>1101003</v>
      </c>
      <c r="B168" s="53" t="s">
        <v>136</v>
      </c>
      <c r="C168" s="53">
        <v>13</v>
      </c>
      <c r="D168" s="53">
        <v>1</v>
      </c>
      <c r="E168" s="53">
        <v>11</v>
      </c>
      <c r="F168" s="53">
        <v>0</v>
      </c>
      <c r="J168" s="53">
        <v>0</v>
      </c>
      <c r="K168" s="53">
        <v>1</v>
      </c>
      <c r="L168" s="25" t="s">
        <v>137</v>
      </c>
      <c r="M168" s="25" t="s">
        <v>138</v>
      </c>
      <c r="N168" s="95" t="s">
        <v>111</v>
      </c>
      <c r="O168" s="95" t="s">
        <v>139</v>
      </c>
      <c r="P168" s="53" t="s">
        <v>140</v>
      </c>
      <c r="Q168" s="53" t="s">
        <v>141</v>
      </c>
      <c r="R168" s="53">
        <v>30</v>
      </c>
      <c r="S168" s="53" t="s">
        <v>142</v>
      </c>
      <c r="T168" s="56">
        <v>3000</v>
      </c>
      <c r="U168" s="56">
        <v>3000</v>
      </c>
      <c r="V168" s="53">
        <v>30</v>
      </c>
      <c r="X168" s="91">
        <v>3000</v>
      </c>
      <c r="Y168" s="91">
        <v>3000</v>
      </c>
      <c r="Z168" s="78" t="s">
        <v>143</v>
      </c>
      <c r="AC168" s="53">
        <v>0</v>
      </c>
      <c r="AD168" s="56"/>
      <c r="AE168" s="95" t="s">
        <v>144</v>
      </c>
      <c r="AF168" s="53" t="s">
        <v>118</v>
      </c>
      <c r="AG168" s="53" t="s">
        <v>145</v>
      </c>
      <c r="AH168" s="53" t="s">
        <v>119</v>
      </c>
      <c r="AI168" s="95" t="s">
        <v>111</v>
      </c>
      <c r="AK168" s="95" t="s">
        <v>111</v>
      </c>
      <c r="AM168" s="95" t="s">
        <v>146</v>
      </c>
      <c r="AN168" s="107" t="s">
        <v>98</v>
      </c>
      <c r="AO168" s="53" t="s">
        <v>147</v>
      </c>
    </row>
    <row r="169" spans="1:41" s="53" customFormat="1" ht="12" hidden="1" outlineLevel="1" x14ac:dyDescent="0.15">
      <c r="A169" s="53">
        <v>1101004</v>
      </c>
      <c r="B169" s="53" t="s">
        <v>148</v>
      </c>
      <c r="C169" s="53">
        <v>14</v>
      </c>
      <c r="D169" s="53">
        <v>1</v>
      </c>
      <c r="E169" s="53">
        <v>11</v>
      </c>
      <c r="F169" s="53">
        <v>0</v>
      </c>
      <c r="J169" s="53">
        <v>0</v>
      </c>
      <c r="K169" s="53">
        <v>1</v>
      </c>
      <c r="L169" s="85" t="s">
        <v>149</v>
      </c>
      <c r="M169" s="85" t="s">
        <v>150</v>
      </c>
      <c r="N169" s="95" t="s">
        <v>151</v>
      </c>
      <c r="O169" s="95" t="s">
        <v>152</v>
      </c>
      <c r="P169" s="53" t="s">
        <v>153</v>
      </c>
      <c r="Q169" s="53" t="s">
        <v>154</v>
      </c>
      <c r="R169" s="53">
        <v>98</v>
      </c>
      <c r="S169" s="53" t="s">
        <v>155</v>
      </c>
      <c r="T169" s="56">
        <v>9800</v>
      </c>
      <c r="U169" s="56">
        <v>9800</v>
      </c>
      <c r="V169" s="53">
        <v>98</v>
      </c>
      <c r="X169" s="91">
        <v>9800</v>
      </c>
      <c r="Y169" s="91">
        <v>9800</v>
      </c>
      <c r="Z169" s="78" t="s">
        <v>156</v>
      </c>
      <c r="AC169" s="53">
        <v>0</v>
      </c>
      <c r="AD169" s="56"/>
      <c r="AE169" s="95" t="s">
        <v>157</v>
      </c>
      <c r="AF169" s="53" t="s">
        <v>118</v>
      </c>
      <c r="AG169" s="53" t="s">
        <v>158</v>
      </c>
      <c r="AH169" s="53" t="s">
        <v>119</v>
      </c>
      <c r="AI169" s="95" t="s">
        <v>159</v>
      </c>
      <c r="AK169" s="95" t="s">
        <v>159</v>
      </c>
      <c r="AM169" s="95" t="s">
        <v>160</v>
      </c>
      <c r="AN169" s="107" t="s">
        <v>98</v>
      </c>
      <c r="AO169" s="53" t="s">
        <v>161</v>
      </c>
    </row>
    <row r="170" spans="1:41" s="53" customFormat="1" ht="12" hidden="1" outlineLevel="1" x14ac:dyDescent="0.15">
      <c r="A170" s="53">
        <v>1101005</v>
      </c>
      <c r="B170" s="53" t="s">
        <v>162</v>
      </c>
      <c r="C170" s="53">
        <v>15</v>
      </c>
      <c r="D170" s="53">
        <v>1</v>
      </c>
      <c r="E170" s="53">
        <v>11</v>
      </c>
      <c r="F170" s="53">
        <v>0</v>
      </c>
      <c r="J170" s="53">
        <v>0</v>
      </c>
      <c r="K170" s="53">
        <v>1</v>
      </c>
      <c r="L170" s="25" t="s">
        <v>163</v>
      </c>
      <c r="M170" s="25" t="s">
        <v>164</v>
      </c>
      <c r="N170" s="95" t="s">
        <v>165</v>
      </c>
      <c r="O170" s="95" t="s">
        <v>166</v>
      </c>
      <c r="P170" s="53" t="s">
        <v>167</v>
      </c>
      <c r="Q170" s="53" t="s">
        <v>168</v>
      </c>
      <c r="R170" s="53">
        <v>198</v>
      </c>
      <c r="S170" s="53" t="s">
        <v>169</v>
      </c>
      <c r="T170" s="56">
        <v>19800</v>
      </c>
      <c r="U170" s="56">
        <v>19800</v>
      </c>
      <c r="V170" s="53">
        <v>198</v>
      </c>
      <c r="X170" s="91">
        <v>19800</v>
      </c>
      <c r="Y170" s="91">
        <v>19800</v>
      </c>
      <c r="Z170" s="78" t="s">
        <v>170</v>
      </c>
      <c r="AC170" s="53">
        <v>0</v>
      </c>
      <c r="AD170" s="56"/>
      <c r="AE170" s="95" t="s">
        <v>171</v>
      </c>
      <c r="AF170" s="53" t="s">
        <v>172</v>
      </c>
      <c r="AG170" s="53" t="s">
        <v>173</v>
      </c>
      <c r="AH170" s="53" t="s">
        <v>119</v>
      </c>
      <c r="AI170" s="95" t="s">
        <v>174</v>
      </c>
      <c r="AK170" s="95" t="s">
        <v>174</v>
      </c>
      <c r="AM170" s="95" t="s">
        <v>175</v>
      </c>
      <c r="AN170" s="107" t="s">
        <v>98</v>
      </c>
      <c r="AO170" s="53" t="s">
        <v>176</v>
      </c>
    </row>
    <row r="171" spans="1:41" s="53" customFormat="1" ht="12" hidden="1" outlineLevel="1" x14ac:dyDescent="0.15">
      <c r="A171" s="53">
        <v>1101006</v>
      </c>
      <c r="B171" s="53" t="s">
        <v>177</v>
      </c>
      <c r="C171" s="53">
        <v>16</v>
      </c>
      <c r="D171" s="53">
        <v>1</v>
      </c>
      <c r="E171" s="53">
        <v>11</v>
      </c>
      <c r="F171" s="53">
        <v>0</v>
      </c>
      <c r="J171" s="53">
        <v>0</v>
      </c>
      <c r="L171" s="6"/>
      <c r="M171" s="6"/>
      <c r="N171" s="95"/>
      <c r="O171" s="95"/>
      <c r="T171" s="56">
        <v>32800</v>
      </c>
      <c r="U171" s="56">
        <v>32800</v>
      </c>
      <c r="V171" s="53">
        <v>328</v>
      </c>
      <c r="X171" s="91">
        <v>32800</v>
      </c>
      <c r="Y171" s="91">
        <v>32800</v>
      </c>
      <c r="Z171" s="78" t="s">
        <v>178</v>
      </c>
      <c r="AC171" s="53">
        <v>0</v>
      </c>
      <c r="AD171" s="56"/>
      <c r="AE171" s="95" t="s">
        <v>179</v>
      </c>
      <c r="AF171" s="53" t="s">
        <v>172</v>
      </c>
      <c r="AH171" s="53" t="s">
        <v>119</v>
      </c>
      <c r="AI171" s="95" t="s">
        <v>180</v>
      </c>
      <c r="AK171" s="95" t="s">
        <v>180</v>
      </c>
      <c r="AM171" s="95" t="s">
        <v>181</v>
      </c>
      <c r="AN171" s="107" t="s">
        <v>98</v>
      </c>
      <c r="AO171" s="53" t="s">
        <v>182</v>
      </c>
    </row>
    <row r="172" spans="1:41" s="53" customFormat="1" ht="12" hidden="1" outlineLevel="1" x14ac:dyDescent="0.15">
      <c r="A172" s="53">
        <v>1101007</v>
      </c>
      <c r="B172" s="53" t="s">
        <v>183</v>
      </c>
      <c r="C172" s="53">
        <v>17</v>
      </c>
      <c r="D172" s="53">
        <v>1</v>
      </c>
      <c r="E172" s="53">
        <v>11</v>
      </c>
      <c r="F172" s="53">
        <v>0</v>
      </c>
      <c r="J172" s="53">
        <v>0</v>
      </c>
      <c r="K172" s="53">
        <v>1</v>
      </c>
      <c r="L172" s="25" t="s">
        <v>184</v>
      </c>
      <c r="M172" s="25" t="s">
        <v>185</v>
      </c>
      <c r="N172" s="95" t="s">
        <v>186</v>
      </c>
      <c r="O172" s="95" t="s">
        <v>187</v>
      </c>
      <c r="P172" s="53" t="s">
        <v>188</v>
      </c>
      <c r="Q172" s="53" t="s">
        <v>189</v>
      </c>
      <c r="R172" s="53">
        <v>648</v>
      </c>
      <c r="S172" s="53" t="s">
        <v>190</v>
      </c>
      <c r="T172" s="56">
        <v>64800</v>
      </c>
      <c r="U172" s="56">
        <v>64800</v>
      </c>
      <c r="V172" s="53">
        <v>648</v>
      </c>
      <c r="X172" s="91">
        <v>64800</v>
      </c>
      <c r="Y172" s="91">
        <v>64800</v>
      </c>
      <c r="Z172" s="78" t="s">
        <v>191</v>
      </c>
      <c r="AC172" s="53">
        <v>0</v>
      </c>
      <c r="AD172" s="56"/>
      <c r="AE172" s="95" t="s">
        <v>192</v>
      </c>
      <c r="AF172" s="53" t="s">
        <v>172</v>
      </c>
      <c r="AG172" s="53" t="s">
        <v>193</v>
      </c>
      <c r="AH172" s="53" t="s">
        <v>119</v>
      </c>
      <c r="AI172" s="95" t="s">
        <v>194</v>
      </c>
      <c r="AK172" s="95" t="s">
        <v>194</v>
      </c>
      <c r="AM172" s="95" t="s">
        <v>195</v>
      </c>
      <c r="AN172" s="107" t="s">
        <v>98</v>
      </c>
      <c r="AO172" s="53" t="s">
        <v>196</v>
      </c>
    </row>
    <row r="173" spans="1:41" s="53" customFormat="1" hidden="1" outlineLevel="1" x14ac:dyDescent="0.15">
      <c r="B173" s="53" t="s">
        <v>197</v>
      </c>
      <c r="C173" s="53">
        <v>18</v>
      </c>
      <c r="D173" s="53">
        <v>1</v>
      </c>
      <c r="E173" s="53">
        <v>11</v>
      </c>
      <c r="F173" s="53">
        <v>0</v>
      </c>
      <c r="J173" s="53">
        <v>1</v>
      </c>
      <c r="T173" s="56">
        <v>150000</v>
      </c>
      <c r="U173" s="56">
        <v>150000</v>
      </c>
      <c r="V173" s="53">
        <v>1500</v>
      </c>
      <c r="X173" s="91">
        <v>150000</v>
      </c>
      <c r="Y173" s="91">
        <v>150000</v>
      </c>
      <c r="Z173" s="78"/>
      <c r="AC173" s="53">
        <v>0</v>
      </c>
      <c r="AD173" s="56"/>
      <c r="AE173" s="53" t="s">
        <v>199</v>
      </c>
      <c r="AF173" s="53" t="s">
        <v>172</v>
      </c>
      <c r="AH173" s="53" t="s">
        <v>119</v>
      </c>
      <c r="AI173" s="53" t="s">
        <v>200</v>
      </c>
      <c r="AK173" s="53" t="s">
        <v>200</v>
      </c>
      <c r="AM173" s="53" t="s">
        <v>201</v>
      </c>
      <c r="AN173" s="53" t="s">
        <v>98</v>
      </c>
      <c r="AO173" s="53" t="s">
        <v>202</v>
      </c>
    </row>
    <row r="174" spans="1:41" s="53" customFormat="1" hidden="1" outlineLevel="1" x14ac:dyDescent="0.15">
      <c r="A174" s="53">
        <v>1105001</v>
      </c>
      <c r="B174" s="53" t="s">
        <v>203</v>
      </c>
      <c r="C174" s="53">
        <v>19</v>
      </c>
      <c r="D174" s="53">
        <v>5</v>
      </c>
      <c r="E174" s="53">
        <v>11</v>
      </c>
      <c r="F174" s="53">
        <v>0</v>
      </c>
      <c r="J174" s="53">
        <v>0</v>
      </c>
      <c r="T174" s="56">
        <v>300</v>
      </c>
      <c r="U174" s="56">
        <v>300</v>
      </c>
      <c r="V174" s="53">
        <v>3</v>
      </c>
      <c r="X174" s="91">
        <v>300</v>
      </c>
      <c r="Y174" s="91">
        <v>300</v>
      </c>
      <c r="Z174" s="78"/>
      <c r="AA174" s="53">
        <v>1</v>
      </c>
      <c r="AC174" s="53">
        <v>0</v>
      </c>
      <c r="AD174" s="56"/>
      <c r="AI174" s="53" t="s">
        <v>204</v>
      </c>
      <c r="AO174" s="53" t="s">
        <v>205</v>
      </c>
    </row>
    <row r="175" spans="1:41" s="53" customFormat="1" hidden="1" outlineLevel="1" x14ac:dyDescent="0.15">
      <c r="A175" s="53">
        <v>1105002</v>
      </c>
      <c r="B175" s="53" t="s">
        <v>206</v>
      </c>
      <c r="C175" s="53">
        <v>20</v>
      </c>
      <c r="D175" s="53">
        <v>5</v>
      </c>
      <c r="E175" s="53">
        <v>11</v>
      </c>
      <c r="F175" s="53">
        <v>0</v>
      </c>
      <c r="J175" s="53">
        <v>0</v>
      </c>
      <c r="T175" s="56">
        <v>1000</v>
      </c>
      <c r="U175" s="56">
        <v>1000</v>
      </c>
      <c r="V175" s="53">
        <v>10</v>
      </c>
      <c r="X175" s="91">
        <v>1000</v>
      </c>
      <c r="Y175" s="91">
        <v>1000</v>
      </c>
      <c r="Z175" s="78"/>
      <c r="AA175" s="53">
        <v>2</v>
      </c>
      <c r="AC175" s="53">
        <v>0</v>
      </c>
      <c r="AD175" s="56"/>
      <c r="AI175" s="53" t="s">
        <v>204</v>
      </c>
      <c r="AO175" s="53" t="s">
        <v>207</v>
      </c>
    </row>
    <row r="176" spans="1:41" s="53" customFormat="1" hidden="1" outlineLevel="1" x14ac:dyDescent="0.15">
      <c r="A176" s="53">
        <v>1105003</v>
      </c>
      <c r="B176" s="53" t="s">
        <v>208</v>
      </c>
      <c r="C176" s="53">
        <v>21</v>
      </c>
      <c r="D176" s="53">
        <v>5</v>
      </c>
      <c r="E176" s="53">
        <v>11</v>
      </c>
      <c r="F176" s="53">
        <v>0</v>
      </c>
      <c r="J176" s="53">
        <v>0</v>
      </c>
      <c r="T176" s="56">
        <v>1800</v>
      </c>
      <c r="U176" s="56">
        <v>1800</v>
      </c>
      <c r="V176" s="53">
        <v>18</v>
      </c>
      <c r="X176" s="91">
        <v>1800</v>
      </c>
      <c r="Y176" s="91">
        <v>1800</v>
      </c>
      <c r="Z176" s="78"/>
      <c r="AA176" s="53">
        <v>3</v>
      </c>
      <c r="AC176" s="53">
        <v>0</v>
      </c>
      <c r="AD176" s="56"/>
      <c r="AI176" s="53" t="s">
        <v>204</v>
      </c>
      <c r="AO176" s="53" t="s">
        <v>209</v>
      </c>
    </row>
    <row r="177" spans="1:41" s="53" customFormat="1" hidden="1" outlineLevel="1" x14ac:dyDescent="0.15">
      <c r="A177" s="53">
        <v>1105004</v>
      </c>
      <c r="B177" s="53" t="s">
        <v>210</v>
      </c>
      <c r="C177" s="53">
        <v>22</v>
      </c>
      <c r="D177" s="53">
        <v>5</v>
      </c>
      <c r="E177" s="53">
        <v>11</v>
      </c>
      <c r="F177" s="53">
        <v>0</v>
      </c>
      <c r="J177" s="53">
        <v>0</v>
      </c>
      <c r="T177" s="56">
        <v>4000</v>
      </c>
      <c r="U177" s="56">
        <v>4000</v>
      </c>
      <c r="V177" s="53">
        <v>40</v>
      </c>
      <c r="X177" s="91">
        <v>4000</v>
      </c>
      <c r="Y177" s="91">
        <v>4000</v>
      </c>
      <c r="Z177" s="78"/>
      <c r="AA177" s="53">
        <v>4</v>
      </c>
      <c r="AC177" s="53">
        <v>0</v>
      </c>
      <c r="AD177" s="56"/>
      <c r="AI177" s="53" t="s">
        <v>204</v>
      </c>
      <c r="AO177" s="53" t="s">
        <v>211</v>
      </c>
    </row>
    <row r="178" spans="1:41" s="53" customFormat="1" hidden="1" outlineLevel="1" x14ac:dyDescent="0.15">
      <c r="A178" s="53">
        <v>1105005</v>
      </c>
      <c r="B178" s="53" t="s">
        <v>212</v>
      </c>
      <c r="C178" s="53">
        <v>23</v>
      </c>
      <c r="D178" s="53">
        <v>5</v>
      </c>
      <c r="E178" s="53">
        <v>11</v>
      </c>
      <c r="F178" s="53">
        <v>0</v>
      </c>
      <c r="J178" s="53">
        <v>0</v>
      </c>
      <c r="T178" s="56">
        <v>5000</v>
      </c>
      <c r="U178" s="56">
        <v>5000</v>
      </c>
      <c r="V178" s="53">
        <v>50</v>
      </c>
      <c r="X178" s="91">
        <v>5000</v>
      </c>
      <c r="Y178" s="91">
        <v>5000</v>
      </c>
      <c r="Z178" s="78"/>
      <c r="AA178" s="53">
        <v>5</v>
      </c>
      <c r="AC178" s="53">
        <v>0</v>
      </c>
      <c r="AD178" s="56"/>
      <c r="AI178" s="53" t="s">
        <v>204</v>
      </c>
      <c r="AO178" s="53" t="s">
        <v>213</v>
      </c>
    </row>
    <row r="179" spans="1:41" s="53" customFormat="1" hidden="1" outlineLevel="1" x14ac:dyDescent="0.15">
      <c r="A179" s="53">
        <v>1105006</v>
      </c>
      <c r="B179" s="53" t="s">
        <v>214</v>
      </c>
      <c r="C179" s="53">
        <v>24</v>
      </c>
      <c r="D179" s="53">
        <v>5</v>
      </c>
      <c r="E179" s="53">
        <v>11</v>
      </c>
      <c r="F179" s="53">
        <v>0</v>
      </c>
      <c r="J179" s="53">
        <v>0</v>
      </c>
      <c r="T179" s="56">
        <v>6800</v>
      </c>
      <c r="U179" s="56">
        <v>6800</v>
      </c>
      <c r="V179" s="53">
        <v>68</v>
      </c>
      <c r="X179" s="91">
        <v>6800</v>
      </c>
      <c r="Y179" s="91">
        <v>6800</v>
      </c>
      <c r="Z179" s="78"/>
      <c r="AA179" s="53">
        <v>6</v>
      </c>
      <c r="AC179" s="53">
        <v>0</v>
      </c>
      <c r="AD179" s="56"/>
      <c r="AI179" s="53" t="s">
        <v>204</v>
      </c>
      <c r="AO179" s="53" t="s">
        <v>215</v>
      </c>
    </row>
    <row r="180" spans="1:41" s="53" customFormat="1" hidden="1" outlineLevel="1" x14ac:dyDescent="0.15">
      <c r="A180" s="53">
        <v>1105007</v>
      </c>
      <c r="B180" s="53" t="s">
        <v>216</v>
      </c>
      <c r="C180" s="53">
        <v>25</v>
      </c>
      <c r="D180" s="53">
        <v>5</v>
      </c>
      <c r="E180" s="53">
        <v>11</v>
      </c>
      <c r="F180" s="53">
        <v>0</v>
      </c>
      <c r="J180" s="53">
        <v>0</v>
      </c>
      <c r="T180" s="56">
        <v>100</v>
      </c>
      <c r="U180" s="56">
        <v>100</v>
      </c>
      <c r="V180" s="53">
        <v>1</v>
      </c>
      <c r="X180" s="91">
        <v>100</v>
      </c>
      <c r="Y180" s="91">
        <v>100</v>
      </c>
      <c r="Z180" s="78" t="s">
        <v>217</v>
      </c>
      <c r="AA180" s="53">
        <v>7</v>
      </c>
      <c r="AC180" s="53">
        <v>0</v>
      </c>
      <c r="AD180" s="56"/>
      <c r="AI180" s="53" t="s">
        <v>204</v>
      </c>
      <c r="AO180" s="53" t="s">
        <v>218</v>
      </c>
    </row>
    <row r="181" spans="1:41" s="53" customFormat="1" hidden="1" outlineLevel="1" x14ac:dyDescent="0.15">
      <c r="A181" s="53">
        <v>1106008</v>
      </c>
      <c r="B181" s="53" t="s">
        <v>219</v>
      </c>
      <c r="C181" s="53">
        <v>1</v>
      </c>
      <c r="D181" s="53">
        <v>7</v>
      </c>
      <c r="E181" s="53">
        <v>11</v>
      </c>
      <c r="F181" s="53">
        <v>0</v>
      </c>
      <c r="J181" s="53">
        <v>0</v>
      </c>
      <c r="N181" s="95"/>
      <c r="O181" s="95"/>
      <c r="T181" s="56">
        <v>600</v>
      </c>
      <c r="U181" s="56">
        <v>600</v>
      </c>
      <c r="V181" s="53">
        <v>6</v>
      </c>
      <c r="X181" s="91">
        <v>600</v>
      </c>
      <c r="Y181" s="91">
        <v>600</v>
      </c>
      <c r="Z181" s="78" t="s">
        <v>130</v>
      </c>
      <c r="AC181" s="53">
        <v>0</v>
      </c>
      <c r="AD181" s="56"/>
      <c r="AE181" s="95" t="s">
        <v>220</v>
      </c>
      <c r="AF181" s="53" t="s">
        <v>172</v>
      </c>
      <c r="AH181" s="53" t="s">
        <v>221</v>
      </c>
      <c r="AI181" s="95" t="s">
        <v>133</v>
      </c>
      <c r="AL181" s="53">
        <v>33</v>
      </c>
      <c r="AO181" s="53" t="s">
        <v>135</v>
      </c>
    </row>
    <row r="182" spans="1:41" s="53" customFormat="1" hidden="1" outlineLevel="1" x14ac:dyDescent="0.15">
      <c r="B182" s="53" t="s">
        <v>222</v>
      </c>
      <c r="C182" s="53">
        <v>2</v>
      </c>
      <c r="D182" s="53">
        <v>7</v>
      </c>
      <c r="E182" s="53">
        <v>11</v>
      </c>
      <c r="F182" s="53">
        <v>0</v>
      </c>
      <c r="J182" s="53">
        <v>0</v>
      </c>
      <c r="N182" s="95"/>
      <c r="O182" s="95"/>
      <c r="T182" s="56">
        <v>1800</v>
      </c>
      <c r="U182" s="56">
        <v>1800</v>
      </c>
      <c r="V182" s="53">
        <v>18</v>
      </c>
      <c r="X182" s="91">
        <v>1800</v>
      </c>
      <c r="Y182" s="91">
        <v>1800</v>
      </c>
      <c r="Z182" s="78"/>
      <c r="AC182" s="53">
        <v>0</v>
      </c>
      <c r="AD182" s="56"/>
      <c r="AE182" s="95" t="s">
        <v>220</v>
      </c>
      <c r="AF182" s="53" t="s">
        <v>172</v>
      </c>
      <c r="AH182" s="53" t="s">
        <v>221</v>
      </c>
      <c r="AI182" s="95" t="s">
        <v>223</v>
      </c>
      <c r="AL182" s="53">
        <v>33</v>
      </c>
      <c r="AO182" s="53" t="s">
        <v>224</v>
      </c>
    </row>
    <row r="183" spans="1:41" s="53" customFormat="1" hidden="1" outlineLevel="1" x14ac:dyDescent="0.15">
      <c r="A183" s="53">
        <v>1106010</v>
      </c>
      <c r="B183" s="53" t="s">
        <v>225</v>
      </c>
      <c r="C183" s="53">
        <v>3</v>
      </c>
      <c r="D183" s="53">
        <v>7</v>
      </c>
      <c r="E183" s="53">
        <v>11</v>
      </c>
      <c r="F183" s="53">
        <v>0</v>
      </c>
      <c r="J183" s="53">
        <v>0</v>
      </c>
      <c r="N183" s="95"/>
      <c r="O183" s="95"/>
      <c r="T183" s="56">
        <v>3000</v>
      </c>
      <c r="U183" s="56">
        <v>3000</v>
      </c>
      <c r="V183" s="53">
        <v>30</v>
      </c>
      <c r="X183" s="91">
        <v>3000</v>
      </c>
      <c r="Y183" s="91">
        <v>3000</v>
      </c>
      <c r="Z183" s="78" t="s">
        <v>143</v>
      </c>
      <c r="AC183" s="53">
        <v>0</v>
      </c>
      <c r="AD183" s="56"/>
      <c r="AE183" s="95" t="s">
        <v>220</v>
      </c>
      <c r="AF183" s="53" t="s">
        <v>172</v>
      </c>
      <c r="AH183" s="53" t="s">
        <v>221</v>
      </c>
      <c r="AI183" s="95" t="s">
        <v>111</v>
      </c>
      <c r="AL183" s="53">
        <v>33</v>
      </c>
      <c r="AO183" s="53" t="s">
        <v>147</v>
      </c>
    </row>
    <row r="184" spans="1:41" s="53" customFormat="1" hidden="1" outlineLevel="1" x14ac:dyDescent="0.15">
      <c r="A184" s="53">
        <v>1106011</v>
      </c>
      <c r="B184" s="53" t="s">
        <v>226</v>
      </c>
      <c r="C184" s="53">
        <v>4</v>
      </c>
      <c r="D184" s="53">
        <v>7</v>
      </c>
      <c r="E184" s="53">
        <v>11</v>
      </c>
      <c r="F184" s="53">
        <v>0</v>
      </c>
      <c r="J184" s="53">
        <v>0</v>
      </c>
      <c r="N184" s="95"/>
      <c r="O184" s="95"/>
      <c r="T184" s="56">
        <v>9800</v>
      </c>
      <c r="U184" s="56">
        <v>9800</v>
      </c>
      <c r="V184" s="53">
        <v>98</v>
      </c>
      <c r="X184" s="91">
        <v>9800</v>
      </c>
      <c r="Y184" s="91">
        <v>9800</v>
      </c>
      <c r="Z184" s="78" t="s">
        <v>156</v>
      </c>
      <c r="AC184" s="53">
        <v>0</v>
      </c>
      <c r="AD184" s="56"/>
      <c r="AE184" s="95" t="s">
        <v>220</v>
      </c>
      <c r="AF184" s="53" t="s">
        <v>172</v>
      </c>
      <c r="AH184" s="53" t="s">
        <v>221</v>
      </c>
      <c r="AI184" s="95" t="s">
        <v>159</v>
      </c>
      <c r="AL184" s="53">
        <v>33</v>
      </c>
      <c r="AO184" s="53" t="s">
        <v>161</v>
      </c>
    </row>
    <row r="185" spans="1:41" s="53" customFormat="1" hidden="1" outlineLevel="1" x14ac:dyDescent="0.15">
      <c r="A185" s="53">
        <v>1106012</v>
      </c>
      <c r="B185" s="53" t="s">
        <v>227</v>
      </c>
      <c r="C185" s="53">
        <v>5</v>
      </c>
      <c r="D185" s="53">
        <v>7</v>
      </c>
      <c r="E185" s="53">
        <v>11</v>
      </c>
      <c r="F185" s="53">
        <v>0</v>
      </c>
      <c r="J185" s="53">
        <v>0</v>
      </c>
      <c r="N185" s="95"/>
      <c r="O185" s="95"/>
      <c r="T185" s="56">
        <v>19800</v>
      </c>
      <c r="U185" s="56">
        <v>19800</v>
      </c>
      <c r="V185" s="53">
        <v>198</v>
      </c>
      <c r="X185" s="91">
        <v>19800</v>
      </c>
      <c r="Y185" s="91">
        <v>19800</v>
      </c>
      <c r="Z185" s="78" t="s">
        <v>170</v>
      </c>
      <c r="AC185" s="53">
        <v>0</v>
      </c>
      <c r="AD185" s="56"/>
      <c r="AE185" s="95" t="s">
        <v>220</v>
      </c>
      <c r="AF185" s="53" t="s">
        <v>172</v>
      </c>
      <c r="AH185" s="53" t="s">
        <v>221</v>
      </c>
      <c r="AI185" s="95" t="s">
        <v>174</v>
      </c>
      <c r="AL185" s="53">
        <v>33</v>
      </c>
      <c r="AO185" s="53" t="s">
        <v>176</v>
      </c>
    </row>
    <row r="186" spans="1:41" s="53" customFormat="1" hidden="1" outlineLevel="1" x14ac:dyDescent="0.15">
      <c r="A186" s="53">
        <v>1106013</v>
      </c>
      <c r="B186" s="53" t="s">
        <v>228</v>
      </c>
      <c r="C186" s="53">
        <v>6</v>
      </c>
      <c r="D186" s="53">
        <v>7</v>
      </c>
      <c r="E186" s="53">
        <v>11</v>
      </c>
      <c r="F186" s="53">
        <v>0</v>
      </c>
      <c r="J186" s="53">
        <v>0</v>
      </c>
      <c r="N186" s="95"/>
      <c r="O186" s="95"/>
      <c r="T186" s="56">
        <v>32800</v>
      </c>
      <c r="U186" s="56">
        <v>32800</v>
      </c>
      <c r="V186" s="53">
        <v>328</v>
      </c>
      <c r="X186" s="91">
        <v>32800</v>
      </c>
      <c r="Y186" s="91">
        <v>32800</v>
      </c>
      <c r="Z186" s="78" t="s">
        <v>178</v>
      </c>
      <c r="AC186" s="53">
        <v>0</v>
      </c>
      <c r="AD186" s="56"/>
      <c r="AE186" s="95" t="s">
        <v>220</v>
      </c>
      <c r="AF186" s="53" t="s">
        <v>172</v>
      </c>
      <c r="AH186" s="53" t="s">
        <v>221</v>
      </c>
      <c r="AI186" s="95" t="s">
        <v>180</v>
      </c>
      <c r="AL186" s="53">
        <v>33</v>
      </c>
      <c r="AO186" s="53" t="s">
        <v>182</v>
      </c>
    </row>
    <row r="187" spans="1:41" s="53" customFormat="1" hidden="1" outlineLevel="1" x14ac:dyDescent="0.15">
      <c r="A187" s="53">
        <v>1106014</v>
      </c>
      <c r="B187" s="53" t="s">
        <v>229</v>
      </c>
      <c r="C187" s="53">
        <v>7</v>
      </c>
      <c r="D187" s="53">
        <v>7</v>
      </c>
      <c r="E187" s="53">
        <v>11</v>
      </c>
      <c r="F187" s="53">
        <v>0</v>
      </c>
      <c r="J187" s="53">
        <v>0</v>
      </c>
      <c r="N187" s="95"/>
      <c r="O187" s="95"/>
      <c r="T187" s="56">
        <v>64800</v>
      </c>
      <c r="U187" s="56">
        <v>64800</v>
      </c>
      <c r="V187" s="53">
        <v>648</v>
      </c>
      <c r="X187" s="91">
        <v>64800</v>
      </c>
      <c r="Y187" s="91">
        <v>64800</v>
      </c>
      <c r="Z187" s="78" t="s">
        <v>191</v>
      </c>
      <c r="AC187" s="53">
        <v>0</v>
      </c>
      <c r="AD187" s="56"/>
      <c r="AE187" s="95" t="s">
        <v>220</v>
      </c>
      <c r="AF187" s="53" t="s">
        <v>172</v>
      </c>
      <c r="AH187" s="53" t="s">
        <v>221</v>
      </c>
      <c r="AI187" s="95" t="s">
        <v>194</v>
      </c>
      <c r="AL187" s="53">
        <v>33</v>
      </c>
      <c r="AO187" s="53" t="s">
        <v>196</v>
      </c>
    </row>
    <row r="188" spans="1:41" s="53" customFormat="1" hidden="1" outlineLevel="1" x14ac:dyDescent="0.15">
      <c r="B188" s="53" t="s">
        <v>230</v>
      </c>
      <c r="C188" s="53">
        <v>8</v>
      </c>
      <c r="D188" s="53">
        <v>7</v>
      </c>
      <c r="E188" s="53">
        <v>11</v>
      </c>
      <c r="F188" s="53">
        <v>0</v>
      </c>
      <c r="J188" s="53">
        <v>0</v>
      </c>
      <c r="T188" s="56">
        <v>129600</v>
      </c>
      <c r="U188" s="56">
        <v>129600</v>
      </c>
      <c r="V188" s="53">
        <v>1296</v>
      </c>
      <c r="X188" s="91">
        <v>129600</v>
      </c>
      <c r="Y188" s="91">
        <v>129600</v>
      </c>
      <c r="Z188" s="78"/>
      <c r="AC188" s="53">
        <v>0</v>
      </c>
      <c r="AD188" s="56"/>
      <c r="AE188" s="95" t="s">
        <v>220</v>
      </c>
      <c r="AF188" s="53" t="s">
        <v>172</v>
      </c>
      <c r="AH188" s="53" t="s">
        <v>221</v>
      </c>
      <c r="AI188" s="53" t="s">
        <v>231</v>
      </c>
      <c r="AL188" s="53">
        <v>33</v>
      </c>
      <c r="AO188" s="53" t="s">
        <v>232</v>
      </c>
    </row>
    <row r="189" spans="1:41" s="53" customFormat="1" hidden="1" outlineLevel="1" x14ac:dyDescent="0.15">
      <c r="A189" s="53">
        <v>1106016</v>
      </c>
      <c r="B189" s="53" t="s">
        <v>233</v>
      </c>
      <c r="D189" s="53">
        <v>10</v>
      </c>
      <c r="E189" s="53">
        <v>11</v>
      </c>
      <c r="F189" s="53">
        <v>0</v>
      </c>
      <c r="H189" s="62">
        <v>4</v>
      </c>
      <c r="I189" s="62">
        <v>3</v>
      </c>
      <c r="J189" s="53">
        <v>0</v>
      </c>
      <c r="T189" s="56">
        <v>600</v>
      </c>
      <c r="U189" s="56">
        <v>600</v>
      </c>
      <c r="V189" s="62">
        <v>6</v>
      </c>
      <c r="W189" s="62"/>
      <c r="X189" s="90">
        <v>600</v>
      </c>
      <c r="Y189" s="90">
        <v>600</v>
      </c>
      <c r="Z189" s="78" t="s">
        <v>130</v>
      </c>
      <c r="AC189" s="53">
        <v>0</v>
      </c>
      <c r="AD189" s="56"/>
      <c r="AE189" s="95" t="s">
        <v>235</v>
      </c>
      <c r="AI189" s="53" t="s">
        <v>236</v>
      </c>
      <c r="AJ189" s="62"/>
      <c r="AK189" s="62"/>
      <c r="AL189" s="62">
        <v>44</v>
      </c>
      <c r="AO189" s="53" t="s">
        <v>237</v>
      </c>
    </row>
    <row r="190" spans="1:41" s="53" customFormat="1" hidden="1" outlineLevel="1" x14ac:dyDescent="0.15">
      <c r="A190" s="53">
        <v>1106017</v>
      </c>
      <c r="B190" s="53" t="s">
        <v>233</v>
      </c>
      <c r="D190" s="53">
        <v>10</v>
      </c>
      <c r="E190" s="53">
        <v>11</v>
      </c>
      <c r="F190" s="53">
        <v>0</v>
      </c>
      <c r="I190" s="53">
        <v>2</v>
      </c>
      <c r="J190" s="53">
        <v>0</v>
      </c>
      <c r="T190" s="56">
        <v>3000</v>
      </c>
      <c r="U190" s="56">
        <v>3000</v>
      </c>
      <c r="V190" s="53">
        <v>30</v>
      </c>
      <c r="X190" s="91">
        <v>3000</v>
      </c>
      <c r="Y190" s="91">
        <v>3000</v>
      </c>
      <c r="Z190" s="78" t="s">
        <v>238</v>
      </c>
      <c r="AC190" s="53">
        <v>0</v>
      </c>
      <c r="AD190" s="56"/>
      <c r="AE190" s="95" t="s">
        <v>239</v>
      </c>
      <c r="AI190" s="53" t="s">
        <v>240</v>
      </c>
      <c r="AL190" s="53">
        <v>44</v>
      </c>
      <c r="AO190" s="53" t="s">
        <v>237</v>
      </c>
    </row>
    <row r="191" spans="1:41" s="53" customFormat="1" hidden="1" outlineLevel="1" x14ac:dyDescent="0.15">
      <c r="A191" s="53">
        <v>1106018</v>
      </c>
      <c r="B191" s="53" t="s">
        <v>233</v>
      </c>
      <c r="D191" s="53">
        <v>10</v>
      </c>
      <c r="E191" s="53">
        <v>11</v>
      </c>
      <c r="F191" s="53">
        <v>0</v>
      </c>
      <c r="H191" s="53">
        <v>2</v>
      </c>
      <c r="I191" s="53">
        <v>1</v>
      </c>
      <c r="J191" s="53">
        <v>0</v>
      </c>
      <c r="T191" s="56">
        <v>6800</v>
      </c>
      <c r="U191" s="56">
        <v>6800</v>
      </c>
      <c r="V191" s="53">
        <v>68</v>
      </c>
      <c r="X191" s="91">
        <v>6800</v>
      </c>
      <c r="Y191" s="91">
        <v>6800</v>
      </c>
      <c r="Z191" s="78" t="s">
        <v>241</v>
      </c>
      <c r="AC191" s="53">
        <v>0</v>
      </c>
      <c r="AD191" s="56"/>
      <c r="AE191" s="95" t="s">
        <v>242</v>
      </c>
      <c r="AI191" s="53" t="s">
        <v>243</v>
      </c>
      <c r="AL191" s="53">
        <v>44</v>
      </c>
      <c r="AO191" s="53" t="s">
        <v>237</v>
      </c>
    </row>
    <row r="192" spans="1:41" s="53" customFormat="1" hidden="1" outlineLevel="1" x14ac:dyDescent="0.15">
      <c r="A192" s="53">
        <v>1106019</v>
      </c>
      <c r="B192" s="53" t="s">
        <v>233</v>
      </c>
      <c r="D192" s="53">
        <v>9</v>
      </c>
      <c r="E192" s="53">
        <v>11</v>
      </c>
      <c r="F192" s="53">
        <v>0</v>
      </c>
      <c r="H192" s="53">
        <v>2</v>
      </c>
      <c r="I192" s="53">
        <v>1</v>
      </c>
      <c r="J192" s="53">
        <v>0</v>
      </c>
      <c r="T192" s="56">
        <v>6800</v>
      </c>
      <c r="U192" s="56">
        <v>6800</v>
      </c>
      <c r="V192" s="53">
        <v>68</v>
      </c>
      <c r="X192" s="91">
        <v>6800</v>
      </c>
      <c r="Y192" s="91">
        <v>6800</v>
      </c>
      <c r="Z192" s="78" t="s">
        <v>241</v>
      </c>
      <c r="AC192" s="53">
        <v>0</v>
      </c>
      <c r="AD192" s="56"/>
      <c r="AE192" s="95" t="s">
        <v>242</v>
      </c>
      <c r="AI192" s="53" t="s">
        <v>243</v>
      </c>
      <c r="AL192" s="53">
        <v>43</v>
      </c>
      <c r="AO192" s="53" t="s">
        <v>237</v>
      </c>
    </row>
    <row r="193" spans="1:41" s="53" customFormat="1" hidden="1" outlineLevel="1" x14ac:dyDescent="0.15">
      <c r="A193" s="53">
        <v>1106020</v>
      </c>
      <c r="B193" s="53" t="s">
        <v>244</v>
      </c>
      <c r="D193" s="53">
        <v>11</v>
      </c>
      <c r="E193" s="53">
        <v>11</v>
      </c>
      <c r="F193" s="53">
        <v>0</v>
      </c>
      <c r="G193" s="53">
        <v>501</v>
      </c>
      <c r="T193" s="56">
        <v>6800</v>
      </c>
      <c r="U193" s="56">
        <v>6800</v>
      </c>
      <c r="V193" s="53">
        <v>68</v>
      </c>
      <c r="X193" s="91">
        <v>6800</v>
      </c>
      <c r="Y193" s="91">
        <v>6800</v>
      </c>
      <c r="Z193" s="78" t="s">
        <v>245</v>
      </c>
      <c r="AC193" s="53">
        <v>0</v>
      </c>
      <c r="AD193" s="56"/>
      <c r="AE193" s="95" t="s">
        <v>246</v>
      </c>
      <c r="AO193" s="53" t="s">
        <v>237</v>
      </c>
    </row>
    <row r="194" spans="1:41" s="53" customFormat="1" hidden="1" outlineLevel="1" x14ac:dyDescent="0.15">
      <c r="A194" s="53">
        <v>1106021</v>
      </c>
      <c r="B194" s="53" t="s">
        <v>247</v>
      </c>
      <c r="D194" s="53">
        <v>11</v>
      </c>
      <c r="E194" s="53">
        <v>11</v>
      </c>
      <c r="F194" s="53">
        <v>0</v>
      </c>
      <c r="G194" s="53">
        <v>506</v>
      </c>
      <c r="T194" s="56">
        <v>6800</v>
      </c>
      <c r="U194" s="56">
        <v>6800</v>
      </c>
      <c r="V194" s="53">
        <v>68</v>
      </c>
      <c r="X194" s="91">
        <v>6800</v>
      </c>
      <c r="Y194" s="91">
        <v>6800</v>
      </c>
      <c r="Z194" s="94" t="s">
        <v>248</v>
      </c>
      <c r="AC194" s="53">
        <v>0</v>
      </c>
      <c r="AD194" s="56"/>
      <c r="AE194" s="95" t="s">
        <v>249</v>
      </c>
      <c r="AO194" s="53" t="s">
        <v>237</v>
      </c>
    </row>
    <row r="195" spans="1:41" s="53" customFormat="1" hidden="1" outlineLevel="1" x14ac:dyDescent="0.15">
      <c r="A195" s="80">
        <f>A194+1</f>
        <v>1106022</v>
      </c>
      <c r="B195" s="53" t="s">
        <v>250</v>
      </c>
      <c r="D195" s="53">
        <v>13</v>
      </c>
      <c r="E195" s="79">
        <f>E194</f>
        <v>11</v>
      </c>
      <c r="F195" s="53">
        <f>F194</f>
        <v>0</v>
      </c>
      <c r="I195" s="53">
        <v>3</v>
      </c>
      <c r="J195" s="53">
        <v>0</v>
      </c>
      <c r="T195" s="53">
        <v>600</v>
      </c>
      <c r="U195" s="53">
        <v>600</v>
      </c>
      <c r="V195" s="53">
        <v>6</v>
      </c>
      <c r="X195" s="91">
        <v>600</v>
      </c>
      <c r="Y195" s="91">
        <v>600</v>
      </c>
      <c r="Z195" s="78" t="s">
        <v>130</v>
      </c>
      <c r="AC195" s="53">
        <v>0</v>
      </c>
      <c r="AE195" s="95" t="s">
        <v>251</v>
      </c>
      <c r="AI195" s="53" t="s">
        <v>252</v>
      </c>
      <c r="AL195" s="53">
        <v>50</v>
      </c>
      <c r="AO195" s="53" t="s">
        <v>237</v>
      </c>
    </row>
    <row r="196" spans="1:41" s="53" customFormat="1" hidden="1" outlineLevel="1" x14ac:dyDescent="0.15">
      <c r="A196" s="80">
        <f t="shared" ref="A196:A204" si="23">A195+1</f>
        <v>1106023</v>
      </c>
      <c r="B196" s="53" t="s">
        <v>250</v>
      </c>
      <c r="D196" s="53">
        <v>13</v>
      </c>
      <c r="E196" s="79">
        <f t="shared" ref="E196:F201" si="24">E195</f>
        <v>11</v>
      </c>
      <c r="F196" s="53">
        <f t="shared" si="24"/>
        <v>0</v>
      </c>
      <c r="I196" s="53">
        <v>2</v>
      </c>
      <c r="J196" s="53">
        <v>0</v>
      </c>
      <c r="T196" s="53">
        <v>3000</v>
      </c>
      <c r="U196" s="53">
        <v>3000</v>
      </c>
      <c r="V196" s="53">
        <v>30</v>
      </c>
      <c r="X196" s="91">
        <v>3000</v>
      </c>
      <c r="Y196" s="91">
        <v>3000</v>
      </c>
      <c r="Z196" s="78" t="s">
        <v>143</v>
      </c>
      <c r="AC196" s="53">
        <v>0</v>
      </c>
      <c r="AE196" s="95" t="s">
        <v>253</v>
      </c>
      <c r="AI196" s="53" t="s">
        <v>254</v>
      </c>
      <c r="AL196" s="53">
        <v>50</v>
      </c>
      <c r="AO196" s="53" t="s">
        <v>237</v>
      </c>
    </row>
    <row r="197" spans="1:41" s="54" customFormat="1" hidden="1" outlineLevel="1" x14ac:dyDescent="0.15">
      <c r="A197" s="81">
        <f t="shared" si="23"/>
        <v>1106024</v>
      </c>
      <c r="B197" s="54" t="s">
        <v>250</v>
      </c>
      <c r="D197" s="54">
        <v>13</v>
      </c>
      <c r="E197" s="82">
        <f t="shared" si="24"/>
        <v>11</v>
      </c>
      <c r="F197" s="54">
        <f t="shared" si="24"/>
        <v>0</v>
      </c>
      <c r="I197" s="54">
        <v>1</v>
      </c>
      <c r="J197" s="54">
        <v>0</v>
      </c>
      <c r="T197" s="54">
        <v>6800</v>
      </c>
      <c r="U197" s="54">
        <v>6800</v>
      </c>
      <c r="V197" s="54">
        <v>68</v>
      </c>
      <c r="X197" s="92">
        <v>6800</v>
      </c>
      <c r="Y197" s="92">
        <v>6800</v>
      </c>
      <c r="Z197" s="78" t="s">
        <v>241</v>
      </c>
      <c r="AC197" s="54">
        <v>0</v>
      </c>
      <c r="AE197" s="97" t="s">
        <v>255</v>
      </c>
      <c r="AI197" s="54" t="s">
        <v>256</v>
      </c>
      <c r="AL197" s="54">
        <v>50</v>
      </c>
      <c r="AO197" s="54" t="s">
        <v>237</v>
      </c>
    </row>
    <row r="198" spans="1:41" s="53" customFormat="1" hidden="1" outlineLevel="1" x14ac:dyDescent="0.15">
      <c r="A198" s="80">
        <f t="shared" si="23"/>
        <v>1106025</v>
      </c>
      <c r="B198" s="53" t="s">
        <v>257</v>
      </c>
      <c r="D198" s="53">
        <v>14</v>
      </c>
      <c r="E198" s="79">
        <f t="shared" si="24"/>
        <v>11</v>
      </c>
      <c r="F198" s="53">
        <f t="shared" si="24"/>
        <v>0</v>
      </c>
      <c r="I198" s="53">
        <v>3</v>
      </c>
      <c r="J198" s="53">
        <v>0</v>
      </c>
      <c r="T198" s="53">
        <v>3000</v>
      </c>
      <c r="U198" s="53">
        <v>3000</v>
      </c>
      <c r="V198" s="62">
        <v>30</v>
      </c>
      <c r="W198" s="62"/>
      <c r="X198" s="90">
        <v>3000</v>
      </c>
      <c r="Y198" s="90">
        <v>3000</v>
      </c>
      <c r="Z198" s="78" t="s">
        <v>143</v>
      </c>
      <c r="AC198" s="53">
        <v>0</v>
      </c>
      <c r="AE198" s="95" t="s">
        <v>258</v>
      </c>
      <c r="AI198" s="53" t="s">
        <v>259</v>
      </c>
      <c r="AJ198" s="62"/>
      <c r="AK198" s="62"/>
      <c r="AL198" s="62">
        <v>51</v>
      </c>
      <c r="AO198" s="53" t="s">
        <v>237</v>
      </c>
    </row>
    <row r="199" spans="1:41" s="53" customFormat="1" hidden="1" outlineLevel="1" x14ac:dyDescent="0.15">
      <c r="A199" s="80">
        <f t="shared" si="23"/>
        <v>1106026</v>
      </c>
      <c r="B199" s="53" t="s">
        <v>257</v>
      </c>
      <c r="D199" s="53">
        <v>14</v>
      </c>
      <c r="E199" s="79">
        <f t="shared" si="24"/>
        <v>11</v>
      </c>
      <c r="F199" s="53">
        <f t="shared" si="24"/>
        <v>0</v>
      </c>
      <c r="I199" s="53">
        <v>2</v>
      </c>
      <c r="J199" s="53">
        <v>0</v>
      </c>
      <c r="T199" s="53">
        <v>6800</v>
      </c>
      <c r="U199" s="53">
        <v>6800</v>
      </c>
      <c r="V199" s="53">
        <v>68</v>
      </c>
      <c r="X199" s="91">
        <v>6800</v>
      </c>
      <c r="Y199" s="91">
        <v>6800</v>
      </c>
      <c r="Z199" s="78" t="s">
        <v>241</v>
      </c>
      <c r="AC199" s="53">
        <v>0</v>
      </c>
      <c r="AE199" s="95" t="s">
        <v>260</v>
      </c>
      <c r="AI199" s="53" t="s">
        <v>261</v>
      </c>
      <c r="AL199" s="53">
        <v>51</v>
      </c>
      <c r="AO199" s="53" t="s">
        <v>237</v>
      </c>
    </row>
    <row r="200" spans="1:41" s="53" customFormat="1" hidden="1" outlineLevel="1" x14ac:dyDescent="0.15">
      <c r="A200" s="80">
        <f t="shared" si="23"/>
        <v>1106027</v>
      </c>
      <c r="B200" s="53" t="s">
        <v>257</v>
      </c>
      <c r="D200" s="53">
        <v>14</v>
      </c>
      <c r="E200" s="79">
        <f t="shared" si="24"/>
        <v>11</v>
      </c>
      <c r="F200" s="53">
        <f t="shared" si="24"/>
        <v>0</v>
      </c>
      <c r="I200" s="53">
        <v>1</v>
      </c>
      <c r="J200" s="53">
        <v>0</v>
      </c>
      <c r="T200" s="53">
        <v>19800</v>
      </c>
      <c r="U200" s="53">
        <v>19800</v>
      </c>
      <c r="V200" s="53">
        <v>198</v>
      </c>
      <c r="X200" s="91">
        <v>19800</v>
      </c>
      <c r="Y200" s="91">
        <v>19800</v>
      </c>
      <c r="Z200" s="78" t="s">
        <v>170</v>
      </c>
      <c r="AC200" s="53">
        <v>0</v>
      </c>
      <c r="AE200" s="95" t="s">
        <v>262</v>
      </c>
      <c r="AI200" s="53" t="s">
        <v>263</v>
      </c>
      <c r="AL200" s="53">
        <v>51</v>
      </c>
      <c r="AO200" s="53" t="s">
        <v>237</v>
      </c>
    </row>
    <row r="201" spans="1:41" s="53" customFormat="1" hidden="1" outlineLevel="1" x14ac:dyDescent="0.15">
      <c r="A201" s="80">
        <f t="shared" si="23"/>
        <v>1106028</v>
      </c>
      <c r="B201" s="53" t="s">
        <v>257</v>
      </c>
      <c r="D201" s="53">
        <v>14</v>
      </c>
      <c r="E201" s="79">
        <f t="shared" si="24"/>
        <v>11</v>
      </c>
      <c r="F201" s="53">
        <f t="shared" si="24"/>
        <v>0</v>
      </c>
      <c r="I201" s="53">
        <v>5</v>
      </c>
      <c r="J201" s="53">
        <v>0</v>
      </c>
      <c r="T201" s="53">
        <v>64800</v>
      </c>
      <c r="U201" s="53">
        <v>64800</v>
      </c>
      <c r="V201" s="53">
        <v>648</v>
      </c>
      <c r="X201" s="91">
        <v>64800</v>
      </c>
      <c r="Y201" s="91">
        <v>64800</v>
      </c>
      <c r="Z201" s="78" t="s">
        <v>191</v>
      </c>
      <c r="AC201" s="53">
        <v>0</v>
      </c>
      <c r="AE201" s="95" t="s">
        <v>264</v>
      </c>
      <c r="AI201" s="53" t="s">
        <v>265</v>
      </c>
      <c r="AL201" s="53">
        <v>51</v>
      </c>
      <c r="AO201" s="53" t="s">
        <v>237</v>
      </c>
    </row>
    <row r="202" spans="1:41" s="53" customFormat="1" hidden="1" outlineLevel="1" x14ac:dyDescent="0.15">
      <c r="A202" s="80">
        <f t="shared" si="23"/>
        <v>1106029</v>
      </c>
      <c r="B202" s="53" t="s">
        <v>266</v>
      </c>
      <c r="D202" s="53">
        <v>11</v>
      </c>
      <c r="E202" s="53">
        <v>11</v>
      </c>
      <c r="F202" s="53">
        <v>0</v>
      </c>
      <c r="T202" s="53">
        <v>9800</v>
      </c>
      <c r="U202" s="53">
        <v>9800</v>
      </c>
      <c r="V202" s="53">
        <v>98</v>
      </c>
      <c r="X202" s="91">
        <v>9800</v>
      </c>
      <c r="Y202" s="91">
        <v>9800</v>
      </c>
      <c r="Z202" s="78" t="s">
        <v>245</v>
      </c>
      <c r="AC202" s="53">
        <v>0</v>
      </c>
      <c r="AE202" s="95" t="s">
        <v>267</v>
      </c>
      <c r="AO202" s="53" t="s">
        <v>237</v>
      </c>
    </row>
    <row r="203" spans="1:41" s="53" customFormat="1" hidden="1" outlineLevel="1" x14ac:dyDescent="0.15">
      <c r="A203" s="80">
        <f t="shared" si="23"/>
        <v>1106030</v>
      </c>
      <c r="B203" s="53" t="s">
        <v>268</v>
      </c>
      <c r="D203" s="53">
        <v>11</v>
      </c>
      <c r="E203" s="53">
        <v>11</v>
      </c>
      <c r="F203" s="53">
        <v>0</v>
      </c>
      <c r="T203" s="53">
        <v>19800</v>
      </c>
      <c r="U203" s="53">
        <v>19800</v>
      </c>
      <c r="V203" s="53">
        <v>198</v>
      </c>
      <c r="X203" s="91">
        <v>19800</v>
      </c>
      <c r="Y203" s="91">
        <v>19800</v>
      </c>
      <c r="Z203" s="78" t="s">
        <v>245</v>
      </c>
      <c r="AC203" s="53">
        <v>0</v>
      </c>
      <c r="AE203" s="95" t="s">
        <v>269</v>
      </c>
      <c r="AO203" s="53" t="s">
        <v>237</v>
      </c>
    </row>
    <row r="204" spans="1:41" s="53" customFormat="1" hidden="1" outlineLevel="1" x14ac:dyDescent="0.15">
      <c r="A204" s="80">
        <f t="shared" si="23"/>
        <v>1106031</v>
      </c>
      <c r="B204" s="53" t="s">
        <v>266</v>
      </c>
      <c r="D204" s="53">
        <v>11</v>
      </c>
      <c r="E204" s="53">
        <v>11</v>
      </c>
      <c r="F204" s="53">
        <v>0</v>
      </c>
      <c r="T204" s="53">
        <v>64800</v>
      </c>
      <c r="U204" s="53">
        <v>64800</v>
      </c>
      <c r="V204" s="53">
        <v>648</v>
      </c>
      <c r="X204" s="91">
        <v>64800</v>
      </c>
      <c r="Y204" s="91">
        <v>64800</v>
      </c>
      <c r="Z204" s="78" t="s">
        <v>245</v>
      </c>
      <c r="AC204" s="53">
        <v>0</v>
      </c>
      <c r="AE204" s="95" t="s">
        <v>270</v>
      </c>
      <c r="AO204" s="53" t="s">
        <v>237</v>
      </c>
    </row>
    <row r="205" spans="1:41" ht="12" hidden="1" outlineLevel="1" x14ac:dyDescent="0.15">
      <c r="A205" s="83">
        <v>1107120</v>
      </c>
      <c r="B205" s="6" t="s">
        <v>271</v>
      </c>
      <c r="D205" s="6">
        <v>12</v>
      </c>
      <c r="E205" s="6">
        <v>11</v>
      </c>
      <c r="F205" s="6">
        <v>0</v>
      </c>
      <c r="J205" s="6">
        <v>0</v>
      </c>
      <c r="N205" s="8"/>
      <c r="O205" s="8"/>
      <c r="T205" s="6">
        <v>6800</v>
      </c>
      <c r="U205" s="6">
        <v>6800</v>
      </c>
      <c r="V205" s="6">
        <v>68</v>
      </c>
      <c r="X205" s="77">
        <v>6800</v>
      </c>
      <c r="Y205" s="77">
        <v>6800</v>
      </c>
      <c r="Z205" s="78" t="s">
        <v>241</v>
      </c>
      <c r="AC205" s="6">
        <v>0</v>
      </c>
      <c r="AE205" s="8" t="s">
        <v>272</v>
      </c>
      <c r="AI205" s="8" t="s">
        <v>273</v>
      </c>
      <c r="AK205" s="8"/>
      <c r="AM205" s="101"/>
      <c r="AN205" s="102"/>
      <c r="AO205" s="6" t="s">
        <v>274</v>
      </c>
    </row>
    <row r="206" spans="1:41" ht="12" hidden="1" outlineLevel="1" x14ac:dyDescent="0.15">
      <c r="A206" s="83">
        <f>A205+20</f>
        <v>1107140</v>
      </c>
      <c r="B206" s="6" t="s">
        <v>275</v>
      </c>
      <c r="D206" s="6">
        <v>12</v>
      </c>
      <c r="E206" s="6">
        <v>11</v>
      </c>
      <c r="F206" s="6">
        <v>0</v>
      </c>
      <c r="J206" s="6">
        <v>0</v>
      </c>
      <c r="N206" s="8"/>
      <c r="O206" s="8"/>
      <c r="T206" s="6">
        <v>9800</v>
      </c>
      <c r="U206" s="6">
        <v>9800</v>
      </c>
      <c r="V206" s="6">
        <v>98</v>
      </c>
      <c r="X206" s="77">
        <v>9800</v>
      </c>
      <c r="Y206" s="77">
        <v>9800</v>
      </c>
      <c r="Z206" s="78" t="s">
        <v>156</v>
      </c>
      <c r="AC206" s="6">
        <v>0</v>
      </c>
      <c r="AE206" s="8" t="s">
        <v>276</v>
      </c>
      <c r="AI206" s="8" t="s">
        <v>277</v>
      </c>
      <c r="AK206" s="8"/>
      <c r="AM206" s="101"/>
      <c r="AN206" s="102"/>
      <c r="AO206" s="6" t="s">
        <v>278</v>
      </c>
    </row>
    <row r="207" spans="1:41" ht="12" hidden="1" outlineLevel="1" x14ac:dyDescent="0.15">
      <c r="A207" s="83">
        <f t="shared" ref="A207:A209" si="25">A206+20</f>
        <v>1107160</v>
      </c>
      <c r="B207" s="6" t="s">
        <v>279</v>
      </c>
      <c r="D207" s="6">
        <v>12</v>
      </c>
      <c r="E207" s="6">
        <v>11</v>
      </c>
      <c r="F207" s="6">
        <v>0</v>
      </c>
      <c r="J207" s="6">
        <v>0</v>
      </c>
      <c r="N207" s="8"/>
      <c r="O207" s="8"/>
      <c r="T207" s="6">
        <v>19800</v>
      </c>
      <c r="U207" s="6">
        <v>19800</v>
      </c>
      <c r="V207" s="6">
        <v>198</v>
      </c>
      <c r="X207" s="77">
        <v>19800</v>
      </c>
      <c r="Y207" s="77">
        <v>19800</v>
      </c>
      <c r="Z207" s="78" t="s">
        <v>170</v>
      </c>
      <c r="AC207" s="6">
        <v>0</v>
      </c>
      <c r="AE207" s="8" t="s">
        <v>280</v>
      </c>
      <c r="AI207" s="8" t="s">
        <v>281</v>
      </c>
      <c r="AK207" s="8"/>
      <c r="AM207" s="101"/>
      <c r="AN207" s="102"/>
      <c r="AO207" s="6" t="s">
        <v>282</v>
      </c>
    </row>
    <row r="208" spans="1:41" ht="12" hidden="1" outlineLevel="1" x14ac:dyDescent="0.15">
      <c r="A208" s="83">
        <f t="shared" si="25"/>
        <v>1107180</v>
      </c>
      <c r="B208" s="6" t="s">
        <v>283</v>
      </c>
      <c r="D208" s="6">
        <v>12</v>
      </c>
      <c r="E208" s="6">
        <v>11</v>
      </c>
      <c r="F208" s="6">
        <v>0</v>
      </c>
      <c r="J208" s="6">
        <v>0</v>
      </c>
      <c r="N208" s="8"/>
      <c r="O208" s="8"/>
      <c r="T208" s="6">
        <v>19800</v>
      </c>
      <c r="U208" s="6">
        <v>19800</v>
      </c>
      <c r="V208" s="6">
        <v>198</v>
      </c>
      <c r="X208" s="77">
        <v>19800</v>
      </c>
      <c r="Y208" s="77">
        <v>19800</v>
      </c>
      <c r="Z208" s="78" t="s">
        <v>170</v>
      </c>
      <c r="AC208" s="6">
        <v>0</v>
      </c>
      <c r="AE208" s="8" t="s">
        <v>284</v>
      </c>
      <c r="AI208" s="8" t="s">
        <v>281</v>
      </c>
      <c r="AK208" s="8"/>
      <c r="AM208" s="101"/>
      <c r="AN208" s="102"/>
      <c r="AO208" s="6" t="s">
        <v>285</v>
      </c>
    </row>
    <row r="209" spans="1:41" ht="12" hidden="1" outlineLevel="1" x14ac:dyDescent="0.15">
      <c r="A209" s="83">
        <f t="shared" si="25"/>
        <v>1107200</v>
      </c>
      <c r="B209" s="6" t="s">
        <v>286</v>
      </c>
      <c r="D209" s="6">
        <v>12</v>
      </c>
      <c r="E209" s="6">
        <v>11</v>
      </c>
      <c r="F209" s="6">
        <v>0</v>
      </c>
      <c r="J209" s="6">
        <v>0</v>
      </c>
      <c r="N209" s="8"/>
      <c r="O209" s="8"/>
      <c r="T209" s="6">
        <v>32800</v>
      </c>
      <c r="U209" s="6">
        <v>32800</v>
      </c>
      <c r="V209" s="6">
        <v>328</v>
      </c>
      <c r="X209" s="77">
        <v>32800</v>
      </c>
      <c r="Y209" s="77">
        <v>32800</v>
      </c>
      <c r="Z209" s="78" t="s">
        <v>178</v>
      </c>
      <c r="AC209" s="6">
        <v>0</v>
      </c>
      <c r="AE209" s="8" t="s">
        <v>287</v>
      </c>
      <c r="AI209" s="8" t="s">
        <v>288</v>
      </c>
      <c r="AK209" s="8"/>
      <c r="AM209" s="101"/>
      <c r="AN209" s="102"/>
      <c r="AO209" s="6" t="s">
        <v>289</v>
      </c>
    </row>
    <row r="210" spans="1:41" s="53" customFormat="1" hidden="1" outlineLevel="1" x14ac:dyDescent="0.15">
      <c r="A210" s="80">
        <f>A209+801</f>
        <v>1108001</v>
      </c>
      <c r="B210" s="53" t="s">
        <v>290</v>
      </c>
      <c r="D210" s="53">
        <v>11</v>
      </c>
      <c r="E210" s="79">
        <f>E209</f>
        <v>11</v>
      </c>
      <c r="F210" s="53">
        <v>0</v>
      </c>
      <c r="T210" s="53">
        <f t="shared" ref="T210:T215" si="26">W210</f>
        <v>0</v>
      </c>
      <c r="U210" s="53">
        <f t="shared" ref="U210:U215" si="27">X210</f>
        <v>600</v>
      </c>
      <c r="V210" s="53">
        <v>6</v>
      </c>
      <c r="X210" s="91">
        <f t="shared" ref="X210:Y215" si="28">V210*100</f>
        <v>600</v>
      </c>
      <c r="Y210" s="91">
        <f t="shared" si="28"/>
        <v>0</v>
      </c>
      <c r="Z210" s="78"/>
      <c r="AC210" s="53">
        <v>0</v>
      </c>
      <c r="AE210" s="95" t="s">
        <v>291</v>
      </c>
      <c r="AO210" s="53" t="s">
        <v>237</v>
      </c>
    </row>
    <row r="211" spans="1:41" s="53" customFormat="1" hidden="1" outlineLevel="1" x14ac:dyDescent="0.15">
      <c r="A211" s="80">
        <f>A210+1</f>
        <v>1108002</v>
      </c>
      <c r="B211" s="53" t="s">
        <v>290</v>
      </c>
      <c r="D211" s="53">
        <v>11</v>
      </c>
      <c r="E211" s="79">
        <f t="shared" ref="E211:E215" si="29">E210</f>
        <v>11</v>
      </c>
      <c r="F211" s="53">
        <v>0</v>
      </c>
      <c r="T211" s="53">
        <f t="shared" si="26"/>
        <v>0</v>
      </c>
      <c r="U211" s="53">
        <f t="shared" si="27"/>
        <v>600</v>
      </c>
      <c r="V211" s="53">
        <v>6</v>
      </c>
      <c r="X211" s="91">
        <f t="shared" si="28"/>
        <v>600</v>
      </c>
      <c r="Y211" s="91">
        <f t="shared" si="28"/>
        <v>0</v>
      </c>
      <c r="Z211" s="78"/>
      <c r="AC211" s="53">
        <v>0</v>
      </c>
      <c r="AE211" s="95" t="s">
        <v>291</v>
      </c>
      <c r="AO211" s="53" t="s">
        <v>237</v>
      </c>
    </row>
    <row r="212" spans="1:41" s="53" customFormat="1" hidden="1" outlineLevel="1" x14ac:dyDescent="0.15">
      <c r="A212" s="80">
        <f t="shared" ref="A212:A215" si="30">A211+1</f>
        <v>1108003</v>
      </c>
      <c r="B212" s="53" t="s">
        <v>290</v>
      </c>
      <c r="D212" s="53">
        <v>11</v>
      </c>
      <c r="E212" s="79">
        <f t="shared" si="29"/>
        <v>11</v>
      </c>
      <c r="F212" s="53">
        <v>0</v>
      </c>
      <c r="T212" s="53">
        <f t="shared" si="26"/>
        <v>0</v>
      </c>
      <c r="U212" s="53">
        <f t="shared" si="27"/>
        <v>600</v>
      </c>
      <c r="V212" s="53">
        <v>6</v>
      </c>
      <c r="X212" s="91">
        <f t="shared" si="28"/>
        <v>600</v>
      </c>
      <c r="Y212" s="91">
        <f t="shared" si="28"/>
        <v>0</v>
      </c>
      <c r="Z212" s="78"/>
      <c r="AC212" s="53">
        <v>0</v>
      </c>
      <c r="AE212" s="95" t="s">
        <v>291</v>
      </c>
      <c r="AO212" s="53" t="s">
        <v>237</v>
      </c>
    </row>
    <row r="213" spans="1:41" s="53" customFormat="1" hidden="1" outlineLevel="1" x14ac:dyDescent="0.15">
      <c r="A213" s="80">
        <f t="shared" si="30"/>
        <v>1108004</v>
      </c>
      <c r="B213" s="53" t="s">
        <v>290</v>
      </c>
      <c r="D213" s="53">
        <v>11</v>
      </c>
      <c r="E213" s="79">
        <f t="shared" si="29"/>
        <v>11</v>
      </c>
      <c r="F213" s="53">
        <v>0</v>
      </c>
      <c r="T213" s="53">
        <f t="shared" si="26"/>
        <v>0</v>
      </c>
      <c r="U213" s="53">
        <f t="shared" si="27"/>
        <v>6800</v>
      </c>
      <c r="V213" s="53">
        <v>68</v>
      </c>
      <c r="X213" s="91">
        <f t="shared" si="28"/>
        <v>6800</v>
      </c>
      <c r="Y213" s="91">
        <f t="shared" si="28"/>
        <v>0</v>
      </c>
      <c r="Z213" s="78"/>
      <c r="AC213" s="53">
        <v>0</v>
      </c>
      <c r="AE213" s="95" t="s">
        <v>291</v>
      </c>
      <c r="AO213" s="53" t="s">
        <v>237</v>
      </c>
    </row>
    <row r="214" spans="1:41" s="53" customFormat="1" hidden="1" outlineLevel="1" x14ac:dyDescent="0.15">
      <c r="A214" s="80">
        <f t="shared" si="30"/>
        <v>1108005</v>
      </c>
      <c r="B214" s="53" t="s">
        <v>290</v>
      </c>
      <c r="D214" s="53">
        <v>11</v>
      </c>
      <c r="E214" s="79">
        <f t="shared" si="29"/>
        <v>11</v>
      </c>
      <c r="F214" s="53">
        <v>0</v>
      </c>
      <c r="T214" s="53">
        <f t="shared" si="26"/>
        <v>0</v>
      </c>
      <c r="U214" s="53">
        <f t="shared" si="27"/>
        <v>6800</v>
      </c>
      <c r="V214" s="53">
        <v>68</v>
      </c>
      <c r="X214" s="91">
        <f t="shared" si="28"/>
        <v>6800</v>
      </c>
      <c r="Y214" s="91">
        <f t="shared" si="28"/>
        <v>0</v>
      </c>
      <c r="Z214" s="78"/>
      <c r="AC214" s="53">
        <v>0</v>
      </c>
      <c r="AE214" s="95" t="s">
        <v>291</v>
      </c>
      <c r="AO214" s="53" t="s">
        <v>237</v>
      </c>
    </row>
    <row r="215" spans="1:41" s="53" customFormat="1" hidden="1" outlineLevel="1" x14ac:dyDescent="0.15">
      <c r="A215" s="80">
        <f t="shared" si="30"/>
        <v>1108006</v>
      </c>
      <c r="B215" s="53" t="s">
        <v>290</v>
      </c>
      <c r="D215" s="53">
        <v>11</v>
      </c>
      <c r="E215" s="79">
        <f t="shared" si="29"/>
        <v>11</v>
      </c>
      <c r="F215" s="53">
        <v>0</v>
      </c>
      <c r="T215" s="53">
        <f t="shared" si="26"/>
        <v>0</v>
      </c>
      <c r="U215" s="53">
        <f t="shared" si="27"/>
        <v>600</v>
      </c>
      <c r="V215" s="53">
        <v>6</v>
      </c>
      <c r="X215" s="91">
        <f t="shared" si="28"/>
        <v>600</v>
      </c>
      <c r="Y215" s="91">
        <f t="shared" si="28"/>
        <v>0</v>
      </c>
      <c r="Z215" s="78"/>
      <c r="AC215" s="53">
        <v>0</v>
      </c>
      <c r="AE215" s="95" t="s">
        <v>291</v>
      </c>
      <c r="AO215" s="53" t="s">
        <v>237</v>
      </c>
    </row>
    <row r="216" spans="1:41" s="57" customFormat="1" ht="12" hidden="1" outlineLevel="1" x14ac:dyDescent="0.15">
      <c r="A216" s="108">
        <v>1203001</v>
      </c>
      <c r="B216" s="57" t="s">
        <v>91</v>
      </c>
      <c r="C216" s="57">
        <v>25</v>
      </c>
      <c r="D216" s="57">
        <v>3</v>
      </c>
      <c r="E216" s="57">
        <v>12</v>
      </c>
      <c r="F216" s="57">
        <v>0</v>
      </c>
      <c r="J216" s="57">
        <v>0</v>
      </c>
      <c r="N216" s="112"/>
      <c r="O216" s="112"/>
      <c r="T216" s="57">
        <v>1800</v>
      </c>
      <c r="U216" s="57">
        <v>1800</v>
      </c>
      <c r="V216" s="87">
        <v>18</v>
      </c>
      <c r="W216" s="87"/>
      <c r="X216" s="117">
        <v>0</v>
      </c>
      <c r="Y216" s="117">
        <v>0</v>
      </c>
      <c r="Z216" s="124"/>
      <c r="AC216" s="57">
        <v>0</v>
      </c>
      <c r="AE216" s="112" t="s">
        <v>92</v>
      </c>
      <c r="AF216" s="57" t="s">
        <v>93</v>
      </c>
      <c r="AH216" s="57" t="s">
        <v>94</v>
      </c>
      <c r="AI216" s="112" t="s">
        <v>95</v>
      </c>
      <c r="AJ216" s="87"/>
      <c r="AK216" s="112" t="s">
        <v>96</v>
      </c>
      <c r="AM216" s="112" t="s">
        <v>97</v>
      </c>
      <c r="AN216" s="127" t="s">
        <v>98</v>
      </c>
      <c r="AO216" s="57" t="s">
        <v>99</v>
      </c>
    </row>
    <row r="217" spans="1:41" s="58" customFormat="1" ht="12" hidden="1" outlineLevel="1" x14ac:dyDescent="0.15">
      <c r="A217" s="109">
        <v>1203002</v>
      </c>
      <c r="B217" s="58" t="s">
        <v>100</v>
      </c>
      <c r="C217" s="58">
        <v>9</v>
      </c>
      <c r="D217" s="58">
        <v>8</v>
      </c>
      <c r="E217" s="58">
        <v>12</v>
      </c>
      <c r="F217" s="58">
        <v>0</v>
      </c>
      <c r="J217" s="58">
        <v>0</v>
      </c>
      <c r="N217" s="113"/>
      <c r="O217" s="113"/>
      <c r="T217" s="58">
        <v>6800</v>
      </c>
      <c r="U217" s="58">
        <v>6800</v>
      </c>
      <c r="V217" s="118">
        <v>68</v>
      </c>
      <c r="W217" s="118"/>
      <c r="X217" s="119">
        <v>0</v>
      </c>
      <c r="Y217" s="119">
        <v>0</v>
      </c>
      <c r="Z217" s="125" t="s">
        <v>101</v>
      </c>
      <c r="AC217" s="58">
        <v>0</v>
      </c>
      <c r="AE217" s="113" t="s">
        <v>102</v>
      </c>
      <c r="AF217" s="58" t="s">
        <v>103</v>
      </c>
      <c r="AH217" s="58" t="s">
        <v>94</v>
      </c>
      <c r="AI217" s="113" t="s">
        <v>104</v>
      </c>
      <c r="AJ217" s="118"/>
      <c r="AK217" s="113" t="s">
        <v>105</v>
      </c>
      <c r="AM217" s="113" t="s">
        <v>106</v>
      </c>
      <c r="AN217" s="128" t="s">
        <v>98</v>
      </c>
      <c r="AO217" s="58" t="s">
        <v>107</v>
      </c>
    </row>
    <row r="218" spans="1:41" s="58" customFormat="1" ht="12" hidden="1" outlineLevel="1" x14ac:dyDescent="0.15">
      <c r="A218" s="109">
        <v>1201000</v>
      </c>
      <c r="B218" s="58" t="s">
        <v>108</v>
      </c>
      <c r="C218" s="58">
        <v>10</v>
      </c>
      <c r="D218" s="58">
        <v>2</v>
      </c>
      <c r="E218" s="58">
        <v>12</v>
      </c>
      <c r="F218" s="58">
        <v>0</v>
      </c>
      <c r="J218" s="58">
        <v>0</v>
      </c>
      <c r="N218" s="113"/>
      <c r="O218" s="113"/>
      <c r="T218" s="58">
        <v>2500</v>
      </c>
      <c r="U218" s="58">
        <v>2500</v>
      </c>
      <c r="V218" s="59">
        <v>25</v>
      </c>
      <c r="W218" s="59"/>
      <c r="X218" s="119">
        <v>0</v>
      </c>
      <c r="Y218" s="119">
        <v>0</v>
      </c>
      <c r="Z218" s="125" t="s">
        <v>109</v>
      </c>
      <c r="AC218" s="58">
        <v>0</v>
      </c>
      <c r="AE218" s="113" t="s">
        <v>110</v>
      </c>
      <c r="AF218" s="58" t="s">
        <v>103</v>
      </c>
      <c r="AH218" s="58" t="s">
        <v>94</v>
      </c>
      <c r="AI218" s="113" t="s">
        <v>111</v>
      </c>
      <c r="AJ218" s="59"/>
      <c r="AK218" s="113" t="s">
        <v>112</v>
      </c>
      <c r="AM218" s="113" t="s">
        <v>113</v>
      </c>
      <c r="AN218" s="128" t="s">
        <v>98</v>
      </c>
      <c r="AO218" s="58" t="s">
        <v>114</v>
      </c>
    </row>
    <row r="219" spans="1:41" s="58" customFormat="1" ht="12" hidden="1" outlineLevel="1" x14ac:dyDescent="0.15">
      <c r="A219" s="109"/>
      <c r="B219" s="58" t="s">
        <v>115</v>
      </c>
      <c r="C219" s="58">
        <v>11</v>
      </c>
      <c r="D219" s="58">
        <v>6</v>
      </c>
      <c r="E219" s="58">
        <v>12</v>
      </c>
      <c r="F219" s="58">
        <v>0</v>
      </c>
      <c r="J219" s="58">
        <v>0</v>
      </c>
      <c r="N219" s="113"/>
      <c r="O219" s="113"/>
      <c r="T219" s="58">
        <v>100</v>
      </c>
      <c r="U219" s="58">
        <v>100</v>
      </c>
      <c r="V219" s="58">
        <v>1</v>
      </c>
      <c r="X219" s="119">
        <v>100</v>
      </c>
      <c r="Y219" s="119">
        <v>100</v>
      </c>
      <c r="Z219" s="125"/>
      <c r="AB219" s="58" t="s">
        <v>116</v>
      </c>
      <c r="AC219" s="58">
        <v>0</v>
      </c>
      <c r="AE219" s="113" t="s">
        <v>117</v>
      </c>
      <c r="AF219" s="58" t="s">
        <v>118</v>
      </c>
      <c r="AH219" s="58" t="s">
        <v>119</v>
      </c>
      <c r="AI219" s="113" t="s">
        <v>120</v>
      </c>
      <c r="AK219" s="113"/>
      <c r="AM219" s="113"/>
      <c r="AN219" s="128" t="s">
        <v>98</v>
      </c>
      <c r="AO219" s="58" t="s">
        <v>121</v>
      </c>
    </row>
    <row r="220" spans="1:41" s="58" customFormat="1" ht="12" hidden="1" outlineLevel="1" x14ac:dyDescent="0.15">
      <c r="A220" s="109">
        <v>1201002</v>
      </c>
      <c r="B220" s="58" t="s">
        <v>122</v>
      </c>
      <c r="C220" s="58">
        <v>12</v>
      </c>
      <c r="D220" s="58">
        <v>1</v>
      </c>
      <c r="E220" s="58">
        <v>12</v>
      </c>
      <c r="F220" s="58">
        <v>0</v>
      </c>
      <c r="G220" s="58">
        <v>601</v>
      </c>
      <c r="J220" s="58">
        <v>0</v>
      </c>
      <c r="K220" s="58">
        <v>1</v>
      </c>
      <c r="L220" s="114" t="s">
        <v>123</v>
      </c>
      <c r="M220" s="114" t="s">
        <v>124</v>
      </c>
      <c r="N220" s="113" t="s">
        <v>125</v>
      </c>
      <c r="O220" s="113" t="s">
        <v>126</v>
      </c>
      <c r="P220" s="58" t="s">
        <v>127</v>
      </c>
      <c r="Q220" s="58" t="s">
        <v>128</v>
      </c>
      <c r="R220" s="58">
        <v>6</v>
      </c>
      <c r="S220" s="58" t="s">
        <v>129</v>
      </c>
      <c r="T220" s="58">
        <v>600</v>
      </c>
      <c r="U220" s="58">
        <v>600</v>
      </c>
      <c r="V220" s="58">
        <v>6</v>
      </c>
      <c r="X220" s="119">
        <v>600</v>
      </c>
      <c r="Y220" s="119">
        <v>600</v>
      </c>
      <c r="Z220" s="125" t="s">
        <v>130</v>
      </c>
      <c r="AC220" s="58">
        <v>0</v>
      </c>
      <c r="AE220" s="113" t="s">
        <v>131</v>
      </c>
      <c r="AF220" s="58" t="s">
        <v>118</v>
      </c>
      <c r="AG220" s="58" t="s">
        <v>132</v>
      </c>
      <c r="AH220" s="58" t="s">
        <v>119</v>
      </c>
      <c r="AI220" s="113" t="s">
        <v>133</v>
      </c>
      <c r="AK220" s="113" t="s">
        <v>133</v>
      </c>
      <c r="AM220" s="113" t="s">
        <v>134</v>
      </c>
      <c r="AN220" s="128" t="s">
        <v>98</v>
      </c>
      <c r="AO220" s="58" t="s">
        <v>135</v>
      </c>
    </row>
    <row r="221" spans="1:41" s="58" customFormat="1" ht="12" hidden="1" outlineLevel="1" x14ac:dyDescent="0.15">
      <c r="A221" s="109">
        <v>1201003</v>
      </c>
      <c r="B221" s="58" t="s">
        <v>136</v>
      </c>
      <c r="C221" s="58">
        <v>13</v>
      </c>
      <c r="D221" s="58">
        <v>1</v>
      </c>
      <c r="E221" s="58">
        <v>12</v>
      </c>
      <c r="F221" s="58">
        <v>0</v>
      </c>
      <c r="J221" s="58">
        <v>0</v>
      </c>
      <c r="K221" s="58">
        <v>1</v>
      </c>
      <c r="L221" s="114" t="s">
        <v>137</v>
      </c>
      <c r="M221" s="114" t="s">
        <v>138</v>
      </c>
      <c r="N221" s="113" t="s">
        <v>111</v>
      </c>
      <c r="O221" s="113" t="s">
        <v>139</v>
      </c>
      <c r="P221" s="58" t="s">
        <v>140</v>
      </c>
      <c r="Q221" s="58" t="s">
        <v>141</v>
      </c>
      <c r="R221" s="58">
        <v>30</v>
      </c>
      <c r="S221" s="58" t="s">
        <v>142</v>
      </c>
      <c r="T221" s="58">
        <v>3000</v>
      </c>
      <c r="U221" s="58">
        <v>3000</v>
      </c>
      <c r="V221" s="58">
        <v>30</v>
      </c>
      <c r="X221" s="119">
        <v>3000</v>
      </c>
      <c r="Y221" s="119">
        <v>3000</v>
      </c>
      <c r="Z221" s="125" t="s">
        <v>143</v>
      </c>
      <c r="AC221" s="58">
        <v>0</v>
      </c>
      <c r="AE221" s="113" t="s">
        <v>144</v>
      </c>
      <c r="AF221" s="58" t="s">
        <v>118</v>
      </c>
      <c r="AG221" s="58" t="s">
        <v>145</v>
      </c>
      <c r="AH221" s="58" t="s">
        <v>119</v>
      </c>
      <c r="AI221" s="113" t="s">
        <v>111</v>
      </c>
      <c r="AK221" s="113" t="s">
        <v>111</v>
      </c>
      <c r="AM221" s="113" t="s">
        <v>146</v>
      </c>
      <c r="AN221" s="128" t="s">
        <v>98</v>
      </c>
      <c r="AO221" s="58" t="s">
        <v>147</v>
      </c>
    </row>
    <row r="222" spans="1:41" s="58" customFormat="1" ht="12" hidden="1" outlineLevel="1" x14ac:dyDescent="0.15">
      <c r="A222" s="109">
        <v>1201004</v>
      </c>
      <c r="B222" s="58" t="s">
        <v>148</v>
      </c>
      <c r="C222" s="58">
        <v>14</v>
      </c>
      <c r="D222" s="58">
        <v>1</v>
      </c>
      <c r="E222" s="58">
        <v>12</v>
      </c>
      <c r="F222" s="58">
        <v>0</v>
      </c>
      <c r="J222" s="58">
        <v>0</v>
      </c>
      <c r="K222" s="58">
        <v>1</v>
      </c>
      <c r="L222" s="115" t="s">
        <v>149</v>
      </c>
      <c r="M222" s="115" t="s">
        <v>150</v>
      </c>
      <c r="N222" s="113" t="s">
        <v>151</v>
      </c>
      <c r="O222" s="113" t="s">
        <v>152</v>
      </c>
      <c r="P222" s="58" t="s">
        <v>153</v>
      </c>
      <c r="Q222" s="58" t="s">
        <v>154</v>
      </c>
      <c r="R222" s="58">
        <v>98</v>
      </c>
      <c r="S222" s="58" t="s">
        <v>155</v>
      </c>
      <c r="T222" s="58">
        <v>9800</v>
      </c>
      <c r="U222" s="58">
        <v>9800</v>
      </c>
      <c r="V222" s="58">
        <v>98</v>
      </c>
      <c r="X222" s="119">
        <v>9800</v>
      </c>
      <c r="Y222" s="119">
        <v>9800</v>
      </c>
      <c r="Z222" s="125" t="s">
        <v>156</v>
      </c>
      <c r="AC222" s="58">
        <v>0</v>
      </c>
      <c r="AE222" s="113" t="s">
        <v>157</v>
      </c>
      <c r="AF222" s="58" t="s">
        <v>118</v>
      </c>
      <c r="AG222" s="58" t="s">
        <v>158</v>
      </c>
      <c r="AH222" s="58" t="s">
        <v>119</v>
      </c>
      <c r="AI222" s="113" t="s">
        <v>159</v>
      </c>
      <c r="AK222" s="113" t="s">
        <v>159</v>
      </c>
      <c r="AM222" s="113" t="s">
        <v>160</v>
      </c>
      <c r="AN222" s="128" t="s">
        <v>98</v>
      </c>
      <c r="AO222" s="58" t="s">
        <v>161</v>
      </c>
    </row>
    <row r="223" spans="1:41" s="58" customFormat="1" ht="12" hidden="1" outlineLevel="1" x14ac:dyDescent="0.15">
      <c r="A223" s="109">
        <v>1201005</v>
      </c>
      <c r="B223" s="58" t="s">
        <v>162</v>
      </c>
      <c r="C223" s="58">
        <v>15</v>
      </c>
      <c r="D223" s="58">
        <v>1</v>
      </c>
      <c r="E223" s="58">
        <v>12</v>
      </c>
      <c r="F223" s="58">
        <v>0</v>
      </c>
      <c r="J223" s="58">
        <v>0</v>
      </c>
      <c r="K223" s="58">
        <v>1</v>
      </c>
      <c r="L223" s="114" t="s">
        <v>163</v>
      </c>
      <c r="M223" s="114" t="s">
        <v>164</v>
      </c>
      <c r="N223" s="113" t="s">
        <v>165</v>
      </c>
      <c r="O223" s="113" t="s">
        <v>166</v>
      </c>
      <c r="P223" s="58" t="s">
        <v>167</v>
      </c>
      <c r="Q223" s="58" t="s">
        <v>168</v>
      </c>
      <c r="R223" s="58">
        <v>198</v>
      </c>
      <c r="S223" s="58" t="s">
        <v>169</v>
      </c>
      <c r="T223" s="58">
        <v>19800</v>
      </c>
      <c r="U223" s="58">
        <v>19800</v>
      </c>
      <c r="V223" s="58">
        <v>198</v>
      </c>
      <c r="X223" s="119">
        <v>19800</v>
      </c>
      <c r="Y223" s="119">
        <v>19800</v>
      </c>
      <c r="Z223" s="125" t="s">
        <v>170</v>
      </c>
      <c r="AC223" s="58">
        <v>0</v>
      </c>
      <c r="AE223" s="113" t="s">
        <v>171</v>
      </c>
      <c r="AF223" s="58" t="s">
        <v>172</v>
      </c>
      <c r="AG223" s="58" t="s">
        <v>173</v>
      </c>
      <c r="AH223" s="58" t="s">
        <v>119</v>
      </c>
      <c r="AI223" s="113" t="s">
        <v>174</v>
      </c>
      <c r="AK223" s="113" t="s">
        <v>174</v>
      </c>
      <c r="AM223" s="113" t="s">
        <v>175</v>
      </c>
      <c r="AN223" s="128" t="s">
        <v>98</v>
      </c>
      <c r="AO223" s="58" t="s">
        <v>176</v>
      </c>
    </row>
    <row r="224" spans="1:41" s="58" customFormat="1" ht="12" hidden="1" outlineLevel="1" x14ac:dyDescent="0.15">
      <c r="A224" s="109">
        <v>1201006</v>
      </c>
      <c r="B224" s="58" t="s">
        <v>177</v>
      </c>
      <c r="C224" s="58">
        <v>16</v>
      </c>
      <c r="D224" s="58">
        <v>1</v>
      </c>
      <c r="E224" s="58">
        <v>12</v>
      </c>
      <c r="F224" s="58">
        <v>0</v>
      </c>
      <c r="J224" s="58">
        <v>0</v>
      </c>
      <c r="L224" s="59"/>
      <c r="M224" s="59"/>
      <c r="N224" s="113"/>
      <c r="O224" s="113"/>
      <c r="T224" s="58">
        <v>32800</v>
      </c>
      <c r="U224" s="58">
        <v>32800</v>
      </c>
      <c r="V224" s="58">
        <v>328</v>
      </c>
      <c r="X224" s="119">
        <v>32800</v>
      </c>
      <c r="Y224" s="119">
        <v>32800</v>
      </c>
      <c r="Z224" s="125" t="s">
        <v>178</v>
      </c>
      <c r="AC224" s="58">
        <v>0</v>
      </c>
      <c r="AE224" s="113" t="s">
        <v>179</v>
      </c>
      <c r="AF224" s="58" t="s">
        <v>172</v>
      </c>
      <c r="AH224" s="58" t="s">
        <v>119</v>
      </c>
      <c r="AI224" s="113" t="s">
        <v>180</v>
      </c>
      <c r="AK224" s="113" t="s">
        <v>180</v>
      </c>
      <c r="AM224" s="113" t="s">
        <v>181</v>
      </c>
      <c r="AN224" s="128" t="s">
        <v>98</v>
      </c>
      <c r="AO224" s="58" t="s">
        <v>182</v>
      </c>
    </row>
    <row r="225" spans="1:41" s="58" customFormat="1" ht="12" hidden="1" outlineLevel="1" x14ac:dyDescent="0.15">
      <c r="A225" s="109">
        <v>1201007</v>
      </c>
      <c r="B225" s="58" t="s">
        <v>183</v>
      </c>
      <c r="C225" s="58">
        <v>17</v>
      </c>
      <c r="D225" s="58">
        <v>1</v>
      </c>
      <c r="E225" s="58">
        <v>12</v>
      </c>
      <c r="F225" s="58">
        <v>0</v>
      </c>
      <c r="J225" s="58">
        <v>0</v>
      </c>
      <c r="K225" s="58">
        <v>1</v>
      </c>
      <c r="L225" s="114" t="s">
        <v>184</v>
      </c>
      <c r="M225" s="114" t="s">
        <v>185</v>
      </c>
      <c r="N225" s="113" t="s">
        <v>186</v>
      </c>
      <c r="O225" s="113" t="s">
        <v>187</v>
      </c>
      <c r="P225" s="58" t="s">
        <v>188</v>
      </c>
      <c r="Q225" s="58" t="s">
        <v>189</v>
      </c>
      <c r="R225" s="58">
        <v>648</v>
      </c>
      <c r="S225" s="58" t="s">
        <v>190</v>
      </c>
      <c r="T225" s="58">
        <v>64800</v>
      </c>
      <c r="U225" s="58">
        <v>64800</v>
      </c>
      <c r="V225" s="58">
        <v>648</v>
      </c>
      <c r="X225" s="119">
        <v>64800</v>
      </c>
      <c r="Y225" s="119">
        <v>64800</v>
      </c>
      <c r="Z225" s="125" t="s">
        <v>191</v>
      </c>
      <c r="AC225" s="58">
        <v>0</v>
      </c>
      <c r="AE225" s="113" t="s">
        <v>192</v>
      </c>
      <c r="AF225" s="58" t="s">
        <v>172</v>
      </c>
      <c r="AG225" s="58" t="s">
        <v>193</v>
      </c>
      <c r="AH225" s="58" t="s">
        <v>119</v>
      </c>
      <c r="AI225" s="113" t="s">
        <v>194</v>
      </c>
      <c r="AK225" s="113" t="s">
        <v>194</v>
      </c>
      <c r="AM225" s="113" t="s">
        <v>195</v>
      </c>
      <c r="AN225" s="128" t="s">
        <v>98</v>
      </c>
      <c r="AO225" s="58" t="s">
        <v>196</v>
      </c>
    </row>
    <row r="226" spans="1:41" s="58" customFormat="1" hidden="1" outlineLevel="1" x14ac:dyDescent="0.15">
      <c r="A226" s="109"/>
      <c r="B226" s="58" t="s">
        <v>197</v>
      </c>
      <c r="C226" s="58">
        <v>18</v>
      </c>
      <c r="D226" s="58">
        <v>1</v>
      </c>
      <c r="E226" s="58">
        <v>12</v>
      </c>
      <c r="F226" s="58">
        <v>0</v>
      </c>
      <c r="J226" s="58">
        <v>1</v>
      </c>
      <c r="T226" s="58">
        <v>150000</v>
      </c>
      <c r="U226" s="58">
        <v>150000</v>
      </c>
      <c r="V226" s="58">
        <v>1500</v>
      </c>
      <c r="X226" s="119">
        <v>150000</v>
      </c>
      <c r="Y226" s="119">
        <v>150000</v>
      </c>
      <c r="Z226" s="125"/>
      <c r="AC226" s="58">
        <v>0</v>
      </c>
      <c r="AE226" s="58" t="s">
        <v>199</v>
      </c>
      <c r="AF226" s="58" t="s">
        <v>172</v>
      </c>
      <c r="AH226" s="58" t="s">
        <v>119</v>
      </c>
      <c r="AI226" s="58" t="s">
        <v>200</v>
      </c>
      <c r="AK226" s="58" t="s">
        <v>200</v>
      </c>
      <c r="AM226" s="58" t="s">
        <v>201</v>
      </c>
      <c r="AN226" s="58" t="s">
        <v>98</v>
      </c>
      <c r="AO226" s="58" t="s">
        <v>202</v>
      </c>
    </row>
    <row r="227" spans="1:41" s="58" customFormat="1" hidden="1" outlineLevel="1" x14ac:dyDescent="0.15">
      <c r="A227" s="109">
        <v>1205001</v>
      </c>
      <c r="B227" s="58" t="s">
        <v>203</v>
      </c>
      <c r="C227" s="58">
        <v>19</v>
      </c>
      <c r="D227" s="58">
        <v>5</v>
      </c>
      <c r="E227" s="58">
        <v>12</v>
      </c>
      <c r="F227" s="58">
        <v>0</v>
      </c>
      <c r="J227" s="58">
        <v>0</v>
      </c>
      <c r="T227" s="58">
        <v>300</v>
      </c>
      <c r="U227" s="58">
        <v>300</v>
      </c>
      <c r="V227" s="58">
        <v>3</v>
      </c>
      <c r="X227" s="119">
        <v>300</v>
      </c>
      <c r="Y227" s="119">
        <v>300</v>
      </c>
      <c r="Z227" s="125"/>
      <c r="AA227" s="58">
        <v>1</v>
      </c>
      <c r="AC227" s="58">
        <v>0</v>
      </c>
      <c r="AI227" s="58" t="s">
        <v>204</v>
      </c>
      <c r="AO227" s="58" t="s">
        <v>205</v>
      </c>
    </row>
    <row r="228" spans="1:41" s="58" customFormat="1" hidden="1" outlineLevel="1" x14ac:dyDescent="0.15">
      <c r="A228" s="109">
        <v>1205002</v>
      </c>
      <c r="B228" s="58" t="s">
        <v>206</v>
      </c>
      <c r="C228" s="58">
        <v>20</v>
      </c>
      <c r="D228" s="58">
        <v>5</v>
      </c>
      <c r="E228" s="58">
        <v>12</v>
      </c>
      <c r="F228" s="58">
        <v>0</v>
      </c>
      <c r="J228" s="58">
        <v>0</v>
      </c>
      <c r="T228" s="58">
        <v>1000</v>
      </c>
      <c r="U228" s="58">
        <v>1000</v>
      </c>
      <c r="V228" s="58">
        <v>10</v>
      </c>
      <c r="X228" s="119">
        <v>1000</v>
      </c>
      <c r="Y228" s="119">
        <v>1000</v>
      </c>
      <c r="Z228" s="125"/>
      <c r="AA228" s="58">
        <v>2</v>
      </c>
      <c r="AC228" s="58">
        <v>0</v>
      </c>
      <c r="AI228" s="58" t="s">
        <v>204</v>
      </c>
      <c r="AO228" s="58" t="s">
        <v>207</v>
      </c>
    </row>
    <row r="229" spans="1:41" s="58" customFormat="1" hidden="1" outlineLevel="1" x14ac:dyDescent="0.15">
      <c r="A229" s="109">
        <v>1205003</v>
      </c>
      <c r="B229" s="58" t="s">
        <v>208</v>
      </c>
      <c r="C229" s="58">
        <v>21</v>
      </c>
      <c r="D229" s="58">
        <v>5</v>
      </c>
      <c r="E229" s="58">
        <v>12</v>
      </c>
      <c r="F229" s="58">
        <v>0</v>
      </c>
      <c r="J229" s="58">
        <v>0</v>
      </c>
      <c r="T229" s="58">
        <v>1800</v>
      </c>
      <c r="U229" s="58">
        <v>1800</v>
      </c>
      <c r="V229" s="58">
        <v>18</v>
      </c>
      <c r="X229" s="119">
        <v>1800</v>
      </c>
      <c r="Y229" s="119">
        <v>1800</v>
      </c>
      <c r="Z229" s="125"/>
      <c r="AA229" s="58">
        <v>3</v>
      </c>
      <c r="AC229" s="58">
        <v>0</v>
      </c>
      <c r="AI229" s="58" t="s">
        <v>204</v>
      </c>
      <c r="AO229" s="58" t="s">
        <v>209</v>
      </c>
    </row>
    <row r="230" spans="1:41" s="58" customFormat="1" hidden="1" outlineLevel="1" x14ac:dyDescent="0.15">
      <c r="A230" s="109">
        <v>1205004</v>
      </c>
      <c r="B230" s="58" t="s">
        <v>210</v>
      </c>
      <c r="C230" s="58">
        <v>22</v>
      </c>
      <c r="D230" s="58">
        <v>5</v>
      </c>
      <c r="E230" s="58">
        <v>12</v>
      </c>
      <c r="F230" s="58">
        <v>0</v>
      </c>
      <c r="J230" s="58">
        <v>0</v>
      </c>
      <c r="T230" s="58">
        <v>4000</v>
      </c>
      <c r="U230" s="58">
        <v>4000</v>
      </c>
      <c r="V230" s="58">
        <v>40</v>
      </c>
      <c r="X230" s="119">
        <v>4000</v>
      </c>
      <c r="Y230" s="119">
        <v>4000</v>
      </c>
      <c r="Z230" s="125"/>
      <c r="AA230" s="58">
        <v>4</v>
      </c>
      <c r="AC230" s="58">
        <v>0</v>
      </c>
      <c r="AI230" s="58" t="s">
        <v>204</v>
      </c>
      <c r="AO230" s="58" t="s">
        <v>211</v>
      </c>
    </row>
    <row r="231" spans="1:41" s="58" customFormat="1" hidden="1" outlineLevel="1" x14ac:dyDescent="0.15">
      <c r="A231" s="109">
        <v>1205005</v>
      </c>
      <c r="B231" s="58" t="s">
        <v>212</v>
      </c>
      <c r="C231" s="58">
        <v>23</v>
      </c>
      <c r="D231" s="58">
        <v>5</v>
      </c>
      <c r="E231" s="58">
        <v>12</v>
      </c>
      <c r="F231" s="58">
        <v>0</v>
      </c>
      <c r="J231" s="58">
        <v>0</v>
      </c>
      <c r="T231" s="58">
        <v>5000</v>
      </c>
      <c r="U231" s="58">
        <v>5000</v>
      </c>
      <c r="V231" s="58">
        <v>50</v>
      </c>
      <c r="X231" s="119">
        <v>5000</v>
      </c>
      <c r="Y231" s="119">
        <v>5000</v>
      </c>
      <c r="Z231" s="125"/>
      <c r="AA231" s="58">
        <v>5</v>
      </c>
      <c r="AC231" s="58">
        <v>0</v>
      </c>
      <c r="AI231" s="58" t="s">
        <v>204</v>
      </c>
      <c r="AO231" s="58" t="s">
        <v>213</v>
      </c>
    </row>
    <row r="232" spans="1:41" s="58" customFormat="1" hidden="1" outlineLevel="1" x14ac:dyDescent="0.15">
      <c r="A232" s="109">
        <v>1205006</v>
      </c>
      <c r="B232" s="58" t="s">
        <v>214</v>
      </c>
      <c r="C232" s="58">
        <v>24</v>
      </c>
      <c r="D232" s="58">
        <v>5</v>
      </c>
      <c r="E232" s="58">
        <v>12</v>
      </c>
      <c r="F232" s="58">
        <v>0</v>
      </c>
      <c r="J232" s="58">
        <v>0</v>
      </c>
      <c r="T232" s="58">
        <v>6800</v>
      </c>
      <c r="U232" s="58">
        <v>6800</v>
      </c>
      <c r="V232" s="58">
        <v>68</v>
      </c>
      <c r="X232" s="119">
        <v>6800</v>
      </c>
      <c r="Y232" s="119">
        <v>6800</v>
      </c>
      <c r="Z232" s="125"/>
      <c r="AA232" s="58">
        <v>6</v>
      </c>
      <c r="AC232" s="58">
        <v>0</v>
      </c>
      <c r="AI232" s="58" t="s">
        <v>204</v>
      </c>
      <c r="AO232" s="58" t="s">
        <v>215</v>
      </c>
    </row>
    <row r="233" spans="1:41" s="58" customFormat="1" hidden="1" outlineLevel="1" x14ac:dyDescent="0.15">
      <c r="A233" s="109">
        <v>1205007</v>
      </c>
      <c r="B233" s="58" t="s">
        <v>216</v>
      </c>
      <c r="C233" s="58">
        <v>25</v>
      </c>
      <c r="D233" s="58">
        <v>5</v>
      </c>
      <c r="E233" s="58">
        <v>12</v>
      </c>
      <c r="F233" s="58">
        <v>0</v>
      </c>
      <c r="J233" s="58">
        <v>0</v>
      </c>
      <c r="T233" s="58">
        <v>100</v>
      </c>
      <c r="U233" s="58">
        <v>100</v>
      </c>
      <c r="V233" s="58">
        <v>1</v>
      </c>
      <c r="X233" s="119">
        <v>100</v>
      </c>
      <c r="Y233" s="119">
        <v>100</v>
      </c>
      <c r="Z233" s="125" t="s">
        <v>217</v>
      </c>
      <c r="AA233" s="58">
        <v>7</v>
      </c>
      <c r="AC233" s="58">
        <v>0</v>
      </c>
      <c r="AI233" s="58" t="s">
        <v>204</v>
      </c>
      <c r="AO233" s="58" t="s">
        <v>218</v>
      </c>
    </row>
    <row r="234" spans="1:41" s="58" customFormat="1" hidden="1" outlineLevel="1" x14ac:dyDescent="0.15">
      <c r="A234" s="109">
        <v>1206008</v>
      </c>
      <c r="B234" s="58" t="s">
        <v>219</v>
      </c>
      <c r="C234" s="58">
        <v>1</v>
      </c>
      <c r="D234" s="58">
        <v>7</v>
      </c>
      <c r="E234" s="58">
        <v>12</v>
      </c>
      <c r="F234" s="58">
        <v>0</v>
      </c>
      <c r="J234" s="58">
        <v>0</v>
      </c>
      <c r="N234" s="113"/>
      <c r="O234" s="113"/>
      <c r="T234" s="58">
        <v>600</v>
      </c>
      <c r="U234" s="58">
        <v>600</v>
      </c>
      <c r="V234" s="58">
        <v>6</v>
      </c>
      <c r="X234" s="119">
        <v>600</v>
      </c>
      <c r="Y234" s="119">
        <v>600</v>
      </c>
      <c r="Z234" s="125" t="s">
        <v>130</v>
      </c>
      <c r="AC234" s="58">
        <v>0</v>
      </c>
      <c r="AE234" s="113" t="s">
        <v>220</v>
      </c>
      <c r="AF234" s="58" t="s">
        <v>172</v>
      </c>
      <c r="AH234" s="58" t="s">
        <v>221</v>
      </c>
      <c r="AI234" s="113" t="s">
        <v>133</v>
      </c>
      <c r="AL234" s="58">
        <v>33</v>
      </c>
      <c r="AO234" s="58" t="s">
        <v>135</v>
      </c>
    </row>
    <row r="235" spans="1:41" s="58" customFormat="1" hidden="1" outlineLevel="1" x14ac:dyDescent="0.15">
      <c r="A235" s="109"/>
      <c r="B235" s="58" t="s">
        <v>222</v>
      </c>
      <c r="C235" s="58">
        <v>2</v>
      </c>
      <c r="D235" s="58">
        <v>7</v>
      </c>
      <c r="E235" s="58">
        <v>12</v>
      </c>
      <c r="F235" s="58">
        <v>0</v>
      </c>
      <c r="J235" s="58">
        <v>0</v>
      </c>
      <c r="N235" s="113"/>
      <c r="O235" s="113"/>
      <c r="T235" s="58">
        <v>1800</v>
      </c>
      <c r="U235" s="58">
        <v>1800</v>
      </c>
      <c r="V235" s="58">
        <v>18</v>
      </c>
      <c r="X235" s="119">
        <v>1800</v>
      </c>
      <c r="Y235" s="119">
        <v>1800</v>
      </c>
      <c r="Z235" s="125"/>
      <c r="AC235" s="58">
        <v>0</v>
      </c>
      <c r="AE235" s="113" t="s">
        <v>220</v>
      </c>
      <c r="AF235" s="58" t="s">
        <v>172</v>
      </c>
      <c r="AH235" s="58" t="s">
        <v>221</v>
      </c>
      <c r="AI235" s="113" t="s">
        <v>223</v>
      </c>
      <c r="AL235" s="58">
        <v>33</v>
      </c>
      <c r="AO235" s="58" t="s">
        <v>224</v>
      </c>
    </row>
    <row r="236" spans="1:41" s="58" customFormat="1" hidden="1" outlineLevel="1" x14ac:dyDescent="0.15">
      <c r="A236" s="109">
        <v>1206010</v>
      </c>
      <c r="B236" s="58" t="s">
        <v>225</v>
      </c>
      <c r="C236" s="58">
        <v>3</v>
      </c>
      <c r="D236" s="58">
        <v>7</v>
      </c>
      <c r="E236" s="58">
        <v>12</v>
      </c>
      <c r="F236" s="58">
        <v>0</v>
      </c>
      <c r="J236" s="58">
        <v>0</v>
      </c>
      <c r="N236" s="113"/>
      <c r="O236" s="113"/>
      <c r="T236" s="58">
        <v>3000</v>
      </c>
      <c r="U236" s="58">
        <v>3000</v>
      </c>
      <c r="V236" s="58">
        <v>30</v>
      </c>
      <c r="X236" s="119">
        <v>3000</v>
      </c>
      <c r="Y236" s="119">
        <v>3000</v>
      </c>
      <c r="Z236" s="125" t="s">
        <v>143</v>
      </c>
      <c r="AC236" s="58">
        <v>0</v>
      </c>
      <c r="AE236" s="113" t="s">
        <v>220</v>
      </c>
      <c r="AF236" s="58" t="s">
        <v>172</v>
      </c>
      <c r="AH236" s="58" t="s">
        <v>221</v>
      </c>
      <c r="AI236" s="113" t="s">
        <v>111</v>
      </c>
      <c r="AL236" s="58">
        <v>33</v>
      </c>
      <c r="AO236" s="58" t="s">
        <v>147</v>
      </c>
    </row>
    <row r="237" spans="1:41" s="58" customFormat="1" hidden="1" outlineLevel="1" x14ac:dyDescent="0.15">
      <c r="A237" s="109">
        <v>1206011</v>
      </c>
      <c r="B237" s="58" t="s">
        <v>226</v>
      </c>
      <c r="C237" s="58">
        <v>4</v>
      </c>
      <c r="D237" s="58">
        <v>7</v>
      </c>
      <c r="E237" s="58">
        <v>12</v>
      </c>
      <c r="F237" s="58">
        <v>0</v>
      </c>
      <c r="J237" s="58">
        <v>0</v>
      </c>
      <c r="N237" s="113"/>
      <c r="O237" s="113"/>
      <c r="T237" s="58">
        <v>9800</v>
      </c>
      <c r="U237" s="58">
        <v>9800</v>
      </c>
      <c r="V237" s="58">
        <v>98</v>
      </c>
      <c r="X237" s="119">
        <v>9800</v>
      </c>
      <c r="Y237" s="119">
        <v>9800</v>
      </c>
      <c r="Z237" s="125" t="s">
        <v>156</v>
      </c>
      <c r="AC237" s="58">
        <v>0</v>
      </c>
      <c r="AE237" s="113" t="s">
        <v>220</v>
      </c>
      <c r="AF237" s="58" t="s">
        <v>172</v>
      </c>
      <c r="AH237" s="58" t="s">
        <v>221</v>
      </c>
      <c r="AI237" s="113" t="s">
        <v>159</v>
      </c>
      <c r="AL237" s="58">
        <v>33</v>
      </c>
      <c r="AO237" s="58" t="s">
        <v>161</v>
      </c>
    </row>
    <row r="238" spans="1:41" s="58" customFormat="1" hidden="1" outlineLevel="1" x14ac:dyDescent="0.15">
      <c r="A238" s="109">
        <v>1206012</v>
      </c>
      <c r="B238" s="58" t="s">
        <v>227</v>
      </c>
      <c r="C238" s="58">
        <v>5</v>
      </c>
      <c r="D238" s="58">
        <v>7</v>
      </c>
      <c r="E238" s="58">
        <v>12</v>
      </c>
      <c r="F238" s="58">
        <v>0</v>
      </c>
      <c r="J238" s="58">
        <v>0</v>
      </c>
      <c r="N238" s="113"/>
      <c r="O238" s="113"/>
      <c r="T238" s="58">
        <v>19800</v>
      </c>
      <c r="U238" s="58">
        <v>19800</v>
      </c>
      <c r="V238" s="58">
        <v>198</v>
      </c>
      <c r="X238" s="119">
        <v>19800</v>
      </c>
      <c r="Y238" s="119">
        <v>19800</v>
      </c>
      <c r="Z238" s="125" t="s">
        <v>170</v>
      </c>
      <c r="AC238" s="58">
        <v>0</v>
      </c>
      <c r="AE238" s="113" t="s">
        <v>220</v>
      </c>
      <c r="AF238" s="58" t="s">
        <v>172</v>
      </c>
      <c r="AH238" s="58" t="s">
        <v>221</v>
      </c>
      <c r="AI238" s="113" t="s">
        <v>174</v>
      </c>
      <c r="AL238" s="58">
        <v>33</v>
      </c>
      <c r="AO238" s="58" t="s">
        <v>176</v>
      </c>
    </row>
    <row r="239" spans="1:41" s="58" customFormat="1" hidden="1" outlineLevel="1" x14ac:dyDescent="0.15">
      <c r="A239" s="109">
        <v>1206013</v>
      </c>
      <c r="B239" s="58" t="s">
        <v>228</v>
      </c>
      <c r="C239" s="58">
        <v>6</v>
      </c>
      <c r="D239" s="58">
        <v>7</v>
      </c>
      <c r="E239" s="58">
        <v>12</v>
      </c>
      <c r="F239" s="58">
        <v>0</v>
      </c>
      <c r="J239" s="58">
        <v>0</v>
      </c>
      <c r="N239" s="113"/>
      <c r="O239" s="113"/>
      <c r="T239" s="58">
        <v>32800</v>
      </c>
      <c r="U239" s="58">
        <v>32800</v>
      </c>
      <c r="V239" s="58">
        <v>328</v>
      </c>
      <c r="X239" s="119">
        <v>32800</v>
      </c>
      <c r="Y239" s="119">
        <v>32800</v>
      </c>
      <c r="Z239" s="125" t="s">
        <v>178</v>
      </c>
      <c r="AC239" s="58">
        <v>0</v>
      </c>
      <c r="AE239" s="113" t="s">
        <v>220</v>
      </c>
      <c r="AF239" s="58" t="s">
        <v>172</v>
      </c>
      <c r="AH239" s="58" t="s">
        <v>221</v>
      </c>
      <c r="AI239" s="113" t="s">
        <v>180</v>
      </c>
      <c r="AL239" s="58">
        <v>33</v>
      </c>
      <c r="AO239" s="58" t="s">
        <v>182</v>
      </c>
    </row>
    <row r="240" spans="1:41" s="58" customFormat="1" hidden="1" outlineLevel="1" x14ac:dyDescent="0.15">
      <c r="A240" s="109">
        <v>1206014</v>
      </c>
      <c r="B240" s="58" t="s">
        <v>229</v>
      </c>
      <c r="C240" s="58">
        <v>7</v>
      </c>
      <c r="D240" s="58">
        <v>7</v>
      </c>
      <c r="E240" s="58">
        <v>12</v>
      </c>
      <c r="F240" s="58">
        <v>0</v>
      </c>
      <c r="J240" s="58">
        <v>0</v>
      </c>
      <c r="N240" s="113"/>
      <c r="O240" s="113"/>
      <c r="T240" s="58">
        <v>64800</v>
      </c>
      <c r="U240" s="58">
        <v>64800</v>
      </c>
      <c r="V240" s="58">
        <v>648</v>
      </c>
      <c r="X240" s="119">
        <v>64800</v>
      </c>
      <c r="Y240" s="119">
        <v>64800</v>
      </c>
      <c r="Z240" s="125" t="s">
        <v>191</v>
      </c>
      <c r="AC240" s="58">
        <v>0</v>
      </c>
      <c r="AE240" s="113" t="s">
        <v>220</v>
      </c>
      <c r="AF240" s="58" t="s">
        <v>172</v>
      </c>
      <c r="AH240" s="58" t="s">
        <v>221</v>
      </c>
      <c r="AI240" s="113" t="s">
        <v>194</v>
      </c>
      <c r="AL240" s="58">
        <v>33</v>
      </c>
      <c r="AO240" s="58" t="s">
        <v>196</v>
      </c>
    </row>
    <row r="241" spans="1:41" s="58" customFormat="1" hidden="1" outlineLevel="1" x14ac:dyDescent="0.15">
      <c r="A241" s="109"/>
      <c r="B241" s="58" t="s">
        <v>230</v>
      </c>
      <c r="C241" s="58">
        <v>8</v>
      </c>
      <c r="D241" s="58">
        <v>7</v>
      </c>
      <c r="E241" s="58">
        <v>12</v>
      </c>
      <c r="F241" s="58">
        <v>0</v>
      </c>
      <c r="J241" s="58">
        <v>0</v>
      </c>
      <c r="T241" s="58">
        <v>129600</v>
      </c>
      <c r="U241" s="58">
        <v>129600</v>
      </c>
      <c r="V241" s="58">
        <v>1296</v>
      </c>
      <c r="X241" s="119">
        <v>129600</v>
      </c>
      <c r="Y241" s="119">
        <v>129600</v>
      </c>
      <c r="Z241" s="125"/>
      <c r="AC241" s="58">
        <v>0</v>
      </c>
      <c r="AE241" s="113" t="s">
        <v>220</v>
      </c>
      <c r="AF241" s="58" t="s">
        <v>172</v>
      </c>
      <c r="AH241" s="58" t="s">
        <v>221</v>
      </c>
      <c r="AI241" s="58" t="s">
        <v>231</v>
      </c>
      <c r="AL241" s="58">
        <v>33</v>
      </c>
      <c r="AO241" s="58" t="s">
        <v>232</v>
      </c>
    </row>
    <row r="242" spans="1:41" s="58" customFormat="1" hidden="1" outlineLevel="1" x14ac:dyDescent="0.15">
      <c r="A242" s="109">
        <v>1206016</v>
      </c>
      <c r="B242" s="58" t="s">
        <v>233</v>
      </c>
      <c r="D242" s="58">
        <v>10</v>
      </c>
      <c r="E242" s="58">
        <v>12</v>
      </c>
      <c r="F242" s="58">
        <v>0</v>
      </c>
      <c r="H242" s="58">
        <v>4</v>
      </c>
      <c r="I242" s="58">
        <v>3</v>
      </c>
      <c r="J242" s="58">
        <v>0</v>
      </c>
      <c r="T242" s="58">
        <v>600</v>
      </c>
      <c r="U242" s="58">
        <v>600</v>
      </c>
      <c r="V242" s="120">
        <v>6</v>
      </c>
      <c r="W242" s="120"/>
      <c r="X242" s="121">
        <v>600</v>
      </c>
      <c r="Y242" s="121">
        <v>600</v>
      </c>
      <c r="Z242" s="125" t="s">
        <v>130</v>
      </c>
      <c r="AC242" s="58">
        <v>0</v>
      </c>
      <c r="AE242" s="113" t="s">
        <v>235</v>
      </c>
      <c r="AI242" s="60" t="s">
        <v>236</v>
      </c>
      <c r="AJ242" s="120"/>
      <c r="AK242" s="120"/>
      <c r="AL242" s="120">
        <v>44</v>
      </c>
      <c r="AO242" s="58" t="s">
        <v>237</v>
      </c>
    </row>
    <row r="243" spans="1:41" s="58" customFormat="1" hidden="1" outlineLevel="1" x14ac:dyDescent="0.15">
      <c r="A243" s="109">
        <v>1206017</v>
      </c>
      <c r="B243" s="58" t="s">
        <v>233</v>
      </c>
      <c r="D243" s="58">
        <v>10</v>
      </c>
      <c r="E243" s="58">
        <v>12</v>
      </c>
      <c r="F243" s="58">
        <v>0</v>
      </c>
      <c r="I243" s="58">
        <v>2</v>
      </c>
      <c r="J243" s="58">
        <v>0</v>
      </c>
      <c r="T243" s="58">
        <v>3000</v>
      </c>
      <c r="U243" s="58">
        <v>3000</v>
      </c>
      <c r="V243" s="58">
        <v>30</v>
      </c>
      <c r="X243" s="119">
        <v>3000</v>
      </c>
      <c r="Y243" s="119">
        <v>3000</v>
      </c>
      <c r="Z243" s="125" t="s">
        <v>238</v>
      </c>
      <c r="AC243" s="58">
        <v>0</v>
      </c>
      <c r="AE243" s="113" t="s">
        <v>239</v>
      </c>
      <c r="AI243" s="58" t="s">
        <v>240</v>
      </c>
      <c r="AL243" s="58">
        <v>44</v>
      </c>
      <c r="AO243" s="58" t="s">
        <v>237</v>
      </c>
    </row>
    <row r="244" spans="1:41" s="58" customFormat="1" hidden="1" outlineLevel="1" x14ac:dyDescent="0.15">
      <c r="A244" s="109">
        <v>1206018</v>
      </c>
      <c r="B244" s="58" t="s">
        <v>233</v>
      </c>
      <c r="D244" s="58">
        <v>10</v>
      </c>
      <c r="E244" s="58">
        <v>12</v>
      </c>
      <c r="F244" s="58">
        <v>0</v>
      </c>
      <c r="H244" s="58">
        <v>2</v>
      </c>
      <c r="I244" s="58">
        <v>1</v>
      </c>
      <c r="J244" s="58">
        <v>0</v>
      </c>
      <c r="T244" s="58">
        <v>6800</v>
      </c>
      <c r="U244" s="58">
        <v>6800</v>
      </c>
      <c r="V244" s="58">
        <v>68</v>
      </c>
      <c r="X244" s="119">
        <v>6800</v>
      </c>
      <c r="Y244" s="119">
        <v>6800</v>
      </c>
      <c r="Z244" s="125" t="s">
        <v>241</v>
      </c>
      <c r="AC244" s="58">
        <v>0</v>
      </c>
      <c r="AE244" s="113" t="s">
        <v>242</v>
      </c>
      <c r="AI244" s="58" t="s">
        <v>243</v>
      </c>
      <c r="AL244" s="58">
        <v>44</v>
      </c>
      <c r="AO244" s="58" t="s">
        <v>237</v>
      </c>
    </row>
    <row r="245" spans="1:41" s="58" customFormat="1" hidden="1" outlineLevel="1" x14ac:dyDescent="0.15">
      <c r="A245" s="109">
        <v>1206019</v>
      </c>
      <c r="B245" s="58" t="s">
        <v>233</v>
      </c>
      <c r="D245" s="58">
        <v>9</v>
      </c>
      <c r="E245" s="58">
        <v>12</v>
      </c>
      <c r="F245" s="58">
        <v>0</v>
      </c>
      <c r="H245" s="58">
        <v>2</v>
      </c>
      <c r="I245" s="58">
        <v>1</v>
      </c>
      <c r="J245" s="58">
        <v>0</v>
      </c>
      <c r="T245" s="58">
        <v>6800</v>
      </c>
      <c r="U245" s="58">
        <v>6800</v>
      </c>
      <c r="V245" s="58">
        <v>68</v>
      </c>
      <c r="X245" s="119">
        <v>6800</v>
      </c>
      <c r="Y245" s="119">
        <v>6800</v>
      </c>
      <c r="Z245" s="125" t="s">
        <v>241</v>
      </c>
      <c r="AC245" s="58">
        <v>0</v>
      </c>
      <c r="AE245" s="113" t="s">
        <v>242</v>
      </c>
      <c r="AI245" s="58" t="s">
        <v>243</v>
      </c>
      <c r="AL245" s="58">
        <v>43</v>
      </c>
      <c r="AO245" s="58" t="s">
        <v>237</v>
      </c>
    </row>
    <row r="246" spans="1:41" s="58" customFormat="1" hidden="1" outlineLevel="1" x14ac:dyDescent="0.15">
      <c r="A246" s="109">
        <v>1206020</v>
      </c>
      <c r="B246" s="58" t="s">
        <v>244</v>
      </c>
      <c r="D246" s="58">
        <v>11</v>
      </c>
      <c r="E246" s="58">
        <v>12</v>
      </c>
      <c r="F246" s="58">
        <v>0</v>
      </c>
      <c r="G246" s="58">
        <v>501</v>
      </c>
      <c r="T246" s="58">
        <v>6800</v>
      </c>
      <c r="U246" s="58">
        <v>6800</v>
      </c>
      <c r="V246" s="58">
        <v>68</v>
      </c>
      <c r="X246" s="119">
        <v>6800</v>
      </c>
      <c r="Y246" s="119">
        <v>6800</v>
      </c>
      <c r="Z246" s="125" t="s">
        <v>245</v>
      </c>
      <c r="AC246" s="58">
        <v>0</v>
      </c>
      <c r="AE246" s="113" t="s">
        <v>246</v>
      </c>
      <c r="AO246" s="58" t="s">
        <v>237</v>
      </c>
    </row>
    <row r="247" spans="1:41" s="58" customFormat="1" hidden="1" outlineLevel="1" x14ac:dyDescent="0.15">
      <c r="A247" s="109">
        <v>1206021</v>
      </c>
      <c r="B247" s="58" t="s">
        <v>247</v>
      </c>
      <c r="D247" s="58">
        <v>11</v>
      </c>
      <c r="E247" s="58">
        <v>12</v>
      </c>
      <c r="F247" s="58">
        <v>0</v>
      </c>
      <c r="G247" s="58">
        <v>506</v>
      </c>
      <c r="T247" s="58">
        <v>6800</v>
      </c>
      <c r="U247" s="58">
        <v>6800</v>
      </c>
      <c r="V247" s="58">
        <v>68</v>
      </c>
      <c r="X247" s="119">
        <v>6800</v>
      </c>
      <c r="Y247" s="119">
        <v>6800</v>
      </c>
      <c r="Z247" s="125" t="s">
        <v>248</v>
      </c>
      <c r="AC247" s="58">
        <v>0</v>
      </c>
      <c r="AE247" s="113" t="s">
        <v>249</v>
      </c>
      <c r="AO247" s="58" t="s">
        <v>237</v>
      </c>
    </row>
    <row r="248" spans="1:41" s="58" customFormat="1" hidden="1" outlineLevel="1" x14ac:dyDescent="0.15">
      <c r="A248" s="109">
        <v>1206029</v>
      </c>
      <c r="B248" s="60" t="s">
        <v>266</v>
      </c>
      <c r="D248" s="58">
        <v>11</v>
      </c>
      <c r="E248" s="58">
        <v>12</v>
      </c>
      <c r="F248" s="58">
        <v>0</v>
      </c>
      <c r="T248" s="60">
        <v>9800</v>
      </c>
      <c r="U248" s="60">
        <v>9800</v>
      </c>
      <c r="V248" s="60">
        <v>98</v>
      </c>
      <c r="W248" s="60"/>
      <c r="X248" s="122">
        <v>9800</v>
      </c>
      <c r="Y248" s="122">
        <v>9800</v>
      </c>
      <c r="Z248" s="125" t="s">
        <v>245</v>
      </c>
      <c r="AA248" s="60"/>
      <c r="AB248" s="60"/>
      <c r="AC248" s="60">
        <v>0</v>
      </c>
      <c r="AD248" s="60"/>
      <c r="AE248" s="126" t="s">
        <v>267</v>
      </c>
      <c r="AF248" s="60"/>
      <c r="AG248" s="60"/>
      <c r="AH248" s="60"/>
      <c r="AI248" s="60"/>
      <c r="AJ248" s="60"/>
      <c r="AK248" s="60"/>
      <c r="AL248" s="60"/>
      <c r="AM248" s="60"/>
      <c r="AN248" s="60"/>
      <c r="AO248" s="60" t="s">
        <v>237</v>
      </c>
    </row>
    <row r="249" spans="1:41" s="58" customFormat="1" hidden="1" outlineLevel="1" x14ac:dyDescent="0.15">
      <c r="A249" s="109">
        <v>1206030</v>
      </c>
      <c r="B249" s="60" t="s">
        <v>268</v>
      </c>
      <c r="D249" s="58">
        <v>11</v>
      </c>
      <c r="E249" s="58">
        <v>12</v>
      </c>
      <c r="F249" s="58">
        <v>0</v>
      </c>
      <c r="T249" s="60">
        <v>19800</v>
      </c>
      <c r="U249" s="60">
        <v>19800</v>
      </c>
      <c r="V249" s="60">
        <v>198</v>
      </c>
      <c r="W249" s="60"/>
      <c r="X249" s="122">
        <v>19800</v>
      </c>
      <c r="Y249" s="122">
        <v>19800</v>
      </c>
      <c r="Z249" s="125" t="s">
        <v>245</v>
      </c>
      <c r="AA249" s="60"/>
      <c r="AB249" s="60"/>
      <c r="AC249" s="60">
        <v>0</v>
      </c>
      <c r="AD249" s="60"/>
      <c r="AE249" s="126" t="s">
        <v>269</v>
      </c>
      <c r="AF249" s="60"/>
      <c r="AG249" s="60"/>
      <c r="AH249" s="60"/>
      <c r="AI249" s="60"/>
      <c r="AJ249" s="60"/>
      <c r="AK249" s="60"/>
      <c r="AL249" s="60"/>
      <c r="AM249" s="60"/>
      <c r="AN249" s="60"/>
      <c r="AO249" s="60" t="s">
        <v>237</v>
      </c>
    </row>
    <row r="250" spans="1:41" s="58" customFormat="1" hidden="1" outlineLevel="1" x14ac:dyDescent="0.15">
      <c r="A250" s="109">
        <v>1206031</v>
      </c>
      <c r="B250" s="60" t="s">
        <v>266</v>
      </c>
      <c r="D250" s="58">
        <v>11</v>
      </c>
      <c r="E250" s="58">
        <v>12</v>
      </c>
      <c r="F250" s="58">
        <v>0</v>
      </c>
      <c r="T250" s="60">
        <v>64800</v>
      </c>
      <c r="U250" s="60">
        <v>64800</v>
      </c>
      <c r="V250" s="60">
        <v>648</v>
      </c>
      <c r="W250" s="60"/>
      <c r="X250" s="122">
        <v>64800</v>
      </c>
      <c r="Y250" s="122">
        <v>64800</v>
      </c>
      <c r="Z250" s="125" t="s">
        <v>245</v>
      </c>
      <c r="AA250" s="60"/>
      <c r="AB250" s="60"/>
      <c r="AC250" s="60">
        <v>0</v>
      </c>
      <c r="AD250" s="60"/>
      <c r="AE250" s="126" t="s">
        <v>270</v>
      </c>
      <c r="AF250" s="60"/>
      <c r="AG250" s="60"/>
      <c r="AH250" s="60"/>
      <c r="AI250" s="60"/>
      <c r="AJ250" s="60"/>
      <c r="AK250" s="60"/>
      <c r="AL250" s="60"/>
      <c r="AM250" s="60"/>
      <c r="AN250" s="60"/>
      <c r="AO250" s="60" t="s">
        <v>237</v>
      </c>
    </row>
    <row r="251" spans="1:41" s="59" customFormat="1" ht="12" hidden="1" outlineLevel="1" x14ac:dyDescent="0.15">
      <c r="A251" s="83">
        <v>1207120</v>
      </c>
      <c r="B251" s="59" t="s">
        <v>271</v>
      </c>
      <c r="D251" s="59">
        <v>12</v>
      </c>
      <c r="E251" s="58">
        <v>12</v>
      </c>
      <c r="F251" s="59">
        <v>0</v>
      </c>
      <c r="G251" s="110"/>
      <c r="J251" s="59">
        <v>0</v>
      </c>
      <c r="N251" s="116"/>
      <c r="O251" s="116"/>
      <c r="T251" s="59">
        <v>6800</v>
      </c>
      <c r="U251" s="59">
        <v>6800</v>
      </c>
      <c r="V251" s="59">
        <v>68</v>
      </c>
      <c r="X251" s="123">
        <v>6800</v>
      </c>
      <c r="Y251" s="123">
        <v>6800</v>
      </c>
      <c r="Z251" s="125" t="s">
        <v>241</v>
      </c>
      <c r="AC251" s="59">
        <v>0</v>
      </c>
      <c r="AE251" s="116" t="s">
        <v>272</v>
      </c>
      <c r="AI251" s="116" t="s">
        <v>273</v>
      </c>
      <c r="AK251" s="116"/>
      <c r="AM251" s="129"/>
      <c r="AN251" s="130"/>
      <c r="AO251" s="59" t="s">
        <v>274</v>
      </c>
    </row>
    <row r="252" spans="1:41" s="59" customFormat="1" ht="12" hidden="1" outlineLevel="1" x14ac:dyDescent="0.15">
      <c r="A252" s="83">
        <f>A251+20</f>
        <v>1207140</v>
      </c>
      <c r="B252" s="59" t="s">
        <v>275</v>
      </c>
      <c r="D252" s="59">
        <v>12</v>
      </c>
      <c r="E252" s="58">
        <v>12</v>
      </c>
      <c r="F252" s="59">
        <v>0</v>
      </c>
      <c r="G252" s="110"/>
      <c r="J252" s="59">
        <v>0</v>
      </c>
      <c r="N252" s="116"/>
      <c r="O252" s="116"/>
      <c r="T252" s="59">
        <v>9800</v>
      </c>
      <c r="U252" s="59">
        <v>9800</v>
      </c>
      <c r="V252" s="59">
        <v>98</v>
      </c>
      <c r="X252" s="123">
        <v>9800</v>
      </c>
      <c r="Y252" s="123">
        <v>9800</v>
      </c>
      <c r="Z252" s="125" t="s">
        <v>156</v>
      </c>
      <c r="AC252" s="59">
        <v>0</v>
      </c>
      <c r="AE252" s="116" t="s">
        <v>276</v>
      </c>
      <c r="AI252" s="116" t="s">
        <v>277</v>
      </c>
      <c r="AK252" s="116"/>
      <c r="AM252" s="129"/>
      <c r="AN252" s="130"/>
      <c r="AO252" s="59" t="s">
        <v>278</v>
      </c>
    </row>
    <row r="253" spans="1:41" s="59" customFormat="1" ht="12" hidden="1" outlineLevel="1" x14ac:dyDescent="0.15">
      <c r="A253" s="83">
        <f t="shared" ref="A253:A255" si="31">A252+20</f>
        <v>1207160</v>
      </c>
      <c r="B253" s="59" t="s">
        <v>279</v>
      </c>
      <c r="D253" s="59">
        <v>12</v>
      </c>
      <c r="E253" s="58">
        <v>12</v>
      </c>
      <c r="F253" s="59">
        <v>0</v>
      </c>
      <c r="G253" s="110"/>
      <c r="J253" s="59">
        <v>0</v>
      </c>
      <c r="N253" s="116"/>
      <c r="O253" s="116"/>
      <c r="T253" s="59">
        <v>19800</v>
      </c>
      <c r="U253" s="59">
        <v>19800</v>
      </c>
      <c r="V253" s="59">
        <v>198</v>
      </c>
      <c r="X253" s="123">
        <v>19800</v>
      </c>
      <c r="Y253" s="123">
        <v>19800</v>
      </c>
      <c r="Z253" s="125" t="s">
        <v>170</v>
      </c>
      <c r="AC253" s="59">
        <v>0</v>
      </c>
      <c r="AE253" s="116" t="s">
        <v>280</v>
      </c>
      <c r="AI253" s="116" t="s">
        <v>281</v>
      </c>
      <c r="AK253" s="116"/>
      <c r="AM253" s="129"/>
      <c r="AN253" s="130"/>
      <c r="AO253" s="59" t="s">
        <v>282</v>
      </c>
    </row>
    <row r="254" spans="1:41" s="59" customFormat="1" ht="12" hidden="1" outlineLevel="1" x14ac:dyDescent="0.15">
      <c r="A254" s="83">
        <f t="shared" si="31"/>
        <v>1207180</v>
      </c>
      <c r="B254" s="59" t="s">
        <v>283</v>
      </c>
      <c r="D254" s="59">
        <v>12</v>
      </c>
      <c r="E254" s="58">
        <v>12</v>
      </c>
      <c r="F254" s="59">
        <v>0</v>
      </c>
      <c r="G254" s="110"/>
      <c r="J254" s="59">
        <v>0</v>
      </c>
      <c r="N254" s="116"/>
      <c r="O254" s="116"/>
      <c r="T254" s="59">
        <v>19800</v>
      </c>
      <c r="U254" s="59">
        <v>19800</v>
      </c>
      <c r="V254" s="59">
        <v>198</v>
      </c>
      <c r="X254" s="123">
        <v>19800</v>
      </c>
      <c r="Y254" s="123">
        <v>19800</v>
      </c>
      <c r="Z254" s="125" t="s">
        <v>170</v>
      </c>
      <c r="AC254" s="59">
        <v>0</v>
      </c>
      <c r="AE254" s="116" t="s">
        <v>284</v>
      </c>
      <c r="AI254" s="116" t="s">
        <v>281</v>
      </c>
      <c r="AK254" s="116"/>
      <c r="AM254" s="129"/>
      <c r="AN254" s="130"/>
      <c r="AO254" s="59" t="s">
        <v>285</v>
      </c>
    </row>
    <row r="255" spans="1:41" s="59" customFormat="1" ht="12" hidden="1" outlineLevel="1" x14ac:dyDescent="0.15">
      <c r="A255" s="83">
        <f t="shared" si="31"/>
        <v>1207200</v>
      </c>
      <c r="B255" s="59" t="s">
        <v>286</v>
      </c>
      <c r="D255" s="59">
        <v>12</v>
      </c>
      <c r="E255" s="58">
        <v>12</v>
      </c>
      <c r="F255" s="59">
        <v>0</v>
      </c>
      <c r="G255" s="110"/>
      <c r="J255" s="59">
        <v>0</v>
      </c>
      <c r="N255" s="116"/>
      <c r="O255" s="116"/>
      <c r="T255" s="59">
        <v>32800</v>
      </c>
      <c r="U255" s="59">
        <v>32800</v>
      </c>
      <c r="V255" s="59">
        <v>328</v>
      </c>
      <c r="X255" s="123">
        <v>32800</v>
      </c>
      <c r="Y255" s="123">
        <v>32800</v>
      </c>
      <c r="Z255" s="125" t="s">
        <v>178</v>
      </c>
      <c r="AC255" s="59">
        <v>0</v>
      </c>
      <c r="AE255" s="116" t="s">
        <v>287</v>
      </c>
      <c r="AI255" s="116" t="s">
        <v>288</v>
      </c>
      <c r="AK255" s="116"/>
      <c r="AM255" s="129"/>
      <c r="AN255" s="130"/>
      <c r="AO255" s="59" t="s">
        <v>289</v>
      </c>
    </row>
    <row r="256" spans="1:41" s="60" customFormat="1" hidden="1" outlineLevel="1" x14ac:dyDescent="0.15">
      <c r="A256" s="80">
        <f>A255+801</f>
        <v>1208001</v>
      </c>
      <c r="B256" s="60" t="s">
        <v>290</v>
      </c>
      <c r="D256" s="60">
        <v>11</v>
      </c>
      <c r="E256" s="111">
        <f>E255</f>
        <v>12</v>
      </c>
      <c r="F256" s="60">
        <v>0</v>
      </c>
      <c r="T256" s="60">
        <f t="shared" ref="T256:T261" si="32">W256</f>
        <v>0</v>
      </c>
      <c r="U256" s="60">
        <f t="shared" ref="U256:U261" si="33">X256</f>
        <v>600</v>
      </c>
      <c r="V256" s="60">
        <v>6</v>
      </c>
      <c r="X256" s="122">
        <f t="shared" ref="X256:Y261" si="34">V256*100</f>
        <v>600</v>
      </c>
      <c r="Y256" s="122">
        <f t="shared" si="34"/>
        <v>0</v>
      </c>
      <c r="Z256" s="125"/>
      <c r="AC256" s="60">
        <v>0</v>
      </c>
      <c r="AE256" s="126" t="s">
        <v>291</v>
      </c>
      <c r="AO256" s="60" t="s">
        <v>237</v>
      </c>
    </row>
    <row r="257" spans="1:41" s="60" customFormat="1" hidden="1" outlineLevel="1" x14ac:dyDescent="0.15">
      <c r="A257" s="80">
        <f>A256+1</f>
        <v>1208002</v>
      </c>
      <c r="B257" s="60" t="s">
        <v>290</v>
      </c>
      <c r="D257" s="60">
        <v>11</v>
      </c>
      <c r="E257" s="111">
        <f t="shared" ref="E257:E261" si="35">E256</f>
        <v>12</v>
      </c>
      <c r="F257" s="60">
        <v>0</v>
      </c>
      <c r="T257" s="60">
        <f t="shared" si="32"/>
        <v>0</v>
      </c>
      <c r="U257" s="60">
        <f t="shared" si="33"/>
        <v>600</v>
      </c>
      <c r="V257" s="60">
        <v>6</v>
      </c>
      <c r="X257" s="122">
        <f t="shared" si="34"/>
        <v>600</v>
      </c>
      <c r="Y257" s="122">
        <f t="shared" si="34"/>
        <v>0</v>
      </c>
      <c r="Z257" s="125"/>
      <c r="AC257" s="60">
        <v>0</v>
      </c>
      <c r="AE257" s="126" t="s">
        <v>291</v>
      </c>
      <c r="AO257" s="60" t="s">
        <v>237</v>
      </c>
    </row>
    <row r="258" spans="1:41" s="60" customFormat="1" hidden="1" outlineLevel="1" x14ac:dyDescent="0.15">
      <c r="A258" s="80">
        <f t="shared" ref="A258:A261" si="36">A257+1</f>
        <v>1208003</v>
      </c>
      <c r="B258" s="60" t="s">
        <v>290</v>
      </c>
      <c r="D258" s="60">
        <v>11</v>
      </c>
      <c r="E258" s="111">
        <f t="shared" si="35"/>
        <v>12</v>
      </c>
      <c r="F258" s="60">
        <v>0</v>
      </c>
      <c r="T258" s="60">
        <f t="shared" si="32"/>
        <v>0</v>
      </c>
      <c r="U258" s="60">
        <f t="shared" si="33"/>
        <v>600</v>
      </c>
      <c r="V258" s="60">
        <v>6</v>
      </c>
      <c r="X258" s="122">
        <f t="shared" si="34"/>
        <v>600</v>
      </c>
      <c r="Y258" s="122">
        <f t="shared" si="34"/>
        <v>0</v>
      </c>
      <c r="Z258" s="125"/>
      <c r="AC258" s="60">
        <v>0</v>
      </c>
      <c r="AE258" s="126" t="s">
        <v>291</v>
      </c>
      <c r="AO258" s="60" t="s">
        <v>237</v>
      </c>
    </row>
    <row r="259" spans="1:41" s="60" customFormat="1" hidden="1" outlineLevel="1" x14ac:dyDescent="0.15">
      <c r="A259" s="80">
        <f t="shared" si="36"/>
        <v>1208004</v>
      </c>
      <c r="B259" s="60" t="s">
        <v>290</v>
      </c>
      <c r="D259" s="60">
        <v>11</v>
      </c>
      <c r="E259" s="111">
        <f t="shared" si="35"/>
        <v>12</v>
      </c>
      <c r="F259" s="60">
        <v>0</v>
      </c>
      <c r="T259" s="60">
        <f t="shared" si="32"/>
        <v>0</v>
      </c>
      <c r="U259" s="60">
        <f t="shared" si="33"/>
        <v>6800</v>
      </c>
      <c r="V259" s="60">
        <v>68</v>
      </c>
      <c r="X259" s="122">
        <f t="shared" si="34"/>
        <v>6800</v>
      </c>
      <c r="Y259" s="122">
        <f t="shared" si="34"/>
        <v>0</v>
      </c>
      <c r="Z259" s="125"/>
      <c r="AC259" s="60">
        <v>0</v>
      </c>
      <c r="AE259" s="126" t="s">
        <v>291</v>
      </c>
      <c r="AO259" s="60" t="s">
        <v>237</v>
      </c>
    </row>
    <row r="260" spans="1:41" s="60" customFormat="1" hidden="1" outlineLevel="1" x14ac:dyDescent="0.15">
      <c r="A260" s="80">
        <f t="shared" si="36"/>
        <v>1208005</v>
      </c>
      <c r="B260" s="60" t="s">
        <v>290</v>
      </c>
      <c r="D260" s="60">
        <v>11</v>
      </c>
      <c r="E260" s="111">
        <f t="shared" si="35"/>
        <v>12</v>
      </c>
      <c r="F260" s="60">
        <v>0</v>
      </c>
      <c r="T260" s="60">
        <f t="shared" si="32"/>
        <v>0</v>
      </c>
      <c r="U260" s="60">
        <f t="shared" si="33"/>
        <v>6800</v>
      </c>
      <c r="V260" s="60">
        <v>68</v>
      </c>
      <c r="X260" s="122">
        <f t="shared" si="34"/>
        <v>6800</v>
      </c>
      <c r="Y260" s="122">
        <f t="shared" si="34"/>
        <v>0</v>
      </c>
      <c r="Z260" s="125"/>
      <c r="AC260" s="60">
        <v>0</v>
      </c>
      <c r="AE260" s="126" t="s">
        <v>291</v>
      </c>
      <c r="AO260" s="60" t="s">
        <v>237</v>
      </c>
    </row>
    <row r="261" spans="1:41" s="61" customFormat="1" hidden="1" outlineLevel="1" x14ac:dyDescent="0.15">
      <c r="A261" s="131">
        <f t="shared" si="36"/>
        <v>1208006</v>
      </c>
      <c r="B261" s="61" t="s">
        <v>290</v>
      </c>
      <c r="D261" s="61">
        <v>11</v>
      </c>
      <c r="E261" s="132">
        <f t="shared" si="35"/>
        <v>12</v>
      </c>
      <c r="F261" s="61">
        <v>0</v>
      </c>
      <c r="T261" s="61">
        <f t="shared" si="32"/>
        <v>0</v>
      </c>
      <c r="U261" s="61">
        <f t="shared" si="33"/>
        <v>600</v>
      </c>
      <c r="V261" s="61">
        <v>6</v>
      </c>
      <c r="X261" s="139">
        <f t="shared" si="34"/>
        <v>600</v>
      </c>
      <c r="Y261" s="139">
        <f t="shared" si="34"/>
        <v>0</v>
      </c>
      <c r="Z261" s="94"/>
      <c r="AC261" s="61">
        <v>0</v>
      </c>
      <c r="AE261" s="144" t="s">
        <v>291</v>
      </c>
      <c r="AO261" s="61" t="s">
        <v>237</v>
      </c>
    </row>
    <row r="262" spans="1:41" s="2" customFormat="1" ht="12" hidden="1" outlineLevel="1" x14ac:dyDescent="0.15">
      <c r="B262" s="2" t="s">
        <v>91</v>
      </c>
      <c r="C262" s="2">
        <v>25</v>
      </c>
      <c r="D262" s="2">
        <v>3</v>
      </c>
      <c r="E262" s="2">
        <v>13</v>
      </c>
      <c r="F262" s="2">
        <v>0</v>
      </c>
      <c r="J262" s="2">
        <v>0</v>
      </c>
      <c r="N262" s="135"/>
      <c r="O262" s="135"/>
      <c r="T262" s="2">
        <v>1800</v>
      </c>
      <c r="U262" s="2">
        <v>1800</v>
      </c>
      <c r="V262" s="59">
        <v>18</v>
      </c>
      <c r="W262" s="6"/>
      <c r="X262" s="140">
        <v>0</v>
      </c>
      <c r="Y262" s="140">
        <v>0</v>
      </c>
      <c r="Z262" s="78"/>
      <c r="AC262" s="2">
        <v>0</v>
      </c>
      <c r="AE262" s="135" t="s">
        <v>92</v>
      </c>
      <c r="AF262" s="2" t="s">
        <v>93</v>
      </c>
      <c r="AH262" s="2" t="s">
        <v>94</v>
      </c>
      <c r="AI262" s="135" t="s">
        <v>95</v>
      </c>
      <c r="AJ262" s="6"/>
      <c r="AK262" s="135" t="s">
        <v>96</v>
      </c>
      <c r="AM262" s="135" t="s">
        <v>97</v>
      </c>
      <c r="AN262" s="147" t="s">
        <v>98</v>
      </c>
      <c r="AO262" s="2" t="s">
        <v>99</v>
      </c>
    </row>
    <row r="263" spans="1:41" s="53" customFormat="1" ht="12" hidden="1" outlineLevel="1" x14ac:dyDescent="0.15">
      <c r="A263" s="53">
        <v>1303002</v>
      </c>
      <c r="B263" s="53" t="s">
        <v>100</v>
      </c>
      <c r="C263" s="53">
        <v>9</v>
      </c>
      <c r="D263" s="53">
        <v>8</v>
      </c>
      <c r="E263" s="53">
        <v>13</v>
      </c>
      <c r="F263" s="53">
        <v>0</v>
      </c>
      <c r="J263" s="53">
        <v>0</v>
      </c>
      <c r="N263" s="95"/>
      <c r="O263" s="95"/>
      <c r="T263" s="56">
        <v>6800</v>
      </c>
      <c r="U263" s="56">
        <v>6800</v>
      </c>
      <c r="V263" s="89">
        <v>68</v>
      </c>
      <c r="W263" s="89"/>
      <c r="X263" s="91">
        <v>0</v>
      </c>
      <c r="Y263" s="91">
        <v>0</v>
      </c>
      <c r="Z263" s="78" t="s">
        <v>292</v>
      </c>
      <c r="AC263" s="53">
        <v>0</v>
      </c>
      <c r="AD263" s="56">
        <v>68</v>
      </c>
      <c r="AE263" s="95" t="s">
        <v>102</v>
      </c>
      <c r="AF263" s="53" t="s">
        <v>103</v>
      </c>
      <c r="AH263" s="53" t="s">
        <v>94</v>
      </c>
      <c r="AI263" s="95" t="s">
        <v>104</v>
      </c>
      <c r="AJ263" s="89"/>
      <c r="AK263" s="95" t="s">
        <v>105</v>
      </c>
      <c r="AM263" s="95" t="s">
        <v>106</v>
      </c>
      <c r="AN263" s="107" t="s">
        <v>98</v>
      </c>
      <c r="AO263" s="53" t="s">
        <v>107</v>
      </c>
    </row>
    <row r="264" spans="1:41" s="53" customFormat="1" ht="12" hidden="1" outlineLevel="1" x14ac:dyDescent="0.15">
      <c r="A264" s="53">
        <v>1301000</v>
      </c>
      <c r="B264" s="53" t="s">
        <v>108</v>
      </c>
      <c r="C264" s="53">
        <v>10</v>
      </c>
      <c r="D264" s="53">
        <v>2</v>
      </c>
      <c r="E264" s="53">
        <v>13</v>
      </c>
      <c r="F264" s="53">
        <v>0</v>
      </c>
      <c r="J264" s="53">
        <v>0</v>
      </c>
      <c r="N264" s="95"/>
      <c r="O264" s="95"/>
      <c r="T264" s="56">
        <v>2500</v>
      </c>
      <c r="U264" s="56">
        <v>2500</v>
      </c>
      <c r="V264" s="6">
        <v>25</v>
      </c>
      <c r="W264" s="6"/>
      <c r="X264" s="91">
        <v>0</v>
      </c>
      <c r="Y264" s="91">
        <v>0</v>
      </c>
      <c r="Z264" s="78" t="s">
        <v>293</v>
      </c>
      <c r="AC264" s="53">
        <v>0</v>
      </c>
      <c r="AD264" s="56">
        <v>25</v>
      </c>
      <c r="AE264" s="95" t="s">
        <v>110</v>
      </c>
      <c r="AF264" s="53" t="s">
        <v>103</v>
      </c>
      <c r="AH264" s="53" t="s">
        <v>94</v>
      </c>
      <c r="AI264" s="95" t="s">
        <v>111</v>
      </c>
      <c r="AJ264" s="6"/>
      <c r="AK264" s="95" t="s">
        <v>112</v>
      </c>
      <c r="AM264" s="95" t="s">
        <v>113</v>
      </c>
      <c r="AN264" s="107" t="s">
        <v>98</v>
      </c>
      <c r="AO264" s="53" t="s">
        <v>114</v>
      </c>
    </row>
    <row r="265" spans="1:41" s="2" customFormat="1" ht="12" hidden="1" outlineLevel="1" x14ac:dyDescent="0.15">
      <c r="B265" s="2" t="s">
        <v>115</v>
      </c>
      <c r="C265" s="2">
        <v>11</v>
      </c>
      <c r="D265" s="2">
        <v>6</v>
      </c>
      <c r="E265" s="2">
        <v>13</v>
      </c>
      <c r="F265" s="2">
        <v>0</v>
      </c>
      <c r="J265" s="2">
        <v>0</v>
      </c>
      <c r="N265" s="135"/>
      <c r="O265" s="135"/>
      <c r="T265" s="2">
        <v>100</v>
      </c>
      <c r="U265" s="2">
        <v>100</v>
      </c>
      <c r="V265" s="2">
        <v>1</v>
      </c>
      <c r="X265" s="140">
        <v>100</v>
      </c>
      <c r="Y265" s="140">
        <v>100</v>
      </c>
      <c r="Z265" s="78"/>
      <c r="AB265" s="2" t="s">
        <v>116</v>
      </c>
      <c r="AC265" s="2">
        <v>0</v>
      </c>
      <c r="AE265" s="135" t="s">
        <v>117</v>
      </c>
      <c r="AF265" s="2" t="s">
        <v>118</v>
      </c>
      <c r="AH265" s="2" t="s">
        <v>119</v>
      </c>
      <c r="AI265" s="135" t="s">
        <v>120</v>
      </c>
      <c r="AK265" s="135"/>
      <c r="AM265" s="135"/>
      <c r="AN265" s="147" t="s">
        <v>98</v>
      </c>
      <c r="AO265" s="2" t="s">
        <v>121</v>
      </c>
    </row>
    <row r="266" spans="1:41" s="53" customFormat="1" ht="12" hidden="1" outlineLevel="1" x14ac:dyDescent="0.15">
      <c r="A266" s="53">
        <v>1301002</v>
      </c>
      <c r="B266" s="53" t="s">
        <v>122</v>
      </c>
      <c r="C266" s="53">
        <v>12</v>
      </c>
      <c r="D266" s="53">
        <v>1</v>
      </c>
      <c r="E266" s="53">
        <v>13</v>
      </c>
      <c r="F266" s="53">
        <v>0</v>
      </c>
      <c r="G266" s="53">
        <v>601</v>
      </c>
      <c r="J266" s="53">
        <v>0</v>
      </c>
      <c r="K266" s="53">
        <v>1</v>
      </c>
      <c r="L266" s="25" t="s">
        <v>123</v>
      </c>
      <c r="M266" s="25" t="s">
        <v>124</v>
      </c>
      <c r="N266" s="95" t="s">
        <v>125</v>
      </c>
      <c r="O266" s="95" t="s">
        <v>126</v>
      </c>
      <c r="P266" s="53" t="s">
        <v>127</v>
      </c>
      <c r="Q266" s="53" t="s">
        <v>128</v>
      </c>
      <c r="R266" s="53">
        <v>6</v>
      </c>
      <c r="S266" s="53" t="s">
        <v>129</v>
      </c>
      <c r="T266" s="56">
        <v>600</v>
      </c>
      <c r="U266" s="56">
        <v>600</v>
      </c>
      <c r="V266" s="53">
        <v>6</v>
      </c>
      <c r="X266" s="91">
        <v>600</v>
      </c>
      <c r="Y266" s="91">
        <v>600</v>
      </c>
      <c r="Z266" s="78" t="s">
        <v>294</v>
      </c>
      <c r="AC266" s="53">
        <v>0</v>
      </c>
      <c r="AD266" s="56">
        <v>6</v>
      </c>
      <c r="AE266" s="95" t="s">
        <v>131</v>
      </c>
      <c r="AF266" s="53" t="s">
        <v>118</v>
      </c>
      <c r="AG266" s="53" t="s">
        <v>132</v>
      </c>
      <c r="AH266" s="53" t="s">
        <v>119</v>
      </c>
      <c r="AI266" s="95" t="s">
        <v>133</v>
      </c>
      <c r="AK266" s="95" t="s">
        <v>133</v>
      </c>
      <c r="AM266" s="95" t="s">
        <v>134</v>
      </c>
      <c r="AN266" s="107" t="s">
        <v>98</v>
      </c>
      <c r="AO266" s="53" t="s">
        <v>135</v>
      </c>
    </row>
    <row r="267" spans="1:41" s="53" customFormat="1" ht="12" hidden="1" outlineLevel="1" x14ac:dyDescent="0.15">
      <c r="A267" s="53">
        <v>1301003</v>
      </c>
      <c r="B267" s="53" t="s">
        <v>136</v>
      </c>
      <c r="C267" s="53">
        <v>13</v>
      </c>
      <c r="D267" s="53">
        <v>1</v>
      </c>
      <c r="E267" s="53">
        <v>13</v>
      </c>
      <c r="F267" s="53">
        <v>0</v>
      </c>
      <c r="J267" s="53">
        <v>0</v>
      </c>
      <c r="K267" s="53">
        <v>1</v>
      </c>
      <c r="L267" s="25" t="s">
        <v>137</v>
      </c>
      <c r="M267" s="25" t="s">
        <v>138</v>
      </c>
      <c r="N267" s="95" t="s">
        <v>111</v>
      </c>
      <c r="O267" s="95" t="s">
        <v>139</v>
      </c>
      <c r="P267" s="53" t="s">
        <v>140</v>
      </c>
      <c r="Q267" s="53" t="s">
        <v>141</v>
      </c>
      <c r="R267" s="53">
        <v>30</v>
      </c>
      <c r="S267" s="53" t="s">
        <v>142</v>
      </c>
      <c r="T267" s="56">
        <v>3000</v>
      </c>
      <c r="U267" s="56">
        <v>3000</v>
      </c>
      <c r="V267" s="53">
        <v>30</v>
      </c>
      <c r="X267" s="91">
        <v>3000</v>
      </c>
      <c r="Y267" s="91">
        <v>3000</v>
      </c>
      <c r="Z267" s="78" t="s">
        <v>295</v>
      </c>
      <c r="AC267" s="53">
        <v>0</v>
      </c>
      <c r="AD267" s="56">
        <v>30</v>
      </c>
      <c r="AE267" s="95" t="s">
        <v>144</v>
      </c>
      <c r="AF267" s="53" t="s">
        <v>118</v>
      </c>
      <c r="AG267" s="53" t="s">
        <v>145</v>
      </c>
      <c r="AH267" s="53" t="s">
        <v>119</v>
      </c>
      <c r="AI267" s="95" t="s">
        <v>111</v>
      </c>
      <c r="AK267" s="95" t="s">
        <v>111</v>
      </c>
      <c r="AM267" s="95" t="s">
        <v>146</v>
      </c>
      <c r="AN267" s="107" t="s">
        <v>98</v>
      </c>
      <c r="AO267" s="53" t="s">
        <v>147</v>
      </c>
    </row>
    <row r="268" spans="1:41" s="53" customFormat="1" ht="12" hidden="1" outlineLevel="1" x14ac:dyDescent="0.15">
      <c r="A268" s="53">
        <v>1301004</v>
      </c>
      <c r="B268" s="53" t="s">
        <v>148</v>
      </c>
      <c r="C268" s="53">
        <v>14</v>
      </c>
      <c r="D268" s="53">
        <v>1</v>
      </c>
      <c r="E268" s="53">
        <v>13</v>
      </c>
      <c r="F268" s="53">
        <v>0</v>
      </c>
      <c r="J268" s="53">
        <v>0</v>
      </c>
      <c r="K268" s="53">
        <v>1</v>
      </c>
      <c r="L268" s="85" t="s">
        <v>149</v>
      </c>
      <c r="M268" s="85" t="s">
        <v>150</v>
      </c>
      <c r="N268" s="95" t="s">
        <v>151</v>
      </c>
      <c r="O268" s="95" t="s">
        <v>152</v>
      </c>
      <c r="P268" s="53" t="s">
        <v>153</v>
      </c>
      <c r="Q268" s="53" t="s">
        <v>154</v>
      </c>
      <c r="R268" s="53">
        <v>98</v>
      </c>
      <c r="S268" s="53" t="s">
        <v>155</v>
      </c>
      <c r="T268" s="56">
        <v>9800</v>
      </c>
      <c r="U268" s="56">
        <v>9800</v>
      </c>
      <c r="V268" s="53">
        <v>98</v>
      </c>
      <c r="X268" s="91">
        <v>9800</v>
      </c>
      <c r="Y268" s="91">
        <v>9800</v>
      </c>
      <c r="Z268" s="78" t="s">
        <v>296</v>
      </c>
      <c r="AC268" s="53">
        <v>0</v>
      </c>
      <c r="AD268" s="56">
        <v>98</v>
      </c>
      <c r="AE268" s="95" t="s">
        <v>157</v>
      </c>
      <c r="AF268" s="53" t="s">
        <v>118</v>
      </c>
      <c r="AG268" s="53" t="s">
        <v>158</v>
      </c>
      <c r="AH268" s="53" t="s">
        <v>119</v>
      </c>
      <c r="AI268" s="95" t="s">
        <v>159</v>
      </c>
      <c r="AK268" s="95" t="s">
        <v>159</v>
      </c>
      <c r="AM268" s="95" t="s">
        <v>160</v>
      </c>
      <c r="AN268" s="107" t="s">
        <v>98</v>
      </c>
      <c r="AO268" s="53" t="s">
        <v>161</v>
      </c>
    </row>
    <row r="269" spans="1:41" s="53" customFormat="1" ht="12" hidden="1" outlineLevel="1" x14ac:dyDescent="0.15">
      <c r="A269" s="53">
        <v>1301005</v>
      </c>
      <c r="B269" s="53" t="s">
        <v>162</v>
      </c>
      <c r="C269" s="53">
        <v>15</v>
      </c>
      <c r="D269" s="53">
        <v>1</v>
      </c>
      <c r="E269" s="53">
        <v>13</v>
      </c>
      <c r="F269" s="53">
        <v>0</v>
      </c>
      <c r="J269" s="53">
        <v>0</v>
      </c>
      <c r="K269" s="53">
        <v>1</v>
      </c>
      <c r="L269" s="25" t="s">
        <v>163</v>
      </c>
      <c r="M269" s="25" t="s">
        <v>164</v>
      </c>
      <c r="N269" s="95" t="s">
        <v>165</v>
      </c>
      <c r="O269" s="95" t="s">
        <v>166</v>
      </c>
      <c r="P269" s="53" t="s">
        <v>167</v>
      </c>
      <c r="Q269" s="53" t="s">
        <v>168</v>
      </c>
      <c r="R269" s="53">
        <v>198</v>
      </c>
      <c r="S269" s="53" t="s">
        <v>169</v>
      </c>
      <c r="T269" s="56">
        <v>19800</v>
      </c>
      <c r="U269" s="56">
        <v>19800</v>
      </c>
      <c r="V269" s="53">
        <v>198</v>
      </c>
      <c r="X269" s="91">
        <v>19800</v>
      </c>
      <c r="Y269" s="91">
        <v>19800</v>
      </c>
      <c r="Z269" s="78" t="s">
        <v>297</v>
      </c>
      <c r="AC269" s="53">
        <v>0</v>
      </c>
      <c r="AD269" s="56">
        <v>198</v>
      </c>
      <c r="AE269" s="95" t="s">
        <v>171</v>
      </c>
      <c r="AF269" s="53" t="s">
        <v>172</v>
      </c>
      <c r="AG269" s="53" t="s">
        <v>173</v>
      </c>
      <c r="AH269" s="53" t="s">
        <v>119</v>
      </c>
      <c r="AI269" s="95" t="s">
        <v>174</v>
      </c>
      <c r="AK269" s="95" t="s">
        <v>174</v>
      </c>
      <c r="AM269" s="95" t="s">
        <v>175</v>
      </c>
      <c r="AN269" s="107" t="s">
        <v>98</v>
      </c>
      <c r="AO269" s="53" t="s">
        <v>176</v>
      </c>
    </row>
    <row r="270" spans="1:41" s="53" customFormat="1" ht="12" hidden="1" outlineLevel="1" x14ac:dyDescent="0.15">
      <c r="A270" s="53">
        <v>1301006</v>
      </c>
      <c r="B270" s="53" t="s">
        <v>177</v>
      </c>
      <c r="C270" s="53">
        <v>16</v>
      </c>
      <c r="D270" s="53">
        <v>1</v>
      </c>
      <c r="E270" s="53">
        <v>13</v>
      </c>
      <c r="F270" s="53">
        <v>0</v>
      </c>
      <c r="J270" s="53">
        <v>0</v>
      </c>
      <c r="L270" s="6"/>
      <c r="M270" s="6"/>
      <c r="N270" s="95"/>
      <c r="O270" s="95"/>
      <c r="T270" s="56">
        <v>32800</v>
      </c>
      <c r="U270" s="56">
        <v>32800</v>
      </c>
      <c r="V270" s="53">
        <v>328</v>
      </c>
      <c r="X270" s="91">
        <v>32800</v>
      </c>
      <c r="Y270" s="91">
        <v>32800</v>
      </c>
      <c r="Z270" s="78" t="s">
        <v>298</v>
      </c>
      <c r="AC270" s="53">
        <v>0</v>
      </c>
      <c r="AD270" s="56">
        <v>328</v>
      </c>
      <c r="AE270" s="95" t="s">
        <v>179</v>
      </c>
      <c r="AF270" s="53" t="s">
        <v>172</v>
      </c>
      <c r="AH270" s="53" t="s">
        <v>119</v>
      </c>
      <c r="AI270" s="95" t="s">
        <v>180</v>
      </c>
      <c r="AK270" s="95" t="s">
        <v>180</v>
      </c>
      <c r="AM270" s="95" t="s">
        <v>181</v>
      </c>
      <c r="AN270" s="107" t="s">
        <v>98</v>
      </c>
      <c r="AO270" s="53" t="s">
        <v>182</v>
      </c>
    </row>
    <row r="271" spans="1:41" s="53" customFormat="1" ht="12" hidden="1" outlineLevel="1" x14ac:dyDescent="0.15">
      <c r="A271" s="53">
        <v>1301007</v>
      </c>
      <c r="B271" s="53" t="s">
        <v>183</v>
      </c>
      <c r="C271" s="53">
        <v>17</v>
      </c>
      <c r="D271" s="53">
        <v>1</v>
      </c>
      <c r="E271" s="53">
        <v>13</v>
      </c>
      <c r="F271" s="53">
        <v>0</v>
      </c>
      <c r="J271" s="53">
        <v>0</v>
      </c>
      <c r="K271" s="53">
        <v>1</v>
      </c>
      <c r="L271" s="25" t="s">
        <v>299</v>
      </c>
      <c r="M271" s="25" t="s">
        <v>300</v>
      </c>
      <c r="N271" s="95" t="s">
        <v>186</v>
      </c>
      <c r="O271" s="95" t="s">
        <v>187</v>
      </c>
      <c r="P271" s="53" t="s">
        <v>188</v>
      </c>
      <c r="Q271" s="53" t="s">
        <v>189</v>
      </c>
      <c r="R271" s="53">
        <v>648</v>
      </c>
      <c r="S271" s="53" t="s">
        <v>190</v>
      </c>
      <c r="T271" s="56">
        <v>64800</v>
      </c>
      <c r="U271" s="56">
        <v>64800</v>
      </c>
      <c r="V271" s="53">
        <v>648</v>
      </c>
      <c r="X271" s="91">
        <v>64800</v>
      </c>
      <c r="Y271" s="91">
        <v>64800</v>
      </c>
      <c r="Z271" s="78" t="s">
        <v>301</v>
      </c>
      <c r="AC271" s="53">
        <v>0</v>
      </c>
      <c r="AD271" s="56">
        <v>648</v>
      </c>
      <c r="AE271" s="95" t="s">
        <v>192</v>
      </c>
      <c r="AF271" s="53" t="s">
        <v>172</v>
      </c>
      <c r="AG271" s="53" t="s">
        <v>193</v>
      </c>
      <c r="AH271" s="53" t="s">
        <v>119</v>
      </c>
      <c r="AI271" s="95" t="s">
        <v>194</v>
      </c>
      <c r="AK271" s="95" t="s">
        <v>194</v>
      </c>
      <c r="AM271" s="95" t="s">
        <v>195</v>
      </c>
      <c r="AN271" s="107" t="s">
        <v>98</v>
      </c>
      <c r="AO271" s="53" t="s">
        <v>196</v>
      </c>
    </row>
    <row r="272" spans="1:41" s="2" customFormat="1" hidden="1" outlineLevel="1" x14ac:dyDescent="0.15">
      <c r="B272" s="2" t="s">
        <v>197</v>
      </c>
      <c r="C272" s="2">
        <v>18</v>
      </c>
      <c r="D272" s="2">
        <v>1</v>
      </c>
      <c r="E272" s="2">
        <v>13</v>
      </c>
      <c r="F272" s="2">
        <v>0</v>
      </c>
      <c r="J272" s="2">
        <v>1</v>
      </c>
      <c r="T272" s="2">
        <v>150000</v>
      </c>
      <c r="U272" s="2">
        <v>150000</v>
      </c>
      <c r="V272" s="2">
        <v>1500</v>
      </c>
      <c r="X272" s="140">
        <v>150000</v>
      </c>
      <c r="Y272" s="140">
        <v>150000</v>
      </c>
      <c r="Z272" s="78"/>
      <c r="AC272" s="2">
        <v>0</v>
      </c>
      <c r="AE272" s="2" t="s">
        <v>199</v>
      </c>
      <c r="AF272" s="2" t="s">
        <v>172</v>
      </c>
      <c r="AH272" s="2" t="s">
        <v>119</v>
      </c>
      <c r="AI272" s="2" t="s">
        <v>200</v>
      </c>
      <c r="AK272" s="2" t="s">
        <v>200</v>
      </c>
      <c r="AM272" s="2" t="s">
        <v>201</v>
      </c>
      <c r="AN272" s="2" t="s">
        <v>98</v>
      </c>
      <c r="AO272" s="2" t="s">
        <v>202</v>
      </c>
    </row>
    <row r="273" spans="1:41" s="2" customFormat="1" hidden="1" outlineLevel="1" x14ac:dyDescent="0.15">
      <c r="B273" s="2" t="s">
        <v>203</v>
      </c>
      <c r="C273" s="2">
        <v>19</v>
      </c>
      <c r="D273" s="2">
        <v>5</v>
      </c>
      <c r="E273" s="2">
        <v>13</v>
      </c>
      <c r="F273" s="2">
        <v>0</v>
      </c>
      <c r="J273" s="2">
        <v>0</v>
      </c>
      <c r="T273" s="2">
        <v>300</v>
      </c>
      <c r="U273" s="2">
        <v>300</v>
      </c>
      <c r="V273" s="2">
        <v>3</v>
      </c>
      <c r="X273" s="140">
        <v>300</v>
      </c>
      <c r="Y273" s="140">
        <v>300</v>
      </c>
      <c r="Z273" s="78"/>
      <c r="AA273" s="2">
        <v>1</v>
      </c>
      <c r="AC273" s="2">
        <v>0</v>
      </c>
      <c r="AI273" s="2" t="s">
        <v>204</v>
      </c>
      <c r="AO273" s="2" t="s">
        <v>205</v>
      </c>
    </row>
    <row r="274" spans="1:41" s="2" customFormat="1" hidden="1" outlineLevel="1" x14ac:dyDescent="0.15">
      <c r="B274" s="2" t="s">
        <v>206</v>
      </c>
      <c r="C274" s="2">
        <v>20</v>
      </c>
      <c r="D274" s="2">
        <v>5</v>
      </c>
      <c r="E274" s="2">
        <v>13</v>
      </c>
      <c r="F274" s="2">
        <v>0</v>
      </c>
      <c r="J274" s="2">
        <v>0</v>
      </c>
      <c r="T274" s="2">
        <v>1000</v>
      </c>
      <c r="U274" s="2">
        <v>1000</v>
      </c>
      <c r="V274" s="2">
        <v>10</v>
      </c>
      <c r="X274" s="140">
        <v>1000</v>
      </c>
      <c r="Y274" s="140">
        <v>1000</v>
      </c>
      <c r="Z274" s="78"/>
      <c r="AA274" s="2">
        <v>2</v>
      </c>
      <c r="AC274" s="2">
        <v>0</v>
      </c>
      <c r="AI274" s="2" t="s">
        <v>204</v>
      </c>
      <c r="AO274" s="2" t="s">
        <v>207</v>
      </c>
    </row>
    <row r="275" spans="1:41" s="2" customFormat="1" hidden="1" outlineLevel="1" x14ac:dyDescent="0.15">
      <c r="B275" s="2" t="s">
        <v>208</v>
      </c>
      <c r="C275" s="2">
        <v>21</v>
      </c>
      <c r="D275" s="2">
        <v>5</v>
      </c>
      <c r="E275" s="2">
        <v>13</v>
      </c>
      <c r="F275" s="2">
        <v>0</v>
      </c>
      <c r="J275" s="2">
        <v>0</v>
      </c>
      <c r="T275" s="2">
        <v>1800</v>
      </c>
      <c r="U275" s="2">
        <v>1800</v>
      </c>
      <c r="V275" s="2">
        <v>18</v>
      </c>
      <c r="X275" s="140">
        <v>1800</v>
      </c>
      <c r="Y275" s="140">
        <v>1800</v>
      </c>
      <c r="Z275" s="78"/>
      <c r="AA275" s="2">
        <v>3</v>
      </c>
      <c r="AC275" s="2">
        <v>0</v>
      </c>
      <c r="AI275" s="2" t="s">
        <v>204</v>
      </c>
      <c r="AO275" s="2" t="s">
        <v>209</v>
      </c>
    </row>
    <row r="276" spans="1:41" s="2" customFormat="1" hidden="1" outlineLevel="1" x14ac:dyDescent="0.15">
      <c r="B276" s="2" t="s">
        <v>210</v>
      </c>
      <c r="C276" s="2">
        <v>22</v>
      </c>
      <c r="D276" s="2">
        <v>5</v>
      </c>
      <c r="E276" s="2">
        <v>13</v>
      </c>
      <c r="F276" s="2">
        <v>0</v>
      </c>
      <c r="J276" s="2">
        <v>0</v>
      </c>
      <c r="T276" s="2">
        <v>4000</v>
      </c>
      <c r="U276" s="2">
        <v>4000</v>
      </c>
      <c r="V276" s="2">
        <v>40</v>
      </c>
      <c r="X276" s="140">
        <v>4000</v>
      </c>
      <c r="Y276" s="140">
        <v>4000</v>
      </c>
      <c r="Z276" s="78"/>
      <c r="AA276" s="2">
        <v>4</v>
      </c>
      <c r="AC276" s="2">
        <v>0</v>
      </c>
      <c r="AI276" s="2" t="s">
        <v>204</v>
      </c>
      <c r="AO276" s="2" t="s">
        <v>211</v>
      </c>
    </row>
    <row r="277" spans="1:41" s="2" customFormat="1" hidden="1" outlineLevel="1" x14ac:dyDescent="0.15">
      <c r="B277" s="2" t="s">
        <v>212</v>
      </c>
      <c r="C277" s="2">
        <v>23</v>
      </c>
      <c r="D277" s="2">
        <v>5</v>
      </c>
      <c r="E277" s="2">
        <v>13</v>
      </c>
      <c r="F277" s="2">
        <v>0</v>
      </c>
      <c r="J277" s="2">
        <v>0</v>
      </c>
      <c r="T277" s="2">
        <v>5000</v>
      </c>
      <c r="U277" s="2">
        <v>5000</v>
      </c>
      <c r="V277" s="2">
        <v>50</v>
      </c>
      <c r="X277" s="140">
        <v>5000</v>
      </c>
      <c r="Y277" s="140">
        <v>5000</v>
      </c>
      <c r="Z277" s="78"/>
      <c r="AA277" s="2">
        <v>5</v>
      </c>
      <c r="AC277" s="2">
        <v>0</v>
      </c>
      <c r="AI277" s="2" t="s">
        <v>204</v>
      </c>
      <c r="AO277" s="2" t="s">
        <v>213</v>
      </c>
    </row>
    <row r="278" spans="1:41" s="2" customFormat="1" hidden="1" outlineLevel="1" x14ac:dyDescent="0.15">
      <c r="B278" s="2" t="s">
        <v>214</v>
      </c>
      <c r="C278" s="2">
        <v>24</v>
      </c>
      <c r="D278" s="2">
        <v>5</v>
      </c>
      <c r="E278" s="2">
        <v>13</v>
      </c>
      <c r="F278" s="2">
        <v>0</v>
      </c>
      <c r="J278" s="2">
        <v>0</v>
      </c>
      <c r="T278" s="2">
        <v>6800</v>
      </c>
      <c r="U278" s="2">
        <v>6800</v>
      </c>
      <c r="V278" s="2">
        <v>68</v>
      </c>
      <c r="X278" s="140">
        <v>6800</v>
      </c>
      <c r="Y278" s="140">
        <v>6800</v>
      </c>
      <c r="Z278" s="78"/>
      <c r="AA278" s="2">
        <v>6</v>
      </c>
      <c r="AC278" s="2">
        <v>0</v>
      </c>
      <c r="AI278" s="2" t="s">
        <v>204</v>
      </c>
      <c r="AO278" s="2" t="s">
        <v>215</v>
      </c>
    </row>
    <row r="279" spans="1:41" s="62" customFormat="1" hidden="1" outlineLevel="1" x14ac:dyDescent="0.15">
      <c r="A279" s="62">
        <v>1305007</v>
      </c>
      <c r="B279" s="62" t="s">
        <v>203</v>
      </c>
      <c r="C279" s="62">
        <v>25</v>
      </c>
      <c r="D279" s="62">
        <v>5</v>
      </c>
      <c r="E279" s="62">
        <v>13</v>
      </c>
      <c r="F279" s="62">
        <v>0</v>
      </c>
      <c r="J279" s="62">
        <v>0</v>
      </c>
      <c r="T279" s="62">
        <v>300</v>
      </c>
      <c r="U279" s="62">
        <v>300</v>
      </c>
      <c r="V279" s="62">
        <v>3</v>
      </c>
      <c r="X279" s="90">
        <v>300</v>
      </c>
      <c r="Y279" s="90">
        <v>300</v>
      </c>
      <c r="Z279" s="78" t="s">
        <v>302</v>
      </c>
      <c r="AA279" s="62">
        <v>8</v>
      </c>
      <c r="AC279" s="62">
        <v>0</v>
      </c>
      <c r="AD279" s="62">
        <v>3</v>
      </c>
      <c r="AI279" s="62" t="s">
        <v>204</v>
      </c>
      <c r="AO279" s="62" t="s">
        <v>303</v>
      </c>
    </row>
    <row r="280" spans="1:41" s="53" customFormat="1" hidden="1" outlineLevel="1" x14ac:dyDescent="0.15">
      <c r="A280" s="53">
        <v>1306008</v>
      </c>
      <c r="B280" s="53" t="s">
        <v>219</v>
      </c>
      <c r="C280" s="53">
        <v>1</v>
      </c>
      <c r="D280" s="53">
        <v>7</v>
      </c>
      <c r="E280" s="53">
        <v>13</v>
      </c>
      <c r="F280" s="53">
        <v>0</v>
      </c>
      <c r="J280" s="53">
        <v>0</v>
      </c>
      <c r="N280" s="95"/>
      <c r="O280" s="95"/>
      <c r="T280" s="56">
        <v>600</v>
      </c>
      <c r="U280" s="56">
        <v>600</v>
      </c>
      <c r="V280" s="53">
        <v>6</v>
      </c>
      <c r="X280" s="91">
        <v>600</v>
      </c>
      <c r="Y280" s="91">
        <v>600</v>
      </c>
      <c r="Z280" s="78" t="s">
        <v>294</v>
      </c>
      <c r="AC280" s="53">
        <v>0</v>
      </c>
      <c r="AD280" s="56">
        <v>6</v>
      </c>
      <c r="AE280" s="95" t="s">
        <v>220</v>
      </c>
      <c r="AF280" s="53" t="s">
        <v>172</v>
      </c>
      <c r="AH280" s="53" t="s">
        <v>221</v>
      </c>
      <c r="AI280" s="95" t="s">
        <v>133</v>
      </c>
      <c r="AL280" s="53">
        <v>33</v>
      </c>
      <c r="AO280" s="53" t="s">
        <v>135</v>
      </c>
    </row>
    <row r="281" spans="1:41" s="53" customFormat="1" hidden="1" outlineLevel="1" x14ac:dyDescent="0.15">
      <c r="B281" s="53" t="s">
        <v>222</v>
      </c>
      <c r="C281" s="53">
        <v>2</v>
      </c>
      <c r="D281" s="53">
        <v>7</v>
      </c>
      <c r="E281" s="53">
        <v>13</v>
      </c>
      <c r="F281" s="53">
        <v>0</v>
      </c>
      <c r="J281" s="53">
        <v>0</v>
      </c>
      <c r="N281" s="95"/>
      <c r="O281" s="95"/>
      <c r="T281" s="56">
        <v>1800</v>
      </c>
      <c r="U281" s="56">
        <v>1800</v>
      </c>
      <c r="V281" s="53">
        <v>18</v>
      </c>
      <c r="X281" s="91">
        <v>1800</v>
      </c>
      <c r="Y281" s="91">
        <v>1800</v>
      </c>
      <c r="Z281" s="78"/>
      <c r="AC281" s="53">
        <v>0</v>
      </c>
      <c r="AD281" s="56">
        <v>18</v>
      </c>
      <c r="AE281" s="95" t="s">
        <v>220</v>
      </c>
      <c r="AF281" s="53" t="s">
        <v>172</v>
      </c>
      <c r="AH281" s="53" t="s">
        <v>221</v>
      </c>
      <c r="AI281" s="95" t="s">
        <v>223</v>
      </c>
      <c r="AL281" s="53">
        <v>33</v>
      </c>
      <c r="AO281" s="53" t="s">
        <v>224</v>
      </c>
    </row>
    <row r="282" spans="1:41" s="53" customFormat="1" hidden="1" outlineLevel="1" x14ac:dyDescent="0.15">
      <c r="A282" s="53">
        <v>1306010</v>
      </c>
      <c r="B282" s="53" t="s">
        <v>225</v>
      </c>
      <c r="C282" s="53">
        <v>3</v>
      </c>
      <c r="D282" s="53">
        <v>7</v>
      </c>
      <c r="E282" s="53">
        <v>13</v>
      </c>
      <c r="F282" s="53">
        <v>0</v>
      </c>
      <c r="J282" s="53">
        <v>0</v>
      </c>
      <c r="N282" s="95"/>
      <c r="O282" s="95"/>
      <c r="T282" s="56">
        <v>3000</v>
      </c>
      <c r="U282" s="56">
        <v>3000</v>
      </c>
      <c r="V282" s="53">
        <v>30</v>
      </c>
      <c r="X282" s="91">
        <v>3000</v>
      </c>
      <c r="Y282" s="91">
        <v>3000</v>
      </c>
      <c r="Z282" s="78" t="s">
        <v>295</v>
      </c>
      <c r="AC282" s="53">
        <v>0</v>
      </c>
      <c r="AD282" s="56">
        <v>30</v>
      </c>
      <c r="AE282" s="95" t="s">
        <v>220</v>
      </c>
      <c r="AF282" s="53" t="s">
        <v>172</v>
      </c>
      <c r="AH282" s="53" t="s">
        <v>221</v>
      </c>
      <c r="AI282" s="95" t="s">
        <v>111</v>
      </c>
      <c r="AL282" s="53">
        <v>33</v>
      </c>
      <c r="AO282" s="53" t="s">
        <v>147</v>
      </c>
    </row>
    <row r="283" spans="1:41" s="53" customFormat="1" hidden="1" outlineLevel="1" x14ac:dyDescent="0.15">
      <c r="A283" s="53">
        <v>1306011</v>
      </c>
      <c r="B283" s="53" t="s">
        <v>226</v>
      </c>
      <c r="C283" s="53">
        <v>4</v>
      </c>
      <c r="D283" s="53">
        <v>7</v>
      </c>
      <c r="E283" s="53">
        <v>13</v>
      </c>
      <c r="F283" s="53">
        <v>0</v>
      </c>
      <c r="J283" s="53">
        <v>0</v>
      </c>
      <c r="N283" s="95"/>
      <c r="O283" s="95"/>
      <c r="T283" s="56">
        <v>9800</v>
      </c>
      <c r="U283" s="56">
        <v>9800</v>
      </c>
      <c r="V283" s="53">
        <v>98</v>
      </c>
      <c r="X283" s="91">
        <v>9800</v>
      </c>
      <c r="Y283" s="91">
        <v>9800</v>
      </c>
      <c r="Z283" s="78" t="s">
        <v>296</v>
      </c>
      <c r="AC283" s="53">
        <v>0</v>
      </c>
      <c r="AD283" s="56">
        <v>98</v>
      </c>
      <c r="AE283" s="95" t="s">
        <v>220</v>
      </c>
      <c r="AF283" s="53" t="s">
        <v>172</v>
      </c>
      <c r="AH283" s="53" t="s">
        <v>221</v>
      </c>
      <c r="AI283" s="95" t="s">
        <v>159</v>
      </c>
      <c r="AL283" s="53">
        <v>33</v>
      </c>
      <c r="AO283" s="53" t="s">
        <v>161</v>
      </c>
    </row>
    <row r="284" spans="1:41" s="53" customFormat="1" hidden="1" outlineLevel="1" x14ac:dyDescent="0.15">
      <c r="A284" s="53">
        <v>1306012</v>
      </c>
      <c r="B284" s="53" t="s">
        <v>227</v>
      </c>
      <c r="C284" s="53">
        <v>5</v>
      </c>
      <c r="D284" s="53">
        <v>7</v>
      </c>
      <c r="E284" s="53">
        <v>13</v>
      </c>
      <c r="F284" s="53">
        <v>0</v>
      </c>
      <c r="J284" s="53">
        <v>0</v>
      </c>
      <c r="N284" s="95"/>
      <c r="O284" s="95"/>
      <c r="T284" s="56">
        <v>19800</v>
      </c>
      <c r="U284" s="56">
        <v>19800</v>
      </c>
      <c r="V284" s="53">
        <v>198</v>
      </c>
      <c r="X284" s="91">
        <v>19800</v>
      </c>
      <c r="Y284" s="91">
        <v>19800</v>
      </c>
      <c r="Z284" s="78" t="s">
        <v>297</v>
      </c>
      <c r="AC284" s="53">
        <v>0</v>
      </c>
      <c r="AD284" s="56">
        <v>198</v>
      </c>
      <c r="AE284" s="95" t="s">
        <v>220</v>
      </c>
      <c r="AF284" s="53" t="s">
        <v>172</v>
      </c>
      <c r="AH284" s="53" t="s">
        <v>221</v>
      </c>
      <c r="AI284" s="95" t="s">
        <v>174</v>
      </c>
      <c r="AL284" s="53">
        <v>33</v>
      </c>
      <c r="AO284" s="53" t="s">
        <v>176</v>
      </c>
    </row>
    <row r="285" spans="1:41" s="53" customFormat="1" hidden="1" outlineLevel="1" x14ac:dyDescent="0.15">
      <c r="A285" s="53">
        <v>1306013</v>
      </c>
      <c r="B285" s="53" t="s">
        <v>228</v>
      </c>
      <c r="C285" s="53">
        <v>6</v>
      </c>
      <c r="D285" s="53">
        <v>7</v>
      </c>
      <c r="E285" s="53">
        <v>13</v>
      </c>
      <c r="F285" s="53">
        <v>0</v>
      </c>
      <c r="J285" s="53">
        <v>0</v>
      </c>
      <c r="N285" s="95"/>
      <c r="O285" s="95"/>
      <c r="T285" s="56">
        <v>32800</v>
      </c>
      <c r="U285" s="56">
        <v>32800</v>
      </c>
      <c r="V285" s="53">
        <v>328</v>
      </c>
      <c r="X285" s="91">
        <v>32800</v>
      </c>
      <c r="Y285" s="91">
        <v>32800</v>
      </c>
      <c r="Z285" s="78" t="s">
        <v>298</v>
      </c>
      <c r="AC285" s="53">
        <v>0</v>
      </c>
      <c r="AD285" s="56">
        <v>328</v>
      </c>
      <c r="AE285" s="95" t="s">
        <v>220</v>
      </c>
      <c r="AF285" s="53" t="s">
        <v>172</v>
      </c>
      <c r="AH285" s="53" t="s">
        <v>221</v>
      </c>
      <c r="AI285" s="95" t="s">
        <v>180</v>
      </c>
      <c r="AL285" s="53">
        <v>33</v>
      </c>
      <c r="AO285" s="53" t="s">
        <v>182</v>
      </c>
    </row>
    <row r="286" spans="1:41" s="53" customFormat="1" hidden="1" outlineLevel="1" x14ac:dyDescent="0.15">
      <c r="A286" s="53">
        <v>1306014</v>
      </c>
      <c r="B286" s="53" t="s">
        <v>229</v>
      </c>
      <c r="C286" s="53">
        <v>7</v>
      </c>
      <c r="D286" s="53">
        <v>7</v>
      </c>
      <c r="E286" s="53">
        <v>13</v>
      </c>
      <c r="F286" s="53">
        <v>0</v>
      </c>
      <c r="J286" s="53">
        <v>0</v>
      </c>
      <c r="N286" s="95"/>
      <c r="O286" s="95"/>
      <c r="T286" s="56">
        <v>64800</v>
      </c>
      <c r="U286" s="56">
        <v>64800</v>
      </c>
      <c r="V286" s="53">
        <v>648</v>
      </c>
      <c r="X286" s="91">
        <v>64800</v>
      </c>
      <c r="Y286" s="91">
        <v>64800</v>
      </c>
      <c r="Z286" s="78" t="s">
        <v>301</v>
      </c>
      <c r="AC286" s="53">
        <v>0</v>
      </c>
      <c r="AD286" s="56">
        <v>648</v>
      </c>
      <c r="AE286" s="95" t="s">
        <v>220</v>
      </c>
      <c r="AF286" s="53" t="s">
        <v>172</v>
      </c>
      <c r="AH286" s="53" t="s">
        <v>221</v>
      </c>
      <c r="AI286" s="95" t="s">
        <v>194</v>
      </c>
      <c r="AL286" s="53">
        <v>33</v>
      </c>
      <c r="AO286" s="53" t="s">
        <v>196</v>
      </c>
    </row>
    <row r="287" spans="1:41" s="2" customFormat="1" hidden="1" outlineLevel="1" x14ac:dyDescent="0.15">
      <c r="B287" s="2" t="s">
        <v>230</v>
      </c>
      <c r="C287" s="2">
        <v>8</v>
      </c>
      <c r="D287" s="2">
        <v>7</v>
      </c>
      <c r="E287" s="2">
        <v>13</v>
      </c>
      <c r="F287" s="2">
        <v>0</v>
      </c>
      <c r="J287" s="2">
        <v>0</v>
      </c>
      <c r="T287" s="2">
        <v>129600</v>
      </c>
      <c r="U287" s="2">
        <v>129600</v>
      </c>
      <c r="V287" s="2">
        <v>1296</v>
      </c>
      <c r="X287" s="140">
        <v>129600</v>
      </c>
      <c r="Y287" s="140">
        <v>129600</v>
      </c>
      <c r="Z287" s="78"/>
      <c r="AC287" s="2">
        <v>0</v>
      </c>
      <c r="AE287" s="135" t="s">
        <v>220</v>
      </c>
      <c r="AF287" s="2" t="s">
        <v>172</v>
      </c>
      <c r="AH287" s="2" t="s">
        <v>221</v>
      </c>
      <c r="AI287" s="2" t="s">
        <v>231</v>
      </c>
      <c r="AL287" s="2">
        <v>33</v>
      </c>
      <c r="AO287" s="2" t="s">
        <v>232</v>
      </c>
    </row>
    <row r="288" spans="1:41" s="62" customFormat="1" hidden="1" outlineLevel="1" x14ac:dyDescent="0.15">
      <c r="A288" s="62">
        <v>1306016</v>
      </c>
      <c r="B288" s="62" t="s">
        <v>233</v>
      </c>
      <c r="D288" s="62">
        <v>10</v>
      </c>
      <c r="E288" s="62">
        <v>13</v>
      </c>
      <c r="F288" s="62">
        <v>0</v>
      </c>
      <c r="H288" s="62">
        <v>4</v>
      </c>
      <c r="I288" s="62">
        <v>3</v>
      </c>
      <c r="J288" s="62">
        <v>0</v>
      </c>
      <c r="N288" s="53"/>
      <c r="O288" s="53"/>
      <c r="T288" s="62">
        <v>600</v>
      </c>
      <c r="U288" s="62">
        <v>600</v>
      </c>
      <c r="V288" s="62">
        <v>6</v>
      </c>
      <c r="X288" s="90">
        <v>600</v>
      </c>
      <c r="Y288" s="90">
        <v>600</v>
      </c>
      <c r="Z288" s="78" t="s">
        <v>294</v>
      </c>
      <c r="AC288" s="62">
        <v>0</v>
      </c>
      <c r="AD288" s="145">
        <v>6</v>
      </c>
      <c r="AE288" s="146" t="s">
        <v>235</v>
      </c>
      <c r="AI288" s="53" t="s">
        <v>236</v>
      </c>
      <c r="AL288" s="62">
        <v>44</v>
      </c>
      <c r="AO288" s="62" t="s">
        <v>237</v>
      </c>
    </row>
    <row r="289" spans="1:41" s="53" customFormat="1" hidden="1" outlineLevel="1" x14ac:dyDescent="0.15">
      <c r="A289" s="53">
        <v>1306017</v>
      </c>
      <c r="B289" s="53" t="s">
        <v>233</v>
      </c>
      <c r="D289" s="53">
        <v>10</v>
      </c>
      <c r="E289" s="53">
        <v>13</v>
      </c>
      <c r="F289" s="53">
        <v>0</v>
      </c>
      <c r="I289" s="53">
        <v>2</v>
      </c>
      <c r="J289" s="53">
        <v>0</v>
      </c>
      <c r="T289" s="56">
        <v>3000</v>
      </c>
      <c r="U289" s="56">
        <v>3000</v>
      </c>
      <c r="V289" s="53">
        <v>30</v>
      </c>
      <c r="X289" s="91">
        <v>3000</v>
      </c>
      <c r="Y289" s="91">
        <v>3000</v>
      </c>
      <c r="Z289" s="78" t="s">
        <v>295</v>
      </c>
      <c r="AC289" s="53">
        <v>0</v>
      </c>
      <c r="AD289" s="56">
        <v>30</v>
      </c>
      <c r="AE289" s="95" t="s">
        <v>239</v>
      </c>
      <c r="AI289" s="53" t="s">
        <v>240</v>
      </c>
      <c r="AL289" s="53">
        <v>44</v>
      </c>
      <c r="AO289" s="53" t="s">
        <v>237</v>
      </c>
    </row>
    <row r="290" spans="1:41" s="53" customFormat="1" hidden="1" outlineLevel="1" x14ac:dyDescent="0.15">
      <c r="A290" s="53">
        <v>1306018</v>
      </c>
      <c r="B290" s="53" t="s">
        <v>233</v>
      </c>
      <c r="D290" s="53">
        <v>10</v>
      </c>
      <c r="E290" s="53">
        <v>13</v>
      </c>
      <c r="F290" s="53">
        <v>0</v>
      </c>
      <c r="H290" s="53">
        <v>2</v>
      </c>
      <c r="I290" s="53">
        <v>1</v>
      </c>
      <c r="J290" s="53">
        <v>0</v>
      </c>
      <c r="T290" s="56">
        <v>6800</v>
      </c>
      <c r="U290" s="56">
        <v>6800</v>
      </c>
      <c r="V290" s="53">
        <v>68</v>
      </c>
      <c r="X290" s="91">
        <v>6800</v>
      </c>
      <c r="Y290" s="91">
        <v>6800</v>
      </c>
      <c r="Z290" s="78" t="s">
        <v>292</v>
      </c>
      <c r="AC290" s="53">
        <v>0</v>
      </c>
      <c r="AD290" s="56">
        <v>68</v>
      </c>
      <c r="AE290" s="95" t="s">
        <v>242</v>
      </c>
      <c r="AI290" s="53" t="s">
        <v>243</v>
      </c>
      <c r="AL290" s="53">
        <v>44</v>
      </c>
      <c r="AO290" s="53" t="s">
        <v>237</v>
      </c>
    </row>
    <row r="291" spans="1:41" s="53" customFormat="1" hidden="1" outlineLevel="1" x14ac:dyDescent="0.15">
      <c r="A291" s="53">
        <v>1306019</v>
      </c>
      <c r="B291" s="53" t="s">
        <v>233</v>
      </c>
      <c r="D291" s="53">
        <v>9</v>
      </c>
      <c r="E291" s="53">
        <v>13</v>
      </c>
      <c r="F291" s="53">
        <v>0</v>
      </c>
      <c r="H291" s="53">
        <v>2</v>
      </c>
      <c r="I291" s="53">
        <v>1</v>
      </c>
      <c r="J291" s="53">
        <v>0</v>
      </c>
      <c r="T291" s="56">
        <v>6800</v>
      </c>
      <c r="U291" s="56">
        <v>6800</v>
      </c>
      <c r="V291" s="53">
        <v>68</v>
      </c>
      <c r="X291" s="91">
        <v>6800</v>
      </c>
      <c r="Y291" s="91">
        <v>6800</v>
      </c>
      <c r="Z291" s="78" t="s">
        <v>292</v>
      </c>
      <c r="AC291" s="53">
        <v>0</v>
      </c>
      <c r="AD291" s="56">
        <v>68</v>
      </c>
      <c r="AE291" s="95" t="s">
        <v>242</v>
      </c>
      <c r="AI291" s="53" t="s">
        <v>243</v>
      </c>
      <c r="AL291" s="53">
        <v>43</v>
      </c>
      <c r="AO291" s="53" t="s">
        <v>237</v>
      </c>
    </row>
    <row r="292" spans="1:41" s="53" customFormat="1" hidden="1" outlineLevel="1" x14ac:dyDescent="0.15">
      <c r="A292" s="53">
        <v>1306020</v>
      </c>
      <c r="B292" s="53" t="s">
        <v>244</v>
      </c>
      <c r="D292" s="53">
        <v>11</v>
      </c>
      <c r="E292" s="53">
        <v>13</v>
      </c>
      <c r="F292" s="53">
        <v>0</v>
      </c>
      <c r="G292" s="53">
        <v>501</v>
      </c>
      <c r="T292" s="56">
        <v>6800</v>
      </c>
      <c r="U292" s="56">
        <v>6800</v>
      </c>
      <c r="V292" s="53">
        <v>68</v>
      </c>
      <c r="X292" s="91">
        <v>6800</v>
      </c>
      <c r="Y292" s="91">
        <v>6800</v>
      </c>
      <c r="Z292" s="78" t="s">
        <v>292</v>
      </c>
      <c r="AC292" s="53">
        <v>0</v>
      </c>
      <c r="AD292" s="56">
        <v>68</v>
      </c>
      <c r="AE292" s="95" t="s">
        <v>246</v>
      </c>
      <c r="AO292" s="53" t="s">
        <v>237</v>
      </c>
    </row>
    <row r="293" spans="1:41" s="53" customFormat="1" hidden="1" outlineLevel="1" x14ac:dyDescent="0.15">
      <c r="A293" s="53">
        <v>1306021</v>
      </c>
      <c r="B293" s="53" t="s">
        <v>247</v>
      </c>
      <c r="D293" s="53">
        <v>11</v>
      </c>
      <c r="E293" s="53">
        <v>13</v>
      </c>
      <c r="F293" s="53">
        <v>0</v>
      </c>
      <c r="G293" s="53">
        <v>506</v>
      </c>
      <c r="T293" s="56">
        <v>6800</v>
      </c>
      <c r="U293" s="56">
        <v>6800</v>
      </c>
      <c r="V293" s="53">
        <v>68</v>
      </c>
      <c r="X293" s="91">
        <v>6800</v>
      </c>
      <c r="Y293" s="91">
        <v>6800</v>
      </c>
      <c r="Z293" s="78" t="s">
        <v>292</v>
      </c>
      <c r="AC293" s="53">
        <v>0</v>
      </c>
      <c r="AD293" s="56">
        <v>68</v>
      </c>
      <c r="AE293" s="95" t="s">
        <v>249</v>
      </c>
      <c r="AO293" s="53" t="s">
        <v>237</v>
      </c>
    </row>
    <row r="294" spans="1:41" s="53" customFormat="1" hidden="1" outlineLevel="1" x14ac:dyDescent="0.15">
      <c r="A294" s="80">
        <f>A293+1</f>
        <v>1306022</v>
      </c>
      <c r="B294" s="53" t="s">
        <v>250</v>
      </c>
      <c r="D294" s="53">
        <v>13</v>
      </c>
      <c r="E294" s="79">
        <f>E293</f>
        <v>13</v>
      </c>
      <c r="F294" s="53">
        <f>F293</f>
        <v>0</v>
      </c>
      <c r="I294" s="53">
        <v>3</v>
      </c>
      <c r="J294" s="53">
        <v>0</v>
      </c>
      <c r="T294" s="53">
        <v>600</v>
      </c>
      <c r="U294" s="53">
        <v>600</v>
      </c>
      <c r="V294" s="53">
        <v>6</v>
      </c>
      <c r="X294" s="91">
        <v>600</v>
      </c>
      <c r="Y294" s="91">
        <v>600</v>
      </c>
      <c r="Z294" s="78" t="s">
        <v>294</v>
      </c>
      <c r="AC294" s="53">
        <v>0</v>
      </c>
      <c r="AE294" s="95" t="s">
        <v>251</v>
      </c>
      <c r="AI294" s="53" t="s">
        <v>252</v>
      </c>
      <c r="AL294" s="53">
        <v>50</v>
      </c>
      <c r="AO294" s="53" t="s">
        <v>237</v>
      </c>
    </row>
    <row r="295" spans="1:41" s="53" customFormat="1" hidden="1" outlineLevel="1" x14ac:dyDescent="0.15">
      <c r="A295" s="80">
        <f t="shared" ref="A295:A303" si="37">A294+1</f>
        <v>1306023</v>
      </c>
      <c r="B295" s="53" t="s">
        <v>250</v>
      </c>
      <c r="D295" s="53">
        <v>13</v>
      </c>
      <c r="E295" s="79">
        <f t="shared" ref="E295:F295" si="38">E294</f>
        <v>13</v>
      </c>
      <c r="F295" s="53">
        <f t="shared" si="38"/>
        <v>0</v>
      </c>
      <c r="I295" s="53">
        <v>2</v>
      </c>
      <c r="J295" s="53">
        <v>0</v>
      </c>
      <c r="T295" s="53">
        <v>3000</v>
      </c>
      <c r="U295" s="53">
        <v>3000</v>
      </c>
      <c r="V295" s="53">
        <v>30</v>
      </c>
      <c r="X295" s="91">
        <v>3000</v>
      </c>
      <c r="Y295" s="91">
        <v>3000</v>
      </c>
      <c r="Z295" s="78" t="s">
        <v>295</v>
      </c>
      <c r="AC295" s="53">
        <v>0</v>
      </c>
      <c r="AE295" s="95" t="s">
        <v>253</v>
      </c>
      <c r="AI295" s="53" t="s">
        <v>254</v>
      </c>
      <c r="AL295" s="53">
        <v>50</v>
      </c>
      <c r="AO295" s="53" t="s">
        <v>237</v>
      </c>
    </row>
    <row r="296" spans="1:41" s="54" customFormat="1" hidden="1" outlineLevel="1" x14ac:dyDescent="0.15">
      <c r="A296" s="81">
        <f t="shared" si="37"/>
        <v>1306024</v>
      </c>
      <c r="B296" s="54" t="s">
        <v>250</v>
      </c>
      <c r="D296" s="54">
        <v>13</v>
      </c>
      <c r="E296" s="82">
        <f t="shared" ref="E296:F296" si="39">E295</f>
        <v>13</v>
      </c>
      <c r="F296" s="54">
        <f t="shared" si="39"/>
        <v>0</v>
      </c>
      <c r="I296" s="54">
        <v>1</v>
      </c>
      <c r="J296" s="54">
        <v>0</v>
      </c>
      <c r="T296" s="54">
        <v>6800</v>
      </c>
      <c r="U296" s="54">
        <v>6800</v>
      </c>
      <c r="V296" s="54">
        <v>68</v>
      </c>
      <c r="X296" s="92">
        <v>6800</v>
      </c>
      <c r="Y296" s="92">
        <v>6800</v>
      </c>
      <c r="Z296" s="78" t="s">
        <v>292</v>
      </c>
      <c r="AC296" s="54">
        <v>0</v>
      </c>
      <c r="AE296" s="97" t="s">
        <v>255</v>
      </c>
      <c r="AI296" s="54" t="s">
        <v>256</v>
      </c>
      <c r="AL296" s="54">
        <v>50</v>
      </c>
      <c r="AO296" s="54" t="s">
        <v>237</v>
      </c>
    </row>
    <row r="297" spans="1:41" s="53" customFormat="1" hidden="1" outlineLevel="1" x14ac:dyDescent="0.15">
      <c r="A297" s="80">
        <f t="shared" si="37"/>
        <v>1306025</v>
      </c>
      <c r="B297" s="53" t="s">
        <v>257</v>
      </c>
      <c r="D297" s="53">
        <v>14</v>
      </c>
      <c r="E297" s="79">
        <f t="shared" ref="E297:F297" si="40">E296</f>
        <v>13</v>
      </c>
      <c r="F297" s="53">
        <f t="shared" si="40"/>
        <v>0</v>
      </c>
      <c r="I297" s="53">
        <v>3</v>
      </c>
      <c r="J297" s="53">
        <v>0</v>
      </c>
      <c r="T297" s="53">
        <v>3000</v>
      </c>
      <c r="U297" s="53">
        <v>3000</v>
      </c>
      <c r="V297" s="62">
        <v>30</v>
      </c>
      <c r="W297" s="62"/>
      <c r="X297" s="90">
        <v>3000</v>
      </c>
      <c r="Y297" s="90">
        <v>3000</v>
      </c>
      <c r="Z297" s="78" t="s">
        <v>295</v>
      </c>
      <c r="AC297" s="53">
        <v>0</v>
      </c>
      <c r="AE297" s="95" t="s">
        <v>258</v>
      </c>
      <c r="AI297" s="53" t="s">
        <v>259</v>
      </c>
      <c r="AJ297" s="62"/>
      <c r="AK297" s="62"/>
      <c r="AL297" s="62">
        <v>51</v>
      </c>
      <c r="AO297" s="53" t="s">
        <v>237</v>
      </c>
    </row>
    <row r="298" spans="1:41" s="53" customFormat="1" hidden="1" outlineLevel="1" x14ac:dyDescent="0.15">
      <c r="A298" s="80">
        <f t="shared" si="37"/>
        <v>1306026</v>
      </c>
      <c r="B298" s="53" t="s">
        <v>257</v>
      </c>
      <c r="D298" s="53">
        <v>14</v>
      </c>
      <c r="E298" s="79">
        <f t="shared" ref="E298:F298" si="41">E297</f>
        <v>13</v>
      </c>
      <c r="F298" s="53">
        <f t="shared" si="41"/>
        <v>0</v>
      </c>
      <c r="I298" s="53">
        <v>2</v>
      </c>
      <c r="J298" s="53">
        <v>0</v>
      </c>
      <c r="T298" s="53">
        <v>6800</v>
      </c>
      <c r="U298" s="53">
        <v>6800</v>
      </c>
      <c r="V298" s="53">
        <v>68</v>
      </c>
      <c r="X298" s="91">
        <v>6800</v>
      </c>
      <c r="Y298" s="91">
        <v>6800</v>
      </c>
      <c r="Z298" s="78" t="s">
        <v>292</v>
      </c>
      <c r="AC298" s="53">
        <v>0</v>
      </c>
      <c r="AE298" s="95" t="s">
        <v>260</v>
      </c>
      <c r="AI298" s="53" t="s">
        <v>261</v>
      </c>
      <c r="AL298" s="53">
        <v>51</v>
      </c>
      <c r="AO298" s="53" t="s">
        <v>237</v>
      </c>
    </row>
    <row r="299" spans="1:41" s="53" customFormat="1" hidden="1" outlineLevel="1" x14ac:dyDescent="0.15">
      <c r="A299" s="80">
        <f t="shared" si="37"/>
        <v>1306027</v>
      </c>
      <c r="B299" s="53" t="s">
        <v>257</v>
      </c>
      <c r="D299" s="53">
        <v>14</v>
      </c>
      <c r="E299" s="79">
        <f t="shared" ref="E299:F299" si="42">E298</f>
        <v>13</v>
      </c>
      <c r="F299" s="53">
        <f t="shared" si="42"/>
        <v>0</v>
      </c>
      <c r="I299" s="53">
        <v>1</v>
      </c>
      <c r="J299" s="53">
        <v>0</v>
      </c>
      <c r="T299" s="53">
        <v>19800</v>
      </c>
      <c r="U299" s="53">
        <v>19800</v>
      </c>
      <c r="V299" s="53">
        <v>198</v>
      </c>
      <c r="X299" s="91">
        <v>19800</v>
      </c>
      <c r="Y299" s="91">
        <v>19800</v>
      </c>
      <c r="Z299" s="78" t="s">
        <v>297</v>
      </c>
      <c r="AC299" s="53">
        <v>0</v>
      </c>
      <c r="AE299" s="95" t="s">
        <v>262</v>
      </c>
      <c r="AI299" s="53" t="s">
        <v>263</v>
      </c>
      <c r="AL299" s="53">
        <v>51</v>
      </c>
      <c r="AO299" s="53" t="s">
        <v>237</v>
      </c>
    </row>
    <row r="300" spans="1:41" s="53" customFormat="1" hidden="1" outlineLevel="1" x14ac:dyDescent="0.15">
      <c r="A300" s="80">
        <f t="shared" si="37"/>
        <v>1306028</v>
      </c>
      <c r="B300" s="53" t="s">
        <v>257</v>
      </c>
      <c r="D300" s="53">
        <v>14</v>
      </c>
      <c r="E300" s="79">
        <f t="shared" ref="E300:F300" si="43">E299</f>
        <v>13</v>
      </c>
      <c r="F300" s="53">
        <f t="shared" si="43"/>
        <v>0</v>
      </c>
      <c r="I300" s="53">
        <v>5</v>
      </c>
      <c r="J300" s="53">
        <v>0</v>
      </c>
      <c r="T300" s="53">
        <v>64800</v>
      </c>
      <c r="U300" s="53">
        <v>64800</v>
      </c>
      <c r="V300" s="53">
        <v>648</v>
      </c>
      <c r="X300" s="91">
        <v>64800</v>
      </c>
      <c r="Y300" s="91">
        <v>64800</v>
      </c>
      <c r="Z300" s="78" t="s">
        <v>301</v>
      </c>
      <c r="AC300" s="53">
        <v>0</v>
      </c>
      <c r="AE300" s="95" t="s">
        <v>264</v>
      </c>
      <c r="AI300" s="53" t="s">
        <v>304</v>
      </c>
      <c r="AL300" s="53">
        <v>51</v>
      </c>
      <c r="AO300" s="53" t="s">
        <v>237</v>
      </c>
    </row>
    <row r="301" spans="1:41" s="53" customFormat="1" hidden="1" outlineLevel="1" x14ac:dyDescent="0.15">
      <c r="A301" s="80">
        <f t="shared" si="37"/>
        <v>1306029</v>
      </c>
      <c r="B301" s="53" t="s">
        <v>266</v>
      </c>
      <c r="D301" s="53">
        <v>11</v>
      </c>
      <c r="E301" s="53">
        <v>13</v>
      </c>
      <c r="F301" s="53">
        <v>0</v>
      </c>
      <c r="T301" s="53">
        <v>9800</v>
      </c>
      <c r="U301" s="53">
        <v>9800</v>
      </c>
      <c r="V301" s="53">
        <v>98</v>
      </c>
      <c r="X301" s="91">
        <v>9800</v>
      </c>
      <c r="Y301" s="91">
        <v>9800</v>
      </c>
      <c r="Z301" s="78" t="s">
        <v>305</v>
      </c>
      <c r="AC301" s="53">
        <v>0</v>
      </c>
      <c r="AE301" s="95" t="s">
        <v>267</v>
      </c>
      <c r="AO301" s="53" t="s">
        <v>237</v>
      </c>
    </row>
    <row r="302" spans="1:41" s="53" customFormat="1" hidden="1" outlineLevel="1" x14ac:dyDescent="0.15">
      <c r="A302" s="80">
        <f t="shared" si="37"/>
        <v>1306030</v>
      </c>
      <c r="B302" s="53" t="s">
        <v>268</v>
      </c>
      <c r="D302" s="53">
        <v>11</v>
      </c>
      <c r="E302" s="53">
        <v>13</v>
      </c>
      <c r="F302" s="53">
        <v>0</v>
      </c>
      <c r="T302" s="53">
        <v>19800</v>
      </c>
      <c r="U302" s="53">
        <v>19800</v>
      </c>
      <c r="V302" s="53">
        <v>198</v>
      </c>
      <c r="X302" s="91">
        <v>19800</v>
      </c>
      <c r="Y302" s="91">
        <v>19800</v>
      </c>
      <c r="Z302" s="78" t="s">
        <v>306</v>
      </c>
      <c r="AC302" s="53">
        <v>0</v>
      </c>
      <c r="AE302" s="95" t="s">
        <v>269</v>
      </c>
      <c r="AO302" s="53" t="s">
        <v>237</v>
      </c>
    </row>
    <row r="303" spans="1:41" s="53" customFormat="1" hidden="1" outlineLevel="1" x14ac:dyDescent="0.15">
      <c r="A303" s="80">
        <f t="shared" si="37"/>
        <v>1306031</v>
      </c>
      <c r="B303" s="53" t="s">
        <v>266</v>
      </c>
      <c r="D303" s="53">
        <v>11</v>
      </c>
      <c r="E303" s="53">
        <v>13</v>
      </c>
      <c r="F303" s="53">
        <v>0</v>
      </c>
      <c r="T303" s="53">
        <v>64800</v>
      </c>
      <c r="U303" s="53">
        <v>64800</v>
      </c>
      <c r="V303" s="53">
        <v>648</v>
      </c>
      <c r="X303" s="91">
        <v>64800</v>
      </c>
      <c r="Y303" s="91">
        <v>64800</v>
      </c>
      <c r="Z303" s="78" t="s">
        <v>301</v>
      </c>
      <c r="AC303" s="53">
        <v>0</v>
      </c>
      <c r="AE303" s="95" t="s">
        <v>270</v>
      </c>
      <c r="AO303" s="53" t="s">
        <v>237</v>
      </c>
    </row>
    <row r="304" spans="1:41" ht="12" hidden="1" outlineLevel="1" x14ac:dyDescent="0.15">
      <c r="A304" s="83">
        <v>1307120</v>
      </c>
      <c r="B304" s="6" t="s">
        <v>271</v>
      </c>
      <c r="D304" s="6">
        <v>12</v>
      </c>
      <c r="E304" s="53">
        <v>13</v>
      </c>
      <c r="F304" s="6">
        <v>0</v>
      </c>
      <c r="J304" s="6">
        <v>0</v>
      </c>
      <c r="N304" s="8"/>
      <c r="O304" s="8"/>
      <c r="T304" s="6">
        <v>6800</v>
      </c>
      <c r="U304" s="6">
        <v>6800</v>
      </c>
      <c r="V304" s="6">
        <v>68</v>
      </c>
      <c r="X304" s="77">
        <v>6800</v>
      </c>
      <c r="Y304" s="77">
        <v>6800</v>
      </c>
      <c r="Z304" s="78" t="s">
        <v>292</v>
      </c>
      <c r="AC304" s="6">
        <v>0</v>
      </c>
      <c r="AE304" s="8" t="s">
        <v>272</v>
      </c>
      <c r="AI304" s="8" t="s">
        <v>273</v>
      </c>
      <c r="AK304" s="8"/>
      <c r="AM304" s="101"/>
      <c r="AN304" s="102"/>
      <c r="AO304" s="6" t="s">
        <v>274</v>
      </c>
    </row>
    <row r="305" spans="1:41" ht="12" hidden="1" outlineLevel="1" x14ac:dyDescent="0.15">
      <c r="A305" s="83">
        <f>A304+20</f>
        <v>1307140</v>
      </c>
      <c r="B305" s="6" t="s">
        <v>275</v>
      </c>
      <c r="D305" s="6">
        <v>12</v>
      </c>
      <c r="E305" s="53">
        <v>13</v>
      </c>
      <c r="F305" s="6">
        <v>0</v>
      </c>
      <c r="J305" s="6">
        <v>0</v>
      </c>
      <c r="N305" s="8"/>
      <c r="O305" s="8"/>
      <c r="T305" s="6">
        <v>9800</v>
      </c>
      <c r="U305" s="6">
        <v>9800</v>
      </c>
      <c r="V305" s="6">
        <v>98</v>
      </c>
      <c r="X305" s="77">
        <v>9800</v>
      </c>
      <c r="Y305" s="77">
        <v>9800</v>
      </c>
      <c r="Z305" s="78" t="s">
        <v>296</v>
      </c>
      <c r="AC305" s="6">
        <v>0</v>
      </c>
      <c r="AE305" s="8" t="s">
        <v>276</v>
      </c>
      <c r="AI305" s="8" t="s">
        <v>277</v>
      </c>
      <c r="AK305" s="8"/>
      <c r="AM305" s="101"/>
      <c r="AN305" s="102"/>
      <c r="AO305" s="6" t="s">
        <v>278</v>
      </c>
    </row>
    <row r="306" spans="1:41" ht="12" hidden="1" outlineLevel="1" x14ac:dyDescent="0.15">
      <c r="A306" s="83">
        <f t="shared" ref="A306:A308" si="44">A305+20</f>
        <v>1307160</v>
      </c>
      <c r="B306" s="6" t="s">
        <v>279</v>
      </c>
      <c r="D306" s="6">
        <v>12</v>
      </c>
      <c r="E306" s="53">
        <v>13</v>
      </c>
      <c r="F306" s="6">
        <v>0</v>
      </c>
      <c r="J306" s="6">
        <v>0</v>
      </c>
      <c r="N306" s="8"/>
      <c r="O306" s="8"/>
      <c r="T306" s="6">
        <v>19800</v>
      </c>
      <c r="U306" s="6">
        <v>19800</v>
      </c>
      <c r="V306" s="6">
        <v>198</v>
      </c>
      <c r="X306" s="77">
        <v>19800</v>
      </c>
      <c r="Y306" s="77">
        <v>19800</v>
      </c>
      <c r="Z306" s="78" t="s">
        <v>297</v>
      </c>
      <c r="AC306" s="6">
        <v>0</v>
      </c>
      <c r="AE306" s="8" t="s">
        <v>280</v>
      </c>
      <c r="AI306" s="8" t="s">
        <v>281</v>
      </c>
      <c r="AK306" s="8"/>
      <c r="AM306" s="101"/>
      <c r="AN306" s="102"/>
      <c r="AO306" s="6" t="s">
        <v>282</v>
      </c>
    </row>
    <row r="307" spans="1:41" ht="12" hidden="1" outlineLevel="1" x14ac:dyDescent="0.15">
      <c r="A307" s="83">
        <f t="shared" si="44"/>
        <v>1307180</v>
      </c>
      <c r="B307" s="6" t="s">
        <v>283</v>
      </c>
      <c r="D307" s="6">
        <v>12</v>
      </c>
      <c r="E307" s="53">
        <v>13</v>
      </c>
      <c r="F307" s="6">
        <v>0</v>
      </c>
      <c r="J307" s="6">
        <v>0</v>
      </c>
      <c r="N307" s="8"/>
      <c r="O307" s="8"/>
      <c r="T307" s="6">
        <v>19800</v>
      </c>
      <c r="U307" s="6">
        <v>19800</v>
      </c>
      <c r="V307" s="6">
        <v>198</v>
      </c>
      <c r="X307" s="77">
        <v>19800</v>
      </c>
      <c r="Y307" s="77">
        <v>19800</v>
      </c>
      <c r="Z307" s="78" t="s">
        <v>297</v>
      </c>
      <c r="AC307" s="6">
        <v>0</v>
      </c>
      <c r="AE307" s="8" t="s">
        <v>284</v>
      </c>
      <c r="AI307" s="8" t="s">
        <v>281</v>
      </c>
      <c r="AK307" s="8"/>
      <c r="AM307" s="101"/>
      <c r="AN307" s="102"/>
      <c r="AO307" s="6" t="s">
        <v>285</v>
      </c>
    </row>
    <row r="308" spans="1:41" ht="12" hidden="1" outlineLevel="1" x14ac:dyDescent="0.15">
      <c r="A308" s="83">
        <f t="shared" si="44"/>
        <v>1307200</v>
      </c>
      <c r="B308" s="6" t="s">
        <v>286</v>
      </c>
      <c r="D308" s="6">
        <v>12</v>
      </c>
      <c r="E308" s="53">
        <v>13</v>
      </c>
      <c r="F308" s="6">
        <v>0</v>
      </c>
      <c r="J308" s="6">
        <v>0</v>
      </c>
      <c r="N308" s="8"/>
      <c r="O308" s="8"/>
      <c r="T308" s="6">
        <v>32800</v>
      </c>
      <c r="U308" s="6">
        <v>32800</v>
      </c>
      <c r="V308" s="6">
        <v>328</v>
      </c>
      <c r="X308" s="77">
        <v>32800</v>
      </c>
      <c r="Y308" s="77">
        <v>32800</v>
      </c>
      <c r="Z308" s="78" t="s">
        <v>298</v>
      </c>
      <c r="AC308" s="6">
        <v>0</v>
      </c>
      <c r="AE308" s="8" t="s">
        <v>287</v>
      </c>
      <c r="AI308" s="8" t="s">
        <v>288</v>
      </c>
      <c r="AK308" s="8"/>
      <c r="AM308" s="101"/>
      <c r="AN308" s="102"/>
      <c r="AO308" s="6" t="s">
        <v>289</v>
      </c>
    </row>
    <row r="309" spans="1:41" s="53" customFormat="1" hidden="1" outlineLevel="1" x14ac:dyDescent="0.15">
      <c r="A309" s="80">
        <f>A308+801</f>
        <v>1308001</v>
      </c>
      <c r="B309" s="53" t="s">
        <v>290</v>
      </c>
      <c r="D309" s="53">
        <v>11</v>
      </c>
      <c r="E309" s="79">
        <f>E308</f>
        <v>13</v>
      </c>
      <c r="F309" s="53">
        <v>0</v>
      </c>
      <c r="T309" s="53">
        <f t="shared" ref="T309:T314" si="45">W309</f>
        <v>0</v>
      </c>
      <c r="U309" s="53">
        <f t="shared" ref="U309:U314" si="46">X309</f>
        <v>600</v>
      </c>
      <c r="V309" s="53">
        <v>6</v>
      </c>
      <c r="X309" s="91">
        <f t="shared" ref="X309:Y314" si="47">V309*100</f>
        <v>600</v>
      </c>
      <c r="Y309" s="91">
        <f t="shared" si="47"/>
        <v>0</v>
      </c>
      <c r="Z309" s="78"/>
      <c r="AC309" s="53">
        <v>0</v>
      </c>
      <c r="AE309" s="95" t="s">
        <v>291</v>
      </c>
      <c r="AO309" s="53" t="s">
        <v>237</v>
      </c>
    </row>
    <row r="310" spans="1:41" s="53" customFormat="1" hidden="1" outlineLevel="1" x14ac:dyDescent="0.15">
      <c r="A310" s="80">
        <f>A309+1</f>
        <v>1308002</v>
      </c>
      <c r="B310" s="53" t="s">
        <v>290</v>
      </c>
      <c r="D310" s="53">
        <v>11</v>
      </c>
      <c r="E310" s="79">
        <f t="shared" ref="E310:E314" si="48">E309</f>
        <v>13</v>
      </c>
      <c r="F310" s="53">
        <v>0</v>
      </c>
      <c r="T310" s="53">
        <f t="shared" si="45"/>
        <v>0</v>
      </c>
      <c r="U310" s="53">
        <f t="shared" si="46"/>
        <v>600</v>
      </c>
      <c r="V310" s="53">
        <v>6</v>
      </c>
      <c r="X310" s="91">
        <f t="shared" si="47"/>
        <v>600</v>
      </c>
      <c r="Y310" s="91">
        <f t="shared" si="47"/>
        <v>0</v>
      </c>
      <c r="Z310" s="78"/>
      <c r="AC310" s="53">
        <v>0</v>
      </c>
      <c r="AE310" s="95" t="s">
        <v>291</v>
      </c>
      <c r="AO310" s="53" t="s">
        <v>237</v>
      </c>
    </row>
    <row r="311" spans="1:41" s="53" customFormat="1" hidden="1" outlineLevel="1" x14ac:dyDescent="0.15">
      <c r="A311" s="80">
        <f t="shared" ref="A311:A314" si="49">A310+1</f>
        <v>1308003</v>
      </c>
      <c r="B311" s="53" t="s">
        <v>290</v>
      </c>
      <c r="D311" s="53">
        <v>11</v>
      </c>
      <c r="E311" s="79">
        <f t="shared" si="48"/>
        <v>13</v>
      </c>
      <c r="F311" s="53">
        <v>0</v>
      </c>
      <c r="T311" s="53">
        <f t="shared" si="45"/>
        <v>0</v>
      </c>
      <c r="U311" s="53">
        <f t="shared" si="46"/>
        <v>600</v>
      </c>
      <c r="V311" s="53">
        <v>6</v>
      </c>
      <c r="X311" s="91">
        <f t="shared" si="47"/>
        <v>600</v>
      </c>
      <c r="Y311" s="91">
        <f t="shared" si="47"/>
        <v>0</v>
      </c>
      <c r="Z311" s="78"/>
      <c r="AC311" s="53">
        <v>0</v>
      </c>
      <c r="AE311" s="95" t="s">
        <v>291</v>
      </c>
      <c r="AO311" s="53" t="s">
        <v>237</v>
      </c>
    </row>
    <row r="312" spans="1:41" s="53" customFormat="1" hidden="1" outlineLevel="1" x14ac:dyDescent="0.15">
      <c r="A312" s="80">
        <f t="shared" si="49"/>
        <v>1308004</v>
      </c>
      <c r="B312" s="53" t="s">
        <v>290</v>
      </c>
      <c r="D312" s="53">
        <v>11</v>
      </c>
      <c r="E312" s="79">
        <f t="shared" si="48"/>
        <v>13</v>
      </c>
      <c r="F312" s="53">
        <v>0</v>
      </c>
      <c r="T312" s="53">
        <f t="shared" si="45"/>
        <v>0</v>
      </c>
      <c r="U312" s="53">
        <f t="shared" si="46"/>
        <v>6800</v>
      </c>
      <c r="V312" s="53">
        <v>68</v>
      </c>
      <c r="X312" s="91">
        <f t="shared" si="47"/>
        <v>6800</v>
      </c>
      <c r="Y312" s="91">
        <f t="shared" si="47"/>
        <v>0</v>
      </c>
      <c r="Z312" s="78"/>
      <c r="AC312" s="53">
        <v>0</v>
      </c>
      <c r="AE312" s="95" t="s">
        <v>291</v>
      </c>
      <c r="AO312" s="53" t="s">
        <v>237</v>
      </c>
    </row>
    <row r="313" spans="1:41" s="53" customFormat="1" hidden="1" outlineLevel="1" x14ac:dyDescent="0.15">
      <c r="A313" s="80">
        <f t="shared" si="49"/>
        <v>1308005</v>
      </c>
      <c r="B313" s="53" t="s">
        <v>290</v>
      </c>
      <c r="D313" s="53">
        <v>11</v>
      </c>
      <c r="E313" s="79">
        <f t="shared" si="48"/>
        <v>13</v>
      </c>
      <c r="F313" s="53">
        <v>0</v>
      </c>
      <c r="T313" s="53">
        <f t="shared" si="45"/>
        <v>0</v>
      </c>
      <c r="U313" s="53">
        <f t="shared" si="46"/>
        <v>6800</v>
      </c>
      <c r="V313" s="53">
        <v>68</v>
      </c>
      <c r="X313" s="91">
        <f t="shared" si="47"/>
        <v>6800</v>
      </c>
      <c r="Y313" s="91">
        <f t="shared" si="47"/>
        <v>0</v>
      </c>
      <c r="Z313" s="78"/>
      <c r="AC313" s="53">
        <v>0</v>
      </c>
      <c r="AE313" s="95" t="s">
        <v>291</v>
      </c>
      <c r="AO313" s="53" t="s">
        <v>237</v>
      </c>
    </row>
    <row r="314" spans="1:41" s="53" customFormat="1" hidden="1" outlineLevel="1" x14ac:dyDescent="0.15">
      <c r="A314" s="80">
        <f t="shared" si="49"/>
        <v>1308006</v>
      </c>
      <c r="B314" s="53" t="s">
        <v>290</v>
      </c>
      <c r="D314" s="53">
        <v>11</v>
      </c>
      <c r="E314" s="79">
        <f t="shared" si="48"/>
        <v>13</v>
      </c>
      <c r="F314" s="53">
        <v>0</v>
      </c>
      <c r="T314" s="53">
        <f t="shared" si="45"/>
        <v>0</v>
      </c>
      <c r="U314" s="53">
        <f t="shared" si="46"/>
        <v>600</v>
      </c>
      <c r="V314" s="53">
        <v>6</v>
      </c>
      <c r="X314" s="91">
        <f t="shared" si="47"/>
        <v>600</v>
      </c>
      <c r="Y314" s="91">
        <f t="shared" si="47"/>
        <v>0</v>
      </c>
      <c r="Z314" s="78"/>
      <c r="AC314" s="53">
        <v>0</v>
      </c>
      <c r="AE314" s="95" t="s">
        <v>291</v>
      </c>
      <c r="AO314" s="53" t="s">
        <v>237</v>
      </c>
    </row>
    <row r="315" spans="1:41" s="63" customFormat="1" ht="12" hidden="1" outlineLevel="1" x14ac:dyDescent="0.15">
      <c r="A315" s="133">
        <v>503001</v>
      </c>
      <c r="B315" s="63" t="s">
        <v>91</v>
      </c>
      <c r="C315" s="63">
        <v>25</v>
      </c>
      <c r="D315" s="63">
        <v>3</v>
      </c>
      <c r="E315" s="63">
        <v>12</v>
      </c>
      <c r="F315" s="63">
        <v>2</v>
      </c>
      <c r="J315" s="63">
        <v>0</v>
      </c>
      <c r="N315" s="136"/>
      <c r="O315" s="136"/>
      <c r="T315" s="56">
        <v>1</v>
      </c>
      <c r="U315" s="56">
        <v>1</v>
      </c>
      <c r="V315" s="63">
        <v>1</v>
      </c>
      <c r="X315" s="141">
        <v>100</v>
      </c>
      <c r="Y315" s="141">
        <v>100</v>
      </c>
      <c r="Z315" s="124"/>
      <c r="AC315" s="63">
        <v>0</v>
      </c>
      <c r="AD315" s="56"/>
      <c r="AE315" s="136" t="s">
        <v>92</v>
      </c>
      <c r="AF315" s="63" t="s">
        <v>93</v>
      </c>
      <c r="AH315" s="63" t="s">
        <v>94</v>
      </c>
      <c r="AI315" s="136" t="s">
        <v>95</v>
      </c>
      <c r="AK315" s="136" t="s">
        <v>96</v>
      </c>
      <c r="AM315" s="136" t="s">
        <v>97</v>
      </c>
      <c r="AN315" s="148" t="s">
        <v>98</v>
      </c>
      <c r="AO315" s="63" t="s">
        <v>99</v>
      </c>
    </row>
    <row r="316" spans="1:41" s="64" customFormat="1" ht="12" hidden="1" outlineLevel="1" x14ac:dyDescent="0.15">
      <c r="A316" s="134">
        <v>503002</v>
      </c>
      <c r="B316" s="64" t="s">
        <v>100</v>
      </c>
      <c r="C316" s="64">
        <v>9</v>
      </c>
      <c r="D316" s="64">
        <v>8</v>
      </c>
      <c r="E316" s="64">
        <v>3</v>
      </c>
      <c r="F316" s="63">
        <v>2</v>
      </c>
      <c r="J316" s="64">
        <v>0</v>
      </c>
      <c r="N316" s="137"/>
      <c r="O316" s="137"/>
      <c r="T316" s="56">
        <v>1</v>
      </c>
      <c r="U316" s="56">
        <v>1</v>
      </c>
      <c r="V316" s="63">
        <v>1</v>
      </c>
      <c r="W316" s="142"/>
      <c r="X316" s="143">
        <v>100</v>
      </c>
      <c r="Y316" s="143">
        <v>100</v>
      </c>
      <c r="Z316" s="78"/>
      <c r="AC316" s="64">
        <v>0</v>
      </c>
      <c r="AD316" s="56"/>
      <c r="AE316" s="137" t="s">
        <v>102</v>
      </c>
      <c r="AF316" s="64" t="s">
        <v>103</v>
      </c>
      <c r="AH316" s="64" t="s">
        <v>94</v>
      </c>
      <c r="AI316" s="137" t="s">
        <v>104</v>
      </c>
      <c r="AJ316" s="142"/>
      <c r="AK316" s="137" t="s">
        <v>105</v>
      </c>
      <c r="AM316" s="137" t="s">
        <v>106</v>
      </c>
      <c r="AN316" s="149" t="s">
        <v>98</v>
      </c>
      <c r="AO316" s="64" t="s">
        <v>107</v>
      </c>
    </row>
    <row r="317" spans="1:41" s="64" customFormat="1" ht="12" hidden="1" outlineLevel="1" x14ac:dyDescent="0.15">
      <c r="A317" s="134">
        <v>501000</v>
      </c>
      <c r="B317" s="64" t="s">
        <v>108</v>
      </c>
      <c r="C317" s="64">
        <v>10</v>
      </c>
      <c r="D317" s="64">
        <v>2</v>
      </c>
      <c r="E317" s="64">
        <v>12</v>
      </c>
      <c r="F317" s="63">
        <v>2</v>
      </c>
      <c r="J317" s="64">
        <v>0</v>
      </c>
      <c r="N317" s="137"/>
      <c r="O317" s="137"/>
      <c r="T317" s="56">
        <v>1</v>
      </c>
      <c r="U317" s="56">
        <v>1</v>
      </c>
      <c r="V317" s="63">
        <v>1</v>
      </c>
      <c r="W317" s="142"/>
      <c r="X317" s="143">
        <v>100</v>
      </c>
      <c r="Y317" s="143">
        <v>100</v>
      </c>
      <c r="Z317" s="78"/>
      <c r="AC317" s="64">
        <v>0</v>
      </c>
      <c r="AD317" s="56"/>
      <c r="AE317" s="137" t="s">
        <v>110</v>
      </c>
      <c r="AF317" s="64" t="s">
        <v>103</v>
      </c>
      <c r="AH317" s="64" t="s">
        <v>94</v>
      </c>
      <c r="AI317" s="137" t="s">
        <v>111</v>
      </c>
      <c r="AJ317" s="142"/>
      <c r="AK317" s="137" t="s">
        <v>112</v>
      </c>
      <c r="AM317" s="137" t="s">
        <v>113</v>
      </c>
      <c r="AN317" s="149" t="s">
        <v>98</v>
      </c>
      <c r="AO317" s="64" t="s">
        <v>114</v>
      </c>
    </row>
    <row r="318" spans="1:41" s="64" customFormat="1" ht="12" hidden="1" outlineLevel="1" x14ac:dyDescent="0.15">
      <c r="A318" s="134"/>
      <c r="B318" s="64" t="s">
        <v>307</v>
      </c>
      <c r="C318" s="64">
        <v>11</v>
      </c>
      <c r="D318" s="64">
        <v>1</v>
      </c>
      <c r="E318" s="64">
        <v>12</v>
      </c>
      <c r="F318" s="63">
        <v>2</v>
      </c>
      <c r="J318" s="64">
        <v>0</v>
      </c>
      <c r="N318" s="137"/>
      <c r="O318" s="137"/>
      <c r="T318" s="56">
        <v>1</v>
      </c>
      <c r="U318" s="56">
        <v>1</v>
      </c>
      <c r="V318" s="63">
        <v>1</v>
      </c>
      <c r="W318" s="142"/>
      <c r="X318" s="143">
        <v>100</v>
      </c>
      <c r="Y318" s="143">
        <v>100</v>
      </c>
      <c r="Z318" s="78"/>
      <c r="AC318" s="64">
        <v>0</v>
      </c>
      <c r="AD318" s="56"/>
      <c r="AE318" s="137" t="s">
        <v>308</v>
      </c>
      <c r="AF318" s="64" t="s">
        <v>118</v>
      </c>
      <c r="AH318" s="64" t="s">
        <v>119</v>
      </c>
      <c r="AI318" s="137" t="s">
        <v>309</v>
      </c>
      <c r="AJ318" s="142"/>
      <c r="AK318" s="137" t="s">
        <v>309</v>
      </c>
      <c r="AM318" s="137" t="s">
        <v>310</v>
      </c>
      <c r="AN318" s="149" t="s">
        <v>98</v>
      </c>
      <c r="AO318" s="64" t="s">
        <v>311</v>
      </c>
    </row>
    <row r="319" spans="1:41" s="64" customFormat="1" ht="12" hidden="1" outlineLevel="1" x14ac:dyDescent="0.15">
      <c r="A319" s="134">
        <v>501003</v>
      </c>
      <c r="B319" s="64" t="s">
        <v>122</v>
      </c>
      <c r="C319" s="64">
        <v>12</v>
      </c>
      <c r="D319" s="64">
        <v>1</v>
      </c>
      <c r="E319" s="64">
        <v>12</v>
      </c>
      <c r="F319" s="63">
        <v>2</v>
      </c>
      <c r="J319" s="64">
        <v>0</v>
      </c>
      <c r="K319" s="64">
        <v>1</v>
      </c>
      <c r="L319" s="138" t="s">
        <v>312</v>
      </c>
      <c r="M319" s="138" t="s">
        <v>312</v>
      </c>
      <c r="N319" s="137"/>
      <c r="O319" s="137"/>
      <c r="P319" s="64" t="s">
        <v>127</v>
      </c>
      <c r="Q319" s="64" t="s">
        <v>128</v>
      </c>
      <c r="R319" s="64">
        <v>6</v>
      </c>
      <c r="T319" s="56">
        <v>1</v>
      </c>
      <c r="U319" s="56">
        <v>1</v>
      </c>
      <c r="V319" s="63">
        <v>1</v>
      </c>
      <c r="W319" s="142"/>
      <c r="X319" s="143">
        <v>100</v>
      </c>
      <c r="Y319" s="143">
        <v>100</v>
      </c>
      <c r="Z319" s="78"/>
      <c r="AC319" s="64">
        <v>0</v>
      </c>
      <c r="AD319" s="56"/>
      <c r="AE319" s="137" t="s">
        <v>131</v>
      </c>
      <c r="AF319" s="64" t="s">
        <v>118</v>
      </c>
      <c r="AH319" s="64" t="s">
        <v>119</v>
      </c>
      <c r="AI319" s="137" t="s">
        <v>133</v>
      </c>
      <c r="AJ319" s="142"/>
      <c r="AK319" s="137" t="s">
        <v>133</v>
      </c>
      <c r="AM319" s="137" t="s">
        <v>134</v>
      </c>
      <c r="AN319" s="149" t="s">
        <v>98</v>
      </c>
      <c r="AO319" s="64" t="s">
        <v>311</v>
      </c>
    </row>
    <row r="320" spans="1:41" s="64" customFormat="1" ht="12" hidden="1" outlineLevel="1" x14ac:dyDescent="0.15">
      <c r="A320" s="134"/>
      <c r="B320" s="64" t="s">
        <v>313</v>
      </c>
      <c r="C320" s="64">
        <v>13</v>
      </c>
      <c r="D320" s="64">
        <v>1</v>
      </c>
      <c r="E320" s="64">
        <v>12</v>
      </c>
      <c r="F320" s="63">
        <v>2</v>
      </c>
      <c r="J320" s="64">
        <v>0</v>
      </c>
      <c r="N320" s="137"/>
      <c r="O320" s="137"/>
      <c r="T320" s="56">
        <v>1</v>
      </c>
      <c r="U320" s="56">
        <v>1</v>
      </c>
      <c r="V320" s="63">
        <v>1</v>
      </c>
      <c r="W320" s="142"/>
      <c r="X320" s="143">
        <v>100</v>
      </c>
      <c r="Y320" s="143">
        <v>100</v>
      </c>
      <c r="Z320" s="78"/>
      <c r="AC320" s="64">
        <v>0</v>
      </c>
      <c r="AD320" s="56"/>
      <c r="AE320" s="137" t="s">
        <v>314</v>
      </c>
      <c r="AF320" s="64" t="s">
        <v>118</v>
      </c>
      <c r="AH320" s="64" t="s">
        <v>119</v>
      </c>
      <c r="AI320" s="137" t="s">
        <v>223</v>
      </c>
      <c r="AJ320" s="142"/>
      <c r="AK320" s="137" t="s">
        <v>223</v>
      </c>
      <c r="AM320" s="137" t="s">
        <v>315</v>
      </c>
      <c r="AN320" s="149" t="s">
        <v>98</v>
      </c>
      <c r="AO320" s="64" t="s">
        <v>311</v>
      </c>
    </row>
    <row r="321" spans="1:41" s="64" customFormat="1" ht="12" hidden="1" outlineLevel="1" x14ac:dyDescent="0.15">
      <c r="A321" s="134">
        <v>501005</v>
      </c>
      <c r="B321" s="64" t="s">
        <v>316</v>
      </c>
      <c r="C321" s="64">
        <v>14</v>
      </c>
      <c r="D321" s="64">
        <v>1</v>
      </c>
      <c r="E321" s="64">
        <v>12</v>
      </c>
      <c r="F321" s="63">
        <v>2</v>
      </c>
      <c r="J321" s="64">
        <v>0</v>
      </c>
      <c r="N321" s="137"/>
      <c r="O321" s="137"/>
      <c r="T321" s="56">
        <v>1</v>
      </c>
      <c r="U321" s="56">
        <v>1</v>
      </c>
      <c r="V321" s="63">
        <v>1</v>
      </c>
      <c r="W321" s="142"/>
      <c r="X321" s="143">
        <v>100</v>
      </c>
      <c r="Y321" s="143">
        <v>100</v>
      </c>
      <c r="Z321" s="78"/>
      <c r="AC321" s="64">
        <v>0</v>
      </c>
      <c r="AD321" s="56"/>
      <c r="AE321" s="137" t="s">
        <v>317</v>
      </c>
      <c r="AF321" s="64" t="s">
        <v>118</v>
      </c>
      <c r="AH321" s="64" t="s">
        <v>119</v>
      </c>
      <c r="AI321" s="137" t="s">
        <v>318</v>
      </c>
      <c r="AJ321" s="142"/>
      <c r="AK321" s="137" t="s">
        <v>318</v>
      </c>
      <c r="AM321" s="137" t="s">
        <v>319</v>
      </c>
      <c r="AN321" s="149" t="s">
        <v>98</v>
      </c>
      <c r="AO321" s="64" t="s">
        <v>311</v>
      </c>
    </row>
    <row r="322" spans="1:41" s="64" customFormat="1" ht="12" hidden="1" outlineLevel="1" x14ac:dyDescent="0.15">
      <c r="A322" s="134">
        <v>501006</v>
      </c>
      <c r="B322" s="64" t="s">
        <v>136</v>
      </c>
      <c r="C322" s="64">
        <v>15</v>
      </c>
      <c r="D322" s="64">
        <v>1</v>
      </c>
      <c r="E322" s="64">
        <v>12</v>
      </c>
      <c r="F322" s="63">
        <v>2</v>
      </c>
      <c r="J322" s="64">
        <v>0</v>
      </c>
      <c r="K322" s="64">
        <v>1</v>
      </c>
      <c r="L322" s="138" t="s">
        <v>320</v>
      </c>
      <c r="M322" s="138" t="s">
        <v>320</v>
      </c>
      <c r="N322" s="137"/>
      <c r="O322" s="137"/>
      <c r="P322" s="64" t="s">
        <v>140</v>
      </c>
      <c r="Q322" s="64" t="s">
        <v>141</v>
      </c>
      <c r="R322" s="64">
        <v>30</v>
      </c>
      <c r="T322" s="56">
        <v>1</v>
      </c>
      <c r="U322" s="56">
        <v>1</v>
      </c>
      <c r="V322" s="63">
        <v>1</v>
      </c>
      <c r="W322" s="142"/>
      <c r="X322" s="143">
        <v>100</v>
      </c>
      <c r="Y322" s="143">
        <v>100</v>
      </c>
      <c r="Z322" s="78"/>
      <c r="AC322" s="64">
        <v>0</v>
      </c>
      <c r="AD322" s="56"/>
      <c r="AE322" s="137" t="s">
        <v>144</v>
      </c>
      <c r="AF322" s="64" t="s">
        <v>118</v>
      </c>
      <c r="AH322" s="64" t="s">
        <v>119</v>
      </c>
      <c r="AI322" s="137" t="s">
        <v>111</v>
      </c>
      <c r="AJ322" s="142"/>
      <c r="AK322" s="137" t="s">
        <v>111</v>
      </c>
      <c r="AM322" s="137" t="s">
        <v>146</v>
      </c>
      <c r="AN322" s="149" t="s">
        <v>98</v>
      </c>
      <c r="AO322" s="64" t="s">
        <v>311</v>
      </c>
    </row>
    <row r="323" spans="1:41" s="64" customFormat="1" ht="12" hidden="1" outlineLevel="1" x14ac:dyDescent="0.15">
      <c r="A323" s="134"/>
      <c r="B323" s="64" t="s">
        <v>321</v>
      </c>
      <c r="C323" s="64">
        <v>16</v>
      </c>
      <c r="D323" s="64">
        <v>1</v>
      </c>
      <c r="E323" s="64">
        <v>12</v>
      </c>
      <c r="F323" s="63">
        <v>2</v>
      </c>
      <c r="J323" s="64">
        <v>0</v>
      </c>
      <c r="N323" s="137"/>
      <c r="O323" s="137"/>
      <c r="T323" s="56">
        <v>1</v>
      </c>
      <c r="U323" s="56">
        <v>1</v>
      </c>
      <c r="V323" s="63">
        <v>1</v>
      </c>
      <c r="W323" s="142"/>
      <c r="X323" s="143">
        <v>100</v>
      </c>
      <c r="Y323" s="143">
        <v>100</v>
      </c>
      <c r="Z323" s="78"/>
      <c r="AC323" s="64">
        <v>0</v>
      </c>
      <c r="AD323" s="56"/>
      <c r="AE323" s="137" t="s">
        <v>322</v>
      </c>
      <c r="AF323" s="64" t="s">
        <v>118</v>
      </c>
      <c r="AH323" s="64" t="s">
        <v>119</v>
      </c>
      <c r="AI323" s="137" t="s">
        <v>323</v>
      </c>
      <c r="AJ323" s="142"/>
      <c r="AK323" s="137" t="s">
        <v>323</v>
      </c>
      <c r="AM323" s="137" t="s">
        <v>324</v>
      </c>
      <c r="AN323" s="149" t="s">
        <v>98</v>
      </c>
      <c r="AO323" s="64" t="s">
        <v>311</v>
      </c>
    </row>
    <row r="324" spans="1:41" s="64" customFormat="1" ht="12" hidden="1" outlineLevel="1" x14ac:dyDescent="0.15">
      <c r="A324" s="134"/>
      <c r="B324" s="64" t="s">
        <v>325</v>
      </c>
      <c r="C324" s="64">
        <v>17</v>
      </c>
      <c r="D324" s="64">
        <v>1</v>
      </c>
      <c r="E324" s="64">
        <v>12</v>
      </c>
      <c r="F324" s="63">
        <v>2</v>
      </c>
      <c r="J324" s="64">
        <v>0</v>
      </c>
      <c r="N324" s="137"/>
      <c r="O324" s="137"/>
      <c r="T324" s="56">
        <v>1</v>
      </c>
      <c r="U324" s="56">
        <v>1</v>
      </c>
      <c r="V324" s="63">
        <v>1</v>
      </c>
      <c r="W324" s="142"/>
      <c r="X324" s="143">
        <v>100</v>
      </c>
      <c r="Y324" s="143">
        <v>100</v>
      </c>
      <c r="Z324" s="78"/>
      <c r="AC324" s="64">
        <v>0</v>
      </c>
      <c r="AD324" s="56"/>
      <c r="AE324" s="137" t="s">
        <v>326</v>
      </c>
      <c r="AF324" s="64" t="s">
        <v>118</v>
      </c>
      <c r="AH324" s="64" t="s">
        <v>119</v>
      </c>
      <c r="AI324" s="137" t="s">
        <v>327</v>
      </c>
      <c r="AJ324" s="142"/>
      <c r="AK324" s="137" t="s">
        <v>327</v>
      </c>
      <c r="AM324" s="137" t="s">
        <v>328</v>
      </c>
      <c r="AN324" s="149" t="s">
        <v>98</v>
      </c>
      <c r="AO324" s="64" t="s">
        <v>311</v>
      </c>
    </row>
    <row r="325" spans="1:41" s="64" customFormat="1" ht="12" hidden="1" outlineLevel="1" x14ac:dyDescent="0.15">
      <c r="A325" s="134"/>
      <c r="B325" s="64" t="s">
        <v>329</v>
      </c>
      <c r="C325" s="64">
        <v>18</v>
      </c>
      <c r="D325" s="64">
        <v>1</v>
      </c>
      <c r="E325" s="64">
        <v>12</v>
      </c>
      <c r="F325" s="63">
        <v>2</v>
      </c>
      <c r="J325" s="64">
        <v>0</v>
      </c>
      <c r="N325" s="137"/>
      <c r="O325" s="137"/>
      <c r="T325" s="56">
        <v>1</v>
      </c>
      <c r="U325" s="56">
        <v>1</v>
      </c>
      <c r="V325" s="63">
        <v>1</v>
      </c>
      <c r="W325" s="142"/>
      <c r="X325" s="143">
        <v>100</v>
      </c>
      <c r="Y325" s="143">
        <v>100</v>
      </c>
      <c r="Z325" s="78"/>
      <c r="AC325" s="64">
        <v>0</v>
      </c>
      <c r="AD325" s="56"/>
      <c r="AE325" s="137" t="s">
        <v>330</v>
      </c>
      <c r="AF325" s="64" t="s">
        <v>118</v>
      </c>
      <c r="AH325" s="64" t="s">
        <v>119</v>
      </c>
      <c r="AI325" s="137" t="s">
        <v>104</v>
      </c>
      <c r="AJ325" s="142"/>
      <c r="AK325" s="137" t="s">
        <v>104</v>
      </c>
      <c r="AM325" s="137" t="s">
        <v>331</v>
      </c>
      <c r="AN325" s="149" t="s">
        <v>98</v>
      </c>
      <c r="AO325" s="64" t="s">
        <v>311</v>
      </c>
    </row>
    <row r="326" spans="1:41" s="64" customFormat="1" ht="12" hidden="1" outlineLevel="1" x14ac:dyDescent="0.15">
      <c r="A326" s="134">
        <v>501010</v>
      </c>
      <c r="B326" s="64" t="s">
        <v>148</v>
      </c>
      <c r="C326" s="64">
        <v>19</v>
      </c>
      <c r="D326" s="64">
        <v>1</v>
      </c>
      <c r="E326" s="64">
        <v>12</v>
      </c>
      <c r="F326" s="63">
        <v>2</v>
      </c>
      <c r="J326" s="64">
        <v>0</v>
      </c>
      <c r="N326" s="137"/>
      <c r="O326" s="137"/>
      <c r="T326" s="56">
        <v>1</v>
      </c>
      <c r="U326" s="56">
        <v>1</v>
      </c>
      <c r="V326" s="63">
        <v>1</v>
      </c>
      <c r="W326" s="142"/>
      <c r="X326" s="143">
        <v>100</v>
      </c>
      <c r="Y326" s="143">
        <v>100</v>
      </c>
      <c r="Z326" s="78"/>
      <c r="AC326" s="64">
        <v>0</v>
      </c>
      <c r="AD326" s="56"/>
      <c r="AE326" s="137" t="s">
        <v>157</v>
      </c>
      <c r="AF326" s="64" t="s">
        <v>118</v>
      </c>
      <c r="AH326" s="64" t="s">
        <v>119</v>
      </c>
      <c r="AI326" s="137" t="s">
        <v>159</v>
      </c>
      <c r="AJ326" s="142"/>
      <c r="AK326" s="137" t="s">
        <v>159</v>
      </c>
      <c r="AM326" s="137" t="s">
        <v>160</v>
      </c>
      <c r="AN326" s="149" t="s">
        <v>98</v>
      </c>
      <c r="AO326" s="64" t="s">
        <v>311</v>
      </c>
    </row>
    <row r="327" spans="1:41" s="64" customFormat="1" ht="12" hidden="1" outlineLevel="1" x14ac:dyDescent="0.15">
      <c r="A327" s="134">
        <v>501011</v>
      </c>
      <c r="B327" s="64" t="s">
        <v>162</v>
      </c>
      <c r="C327" s="64">
        <v>20</v>
      </c>
      <c r="D327" s="64">
        <v>1</v>
      </c>
      <c r="E327" s="64">
        <v>12</v>
      </c>
      <c r="F327" s="63">
        <v>2</v>
      </c>
      <c r="J327" s="64">
        <v>0</v>
      </c>
      <c r="K327" s="64">
        <v>1</v>
      </c>
      <c r="L327" s="138" t="s">
        <v>332</v>
      </c>
      <c r="M327" s="138" t="s">
        <v>332</v>
      </c>
      <c r="N327" s="137"/>
      <c r="O327" s="137"/>
      <c r="P327" s="64" t="s">
        <v>167</v>
      </c>
      <c r="Q327" s="64" t="s">
        <v>168</v>
      </c>
      <c r="R327" s="64">
        <v>198</v>
      </c>
      <c r="T327" s="56">
        <v>1</v>
      </c>
      <c r="U327" s="56">
        <v>1</v>
      </c>
      <c r="V327" s="63">
        <v>1</v>
      </c>
      <c r="W327" s="142"/>
      <c r="X327" s="143">
        <v>100</v>
      </c>
      <c r="Y327" s="143">
        <v>100</v>
      </c>
      <c r="Z327" s="78"/>
      <c r="AC327" s="64">
        <v>0</v>
      </c>
      <c r="AD327" s="56"/>
      <c r="AE327" s="137" t="s">
        <v>171</v>
      </c>
      <c r="AF327" s="64" t="s">
        <v>172</v>
      </c>
      <c r="AH327" s="64" t="s">
        <v>119</v>
      </c>
      <c r="AI327" s="137" t="s">
        <v>174</v>
      </c>
      <c r="AJ327" s="142"/>
      <c r="AK327" s="137" t="s">
        <v>174</v>
      </c>
      <c r="AM327" s="137" t="s">
        <v>175</v>
      </c>
      <c r="AN327" s="149" t="s">
        <v>98</v>
      </c>
      <c r="AO327" s="64" t="s">
        <v>311</v>
      </c>
    </row>
    <row r="328" spans="1:41" s="64" customFormat="1" ht="12" hidden="1" outlineLevel="1" x14ac:dyDescent="0.15">
      <c r="A328" s="134">
        <v>501012</v>
      </c>
      <c r="B328" s="64" t="s">
        <v>177</v>
      </c>
      <c r="C328" s="64">
        <v>21</v>
      </c>
      <c r="D328" s="64">
        <v>1</v>
      </c>
      <c r="E328" s="64">
        <v>12</v>
      </c>
      <c r="F328" s="63">
        <v>2</v>
      </c>
      <c r="J328" s="64">
        <v>0</v>
      </c>
      <c r="N328" s="137"/>
      <c r="O328" s="137"/>
      <c r="T328" s="56">
        <v>1</v>
      </c>
      <c r="U328" s="56">
        <v>1</v>
      </c>
      <c r="V328" s="63">
        <v>1</v>
      </c>
      <c r="W328" s="142"/>
      <c r="X328" s="143">
        <v>100</v>
      </c>
      <c r="Y328" s="143">
        <v>100</v>
      </c>
      <c r="Z328" s="78"/>
      <c r="AC328" s="64">
        <v>0</v>
      </c>
      <c r="AD328" s="56"/>
      <c r="AE328" s="137" t="s">
        <v>179</v>
      </c>
      <c r="AF328" s="64" t="s">
        <v>172</v>
      </c>
      <c r="AH328" s="64" t="s">
        <v>119</v>
      </c>
      <c r="AI328" s="137" t="s">
        <v>180</v>
      </c>
      <c r="AJ328" s="142"/>
      <c r="AK328" s="137" t="s">
        <v>180</v>
      </c>
      <c r="AM328" s="137" t="s">
        <v>181</v>
      </c>
      <c r="AN328" s="149" t="s">
        <v>98</v>
      </c>
      <c r="AO328" s="64" t="s">
        <v>311</v>
      </c>
    </row>
    <row r="329" spans="1:41" s="64" customFormat="1" ht="12" hidden="1" outlineLevel="1" x14ac:dyDescent="0.15">
      <c r="A329" s="134">
        <v>501013</v>
      </c>
      <c r="B329" s="64" t="s">
        <v>183</v>
      </c>
      <c r="C329" s="64">
        <v>22</v>
      </c>
      <c r="D329" s="64">
        <v>1</v>
      </c>
      <c r="E329" s="64">
        <v>12</v>
      </c>
      <c r="F329" s="63">
        <v>2</v>
      </c>
      <c r="J329" s="64">
        <v>0</v>
      </c>
      <c r="K329" s="64">
        <v>1</v>
      </c>
      <c r="L329" s="138" t="s">
        <v>333</v>
      </c>
      <c r="M329" s="138" t="s">
        <v>333</v>
      </c>
      <c r="N329" s="137"/>
      <c r="O329" s="137"/>
      <c r="P329" s="64" t="s">
        <v>188</v>
      </c>
      <c r="Q329" s="64" t="s">
        <v>189</v>
      </c>
      <c r="R329" s="64">
        <v>648</v>
      </c>
      <c r="T329" s="56">
        <v>1</v>
      </c>
      <c r="U329" s="56">
        <v>1</v>
      </c>
      <c r="V329" s="63">
        <v>1</v>
      </c>
      <c r="W329" s="142"/>
      <c r="X329" s="143">
        <v>100</v>
      </c>
      <c r="Y329" s="143">
        <v>100</v>
      </c>
      <c r="Z329" s="78"/>
      <c r="AC329" s="64">
        <v>0</v>
      </c>
      <c r="AD329" s="56"/>
      <c r="AE329" s="137" t="s">
        <v>192</v>
      </c>
      <c r="AF329" s="64" t="s">
        <v>172</v>
      </c>
      <c r="AH329" s="64" t="s">
        <v>119</v>
      </c>
      <c r="AI329" s="137" t="s">
        <v>194</v>
      </c>
      <c r="AJ329" s="142"/>
      <c r="AK329" s="137" t="s">
        <v>194</v>
      </c>
      <c r="AM329" s="137" t="s">
        <v>195</v>
      </c>
      <c r="AN329" s="149" t="s">
        <v>98</v>
      </c>
      <c r="AO329" s="64" t="s">
        <v>311</v>
      </c>
    </row>
    <row r="330" spans="1:41" s="64" customFormat="1" hidden="1" outlineLevel="1" x14ac:dyDescent="0.15">
      <c r="A330" s="134">
        <v>505001</v>
      </c>
      <c r="B330" s="64" t="s">
        <v>203</v>
      </c>
      <c r="C330" s="64">
        <v>23</v>
      </c>
      <c r="D330" s="64">
        <v>5</v>
      </c>
      <c r="E330" s="64">
        <v>12</v>
      </c>
      <c r="F330" s="63">
        <v>2</v>
      </c>
      <c r="J330" s="64">
        <v>0</v>
      </c>
      <c r="T330" s="56">
        <v>1</v>
      </c>
      <c r="U330" s="56">
        <v>1</v>
      </c>
      <c r="V330" s="63">
        <v>1</v>
      </c>
      <c r="W330" s="142"/>
      <c r="X330" s="143">
        <v>100</v>
      </c>
      <c r="Y330" s="143">
        <v>100</v>
      </c>
      <c r="Z330" s="78"/>
      <c r="AA330" s="64">
        <v>1</v>
      </c>
      <c r="AC330" s="64">
        <v>0</v>
      </c>
      <c r="AD330" s="56"/>
      <c r="AI330" s="64" t="s">
        <v>204</v>
      </c>
      <c r="AJ330" s="142"/>
      <c r="AO330" s="64" t="s">
        <v>205</v>
      </c>
    </row>
    <row r="331" spans="1:41" s="64" customFormat="1" hidden="1" outlineLevel="1" x14ac:dyDescent="0.15">
      <c r="A331" s="134">
        <v>505002</v>
      </c>
      <c r="B331" s="64" t="s">
        <v>206</v>
      </c>
      <c r="C331" s="64">
        <v>24</v>
      </c>
      <c r="D331" s="64">
        <v>5</v>
      </c>
      <c r="E331" s="64">
        <v>12</v>
      </c>
      <c r="F331" s="63">
        <v>2</v>
      </c>
      <c r="J331" s="64">
        <v>0</v>
      </c>
      <c r="T331" s="56">
        <v>1</v>
      </c>
      <c r="U331" s="56">
        <v>1</v>
      </c>
      <c r="V331" s="63">
        <v>1</v>
      </c>
      <c r="W331" s="142"/>
      <c r="X331" s="143">
        <v>100</v>
      </c>
      <c r="Y331" s="143">
        <v>100</v>
      </c>
      <c r="Z331" s="78"/>
      <c r="AA331" s="64">
        <v>2</v>
      </c>
      <c r="AC331" s="64">
        <v>0</v>
      </c>
      <c r="AD331" s="56"/>
      <c r="AI331" s="64" t="s">
        <v>204</v>
      </c>
      <c r="AJ331" s="142"/>
      <c r="AO331" s="64" t="s">
        <v>207</v>
      </c>
    </row>
    <row r="332" spans="1:41" s="64" customFormat="1" hidden="1" outlineLevel="1" x14ac:dyDescent="0.15">
      <c r="A332" s="134">
        <v>505003</v>
      </c>
      <c r="B332" s="64" t="s">
        <v>208</v>
      </c>
      <c r="C332" s="64">
        <v>25</v>
      </c>
      <c r="D332" s="64">
        <v>5</v>
      </c>
      <c r="E332" s="64">
        <v>12</v>
      </c>
      <c r="F332" s="63">
        <v>2</v>
      </c>
      <c r="J332" s="64">
        <v>0</v>
      </c>
      <c r="T332" s="56">
        <v>1</v>
      </c>
      <c r="U332" s="56">
        <v>1</v>
      </c>
      <c r="V332" s="63">
        <v>1</v>
      </c>
      <c r="W332" s="142"/>
      <c r="X332" s="143">
        <v>100</v>
      </c>
      <c r="Y332" s="143">
        <v>100</v>
      </c>
      <c r="Z332" s="78"/>
      <c r="AA332" s="64">
        <v>3</v>
      </c>
      <c r="AC332" s="64">
        <v>0</v>
      </c>
      <c r="AD332" s="56"/>
      <c r="AI332" s="64" t="s">
        <v>204</v>
      </c>
      <c r="AJ332" s="142"/>
      <c r="AO332" s="64" t="s">
        <v>209</v>
      </c>
    </row>
    <row r="333" spans="1:41" s="64" customFormat="1" hidden="1" outlineLevel="1" x14ac:dyDescent="0.15">
      <c r="A333" s="134">
        <v>505004</v>
      </c>
      <c r="B333" s="64" t="s">
        <v>210</v>
      </c>
      <c r="C333" s="64">
        <v>26</v>
      </c>
      <c r="D333" s="64">
        <v>5</v>
      </c>
      <c r="E333" s="64">
        <v>12</v>
      </c>
      <c r="F333" s="63">
        <v>2</v>
      </c>
      <c r="J333" s="64">
        <v>0</v>
      </c>
      <c r="T333" s="56">
        <v>1</v>
      </c>
      <c r="U333" s="56">
        <v>1</v>
      </c>
      <c r="V333" s="63">
        <v>1</v>
      </c>
      <c r="W333" s="142"/>
      <c r="X333" s="143">
        <v>100</v>
      </c>
      <c r="Y333" s="143">
        <v>100</v>
      </c>
      <c r="Z333" s="78"/>
      <c r="AA333" s="64">
        <v>4</v>
      </c>
      <c r="AC333" s="64">
        <v>0</v>
      </c>
      <c r="AD333" s="56"/>
      <c r="AI333" s="64" t="s">
        <v>204</v>
      </c>
      <c r="AJ333" s="142"/>
      <c r="AO333" s="64" t="s">
        <v>211</v>
      </c>
    </row>
    <row r="334" spans="1:41" s="64" customFormat="1" hidden="1" outlineLevel="1" x14ac:dyDescent="0.15">
      <c r="A334" s="134">
        <v>505005</v>
      </c>
      <c r="B334" s="64" t="s">
        <v>212</v>
      </c>
      <c r="C334" s="64">
        <v>27</v>
      </c>
      <c r="D334" s="64">
        <v>5</v>
      </c>
      <c r="E334" s="64">
        <v>12</v>
      </c>
      <c r="F334" s="63">
        <v>2</v>
      </c>
      <c r="J334" s="64">
        <v>0</v>
      </c>
      <c r="T334" s="56">
        <v>1</v>
      </c>
      <c r="U334" s="56">
        <v>1</v>
      </c>
      <c r="V334" s="63">
        <v>1</v>
      </c>
      <c r="W334" s="142"/>
      <c r="X334" s="143">
        <v>100</v>
      </c>
      <c r="Y334" s="143">
        <v>100</v>
      </c>
      <c r="Z334" s="78"/>
      <c r="AA334" s="64">
        <v>5</v>
      </c>
      <c r="AC334" s="64">
        <v>0</v>
      </c>
      <c r="AD334" s="56"/>
      <c r="AI334" s="64" t="s">
        <v>204</v>
      </c>
      <c r="AJ334" s="142"/>
      <c r="AO334" s="64" t="s">
        <v>213</v>
      </c>
    </row>
    <row r="335" spans="1:41" s="64" customFormat="1" hidden="1" outlineLevel="1" x14ac:dyDescent="0.15">
      <c r="A335" s="134">
        <v>505006</v>
      </c>
      <c r="B335" s="64" t="s">
        <v>214</v>
      </c>
      <c r="C335" s="64">
        <v>28</v>
      </c>
      <c r="D335" s="64">
        <v>5</v>
      </c>
      <c r="E335" s="64">
        <v>12</v>
      </c>
      <c r="F335" s="63">
        <v>2</v>
      </c>
      <c r="J335" s="64">
        <v>0</v>
      </c>
      <c r="T335" s="56">
        <v>1</v>
      </c>
      <c r="U335" s="56">
        <v>1</v>
      </c>
      <c r="V335" s="63">
        <v>1</v>
      </c>
      <c r="W335" s="142"/>
      <c r="X335" s="143">
        <v>100</v>
      </c>
      <c r="Y335" s="143">
        <v>100</v>
      </c>
      <c r="Z335" s="78"/>
      <c r="AA335" s="64">
        <v>6</v>
      </c>
      <c r="AC335" s="64">
        <v>0</v>
      </c>
      <c r="AD335" s="56"/>
      <c r="AI335" s="64" t="s">
        <v>204</v>
      </c>
      <c r="AJ335" s="142"/>
      <c r="AO335" s="64" t="s">
        <v>215</v>
      </c>
    </row>
    <row r="336" spans="1:41" s="64" customFormat="1" hidden="1" outlineLevel="1" x14ac:dyDescent="0.15">
      <c r="A336" s="134">
        <v>505007</v>
      </c>
      <c r="B336" s="64" t="s">
        <v>216</v>
      </c>
      <c r="C336" s="64">
        <v>29</v>
      </c>
      <c r="D336" s="64">
        <v>5</v>
      </c>
      <c r="E336" s="64">
        <v>12</v>
      </c>
      <c r="F336" s="63">
        <v>2</v>
      </c>
      <c r="J336" s="64">
        <v>0</v>
      </c>
      <c r="T336" s="56">
        <v>1</v>
      </c>
      <c r="U336" s="56">
        <v>1</v>
      </c>
      <c r="V336" s="63">
        <v>1</v>
      </c>
      <c r="W336" s="142"/>
      <c r="X336" s="143">
        <v>100</v>
      </c>
      <c r="Y336" s="143">
        <v>100</v>
      </c>
      <c r="Z336" s="78"/>
      <c r="AA336" s="64">
        <v>7</v>
      </c>
      <c r="AC336" s="64">
        <v>0</v>
      </c>
      <c r="AD336" s="56"/>
      <c r="AI336" s="64" t="s">
        <v>204</v>
      </c>
      <c r="AJ336" s="142"/>
      <c r="AO336" s="64" t="s">
        <v>218</v>
      </c>
    </row>
    <row r="337" spans="1:41" s="64" customFormat="1" hidden="1" outlineLevel="1" x14ac:dyDescent="0.15">
      <c r="A337" s="134">
        <v>506008</v>
      </c>
      <c r="B337" s="64" t="s">
        <v>219</v>
      </c>
      <c r="C337" s="64">
        <v>1</v>
      </c>
      <c r="D337" s="64">
        <v>7</v>
      </c>
      <c r="E337" s="64">
        <v>12</v>
      </c>
      <c r="F337" s="63">
        <v>2</v>
      </c>
      <c r="J337" s="64">
        <v>0</v>
      </c>
      <c r="N337" s="137"/>
      <c r="O337" s="137"/>
      <c r="T337" s="56">
        <v>1</v>
      </c>
      <c r="U337" s="56">
        <v>1</v>
      </c>
      <c r="V337" s="63">
        <v>1</v>
      </c>
      <c r="W337" s="142"/>
      <c r="X337" s="143">
        <v>100</v>
      </c>
      <c r="Y337" s="143">
        <v>100</v>
      </c>
      <c r="Z337" s="78"/>
      <c r="AC337" s="64">
        <v>0</v>
      </c>
      <c r="AD337" s="56"/>
      <c r="AE337" s="137" t="s">
        <v>220</v>
      </c>
      <c r="AF337" s="64" t="s">
        <v>172</v>
      </c>
      <c r="AH337" s="64" t="s">
        <v>221</v>
      </c>
      <c r="AI337" s="137" t="s">
        <v>133</v>
      </c>
      <c r="AJ337" s="142"/>
      <c r="AL337" s="64">
        <v>33</v>
      </c>
      <c r="AO337" s="64" t="s">
        <v>311</v>
      </c>
    </row>
    <row r="338" spans="1:41" s="64" customFormat="1" hidden="1" outlineLevel="1" x14ac:dyDescent="0.15">
      <c r="A338" s="134">
        <v>506009</v>
      </c>
      <c r="B338" s="64" t="s">
        <v>222</v>
      </c>
      <c r="C338" s="64">
        <v>2</v>
      </c>
      <c r="D338" s="64">
        <v>7</v>
      </c>
      <c r="E338" s="64">
        <v>12</v>
      </c>
      <c r="F338" s="63">
        <v>2</v>
      </c>
      <c r="J338" s="64">
        <v>0</v>
      </c>
      <c r="N338" s="137"/>
      <c r="O338" s="137"/>
      <c r="T338" s="56">
        <v>1</v>
      </c>
      <c r="U338" s="56">
        <v>1</v>
      </c>
      <c r="V338" s="63">
        <v>1</v>
      </c>
      <c r="W338" s="142"/>
      <c r="X338" s="143">
        <v>100</v>
      </c>
      <c r="Y338" s="143">
        <v>100</v>
      </c>
      <c r="Z338" s="78"/>
      <c r="AC338" s="64">
        <v>0</v>
      </c>
      <c r="AD338" s="56"/>
      <c r="AE338" s="137" t="s">
        <v>220</v>
      </c>
      <c r="AF338" s="64" t="s">
        <v>172</v>
      </c>
      <c r="AH338" s="64" t="s">
        <v>221</v>
      </c>
      <c r="AI338" s="137" t="s">
        <v>223</v>
      </c>
      <c r="AJ338" s="142"/>
      <c r="AL338" s="64">
        <v>33</v>
      </c>
      <c r="AO338" s="64" t="s">
        <v>311</v>
      </c>
    </row>
    <row r="339" spans="1:41" s="64" customFormat="1" hidden="1" outlineLevel="1" x14ac:dyDescent="0.15">
      <c r="A339" s="134">
        <v>506010</v>
      </c>
      <c r="B339" s="64" t="s">
        <v>225</v>
      </c>
      <c r="C339" s="64">
        <v>3</v>
      </c>
      <c r="D339" s="64">
        <v>7</v>
      </c>
      <c r="E339" s="64">
        <v>12</v>
      </c>
      <c r="F339" s="63">
        <v>2</v>
      </c>
      <c r="J339" s="64">
        <v>0</v>
      </c>
      <c r="N339" s="137"/>
      <c r="O339" s="137"/>
      <c r="T339" s="56">
        <v>1</v>
      </c>
      <c r="U339" s="56">
        <v>1</v>
      </c>
      <c r="V339" s="63">
        <v>1</v>
      </c>
      <c r="W339" s="142"/>
      <c r="X339" s="143">
        <v>100</v>
      </c>
      <c r="Y339" s="143">
        <v>100</v>
      </c>
      <c r="Z339" s="78"/>
      <c r="AC339" s="64">
        <v>0</v>
      </c>
      <c r="AD339" s="56"/>
      <c r="AE339" s="137" t="s">
        <v>220</v>
      </c>
      <c r="AF339" s="64" t="s">
        <v>172</v>
      </c>
      <c r="AH339" s="64" t="s">
        <v>221</v>
      </c>
      <c r="AI339" s="137" t="s">
        <v>111</v>
      </c>
      <c r="AJ339" s="142"/>
      <c r="AL339" s="64">
        <v>33</v>
      </c>
      <c r="AO339" s="64" t="s">
        <v>311</v>
      </c>
    </row>
    <row r="340" spans="1:41" s="64" customFormat="1" hidden="1" outlineLevel="1" x14ac:dyDescent="0.15">
      <c r="A340" s="134">
        <v>506011</v>
      </c>
      <c r="B340" s="64" t="s">
        <v>226</v>
      </c>
      <c r="C340" s="64">
        <v>4</v>
      </c>
      <c r="D340" s="64">
        <v>7</v>
      </c>
      <c r="E340" s="64">
        <v>12</v>
      </c>
      <c r="F340" s="63">
        <v>2</v>
      </c>
      <c r="J340" s="64">
        <v>0</v>
      </c>
      <c r="N340" s="137"/>
      <c r="O340" s="137"/>
      <c r="T340" s="56">
        <v>1</v>
      </c>
      <c r="U340" s="56">
        <v>1</v>
      </c>
      <c r="V340" s="63">
        <v>1</v>
      </c>
      <c r="W340" s="142"/>
      <c r="X340" s="143">
        <v>100</v>
      </c>
      <c r="Y340" s="143">
        <v>100</v>
      </c>
      <c r="Z340" s="78"/>
      <c r="AC340" s="64">
        <v>0</v>
      </c>
      <c r="AD340" s="56"/>
      <c r="AE340" s="137" t="s">
        <v>220</v>
      </c>
      <c r="AF340" s="64" t="s">
        <v>172</v>
      </c>
      <c r="AH340" s="64" t="s">
        <v>221</v>
      </c>
      <c r="AI340" s="137" t="s">
        <v>159</v>
      </c>
      <c r="AJ340" s="142"/>
      <c r="AL340" s="64">
        <v>33</v>
      </c>
      <c r="AO340" s="64" t="s">
        <v>311</v>
      </c>
    </row>
    <row r="341" spans="1:41" s="64" customFormat="1" hidden="1" outlineLevel="1" x14ac:dyDescent="0.15">
      <c r="A341" s="134">
        <v>506012</v>
      </c>
      <c r="B341" s="64" t="s">
        <v>227</v>
      </c>
      <c r="C341" s="64">
        <v>5</v>
      </c>
      <c r="D341" s="64">
        <v>7</v>
      </c>
      <c r="E341" s="64">
        <v>12</v>
      </c>
      <c r="F341" s="63">
        <v>2</v>
      </c>
      <c r="J341" s="64">
        <v>0</v>
      </c>
      <c r="N341" s="137"/>
      <c r="O341" s="137"/>
      <c r="T341" s="56">
        <v>1</v>
      </c>
      <c r="U341" s="56">
        <v>1</v>
      </c>
      <c r="V341" s="63">
        <v>1</v>
      </c>
      <c r="W341" s="142"/>
      <c r="X341" s="143">
        <v>100</v>
      </c>
      <c r="Y341" s="143">
        <v>100</v>
      </c>
      <c r="Z341" s="78"/>
      <c r="AC341" s="64">
        <v>0</v>
      </c>
      <c r="AD341" s="56"/>
      <c r="AE341" s="137" t="s">
        <v>220</v>
      </c>
      <c r="AF341" s="64" t="s">
        <v>172</v>
      </c>
      <c r="AH341" s="64" t="s">
        <v>221</v>
      </c>
      <c r="AI341" s="137" t="s">
        <v>174</v>
      </c>
      <c r="AJ341" s="142"/>
      <c r="AL341" s="64">
        <v>33</v>
      </c>
      <c r="AO341" s="64" t="s">
        <v>311</v>
      </c>
    </row>
    <row r="342" spans="1:41" s="64" customFormat="1" hidden="1" outlineLevel="1" x14ac:dyDescent="0.15">
      <c r="A342" s="134">
        <v>506013</v>
      </c>
      <c r="B342" s="64" t="s">
        <v>228</v>
      </c>
      <c r="C342" s="64">
        <v>6</v>
      </c>
      <c r="D342" s="64">
        <v>7</v>
      </c>
      <c r="E342" s="64">
        <v>12</v>
      </c>
      <c r="F342" s="63">
        <v>2</v>
      </c>
      <c r="J342" s="64">
        <v>0</v>
      </c>
      <c r="N342" s="137"/>
      <c r="O342" s="137"/>
      <c r="T342" s="56">
        <v>1</v>
      </c>
      <c r="U342" s="56">
        <v>1</v>
      </c>
      <c r="V342" s="63">
        <v>1</v>
      </c>
      <c r="W342" s="142"/>
      <c r="X342" s="143">
        <v>100</v>
      </c>
      <c r="Y342" s="143">
        <v>100</v>
      </c>
      <c r="Z342" s="78"/>
      <c r="AC342" s="64">
        <v>0</v>
      </c>
      <c r="AD342" s="56"/>
      <c r="AE342" s="137" t="s">
        <v>220</v>
      </c>
      <c r="AF342" s="64" t="s">
        <v>172</v>
      </c>
      <c r="AH342" s="64" t="s">
        <v>221</v>
      </c>
      <c r="AI342" s="137" t="s">
        <v>180</v>
      </c>
      <c r="AJ342" s="142"/>
      <c r="AL342" s="64">
        <v>33</v>
      </c>
      <c r="AO342" s="64" t="s">
        <v>311</v>
      </c>
    </row>
    <row r="343" spans="1:41" s="64" customFormat="1" hidden="1" outlineLevel="1" x14ac:dyDescent="0.15">
      <c r="A343" s="134">
        <v>506014</v>
      </c>
      <c r="B343" s="64" t="s">
        <v>229</v>
      </c>
      <c r="C343" s="64">
        <v>7</v>
      </c>
      <c r="D343" s="64">
        <v>7</v>
      </c>
      <c r="E343" s="64">
        <v>12</v>
      </c>
      <c r="F343" s="63">
        <v>2</v>
      </c>
      <c r="J343" s="64">
        <v>0</v>
      </c>
      <c r="N343" s="137"/>
      <c r="O343" s="137"/>
      <c r="T343" s="56">
        <v>1</v>
      </c>
      <c r="U343" s="56">
        <v>1</v>
      </c>
      <c r="V343" s="63">
        <v>1</v>
      </c>
      <c r="W343" s="142"/>
      <c r="X343" s="143">
        <v>100</v>
      </c>
      <c r="Y343" s="143">
        <v>100</v>
      </c>
      <c r="Z343" s="78"/>
      <c r="AC343" s="64">
        <v>0</v>
      </c>
      <c r="AD343" s="56"/>
      <c r="AE343" s="137" t="s">
        <v>220</v>
      </c>
      <c r="AF343" s="64" t="s">
        <v>172</v>
      </c>
      <c r="AH343" s="64" t="s">
        <v>221</v>
      </c>
      <c r="AI343" s="137" t="s">
        <v>194</v>
      </c>
      <c r="AJ343" s="142"/>
      <c r="AL343" s="64">
        <v>33</v>
      </c>
      <c r="AO343" s="64" t="s">
        <v>311</v>
      </c>
    </row>
    <row r="344" spans="1:41" s="65" customFormat="1" hidden="1" outlineLevel="1" x14ac:dyDescent="0.15">
      <c r="A344" s="150">
        <v>506015</v>
      </c>
      <c r="B344" s="65" t="s">
        <v>230</v>
      </c>
      <c r="C344" s="65">
        <v>8</v>
      </c>
      <c r="D344" s="65">
        <v>7</v>
      </c>
      <c r="E344" s="65">
        <v>12</v>
      </c>
      <c r="F344" s="63">
        <v>2</v>
      </c>
      <c r="J344" s="65">
        <v>0</v>
      </c>
      <c r="T344" s="56">
        <v>1</v>
      </c>
      <c r="U344" s="56">
        <v>1</v>
      </c>
      <c r="V344" s="63">
        <v>1</v>
      </c>
      <c r="W344" s="142"/>
      <c r="X344" s="143">
        <v>100</v>
      </c>
      <c r="Y344" s="143">
        <v>100</v>
      </c>
      <c r="Z344" s="94"/>
      <c r="AC344" s="65">
        <v>0</v>
      </c>
      <c r="AD344" s="56"/>
      <c r="AE344" s="167" t="s">
        <v>220</v>
      </c>
      <c r="AF344" s="65" t="s">
        <v>172</v>
      </c>
      <c r="AH344" s="65" t="s">
        <v>221</v>
      </c>
      <c r="AI344" s="65" t="s">
        <v>231</v>
      </c>
      <c r="AJ344" s="142"/>
      <c r="AL344" s="65">
        <v>33</v>
      </c>
      <c r="AO344" s="65" t="s">
        <v>311</v>
      </c>
    </row>
    <row r="345" spans="1:41" ht="12" hidden="1" outlineLevel="1" x14ac:dyDescent="0.15">
      <c r="A345" s="83">
        <v>507120</v>
      </c>
      <c r="B345" s="6" t="s">
        <v>271</v>
      </c>
      <c r="D345" s="6">
        <v>12</v>
      </c>
      <c r="E345" s="65">
        <v>12</v>
      </c>
      <c r="F345" s="6">
        <v>2</v>
      </c>
      <c r="J345" s="6">
        <v>0</v>
      </c>
      <c r="N345" s="8"/>
      <c r="O345" s="8"/>
      <c r="T345" s="6">
        <v>6800</v>
      </c>
      <c r="U345" s="6">
        <v>6800</v>
      </c>
      <c r="V345" s="6">
        <v>68</v>
      </c>
      <c r="X345" s="77">
        <v>6800</v>
      </c>
      <c r="Y345" s="77">
        <v>6800</v>
      </c>
      <c r="AC345" s="6">
        <v>0</v>
      </c>
      <c r="AE345" s="8" t="s">
        <v>272</v>
      </c>
      <c r="AI345" s="8" t="s">
        <v>273</v>
      </c>
      <c r="AK345" s="8"/>
      <c r="AM345" s="101"/>
      <c r="AN345" s="102"/>
      <c r="AO345" s="6" t="s">
        <v>274</v>
      </c>
    </row>
    <row r="346" spans="1:41" ht="12" hidden="1" outlineLevel="1" x14ac:dyDescent="0.15">
      <c r="A346" s="83">
        <f>A345+20</f>
        <v>507140</v>
      </c>
      <c r="B346" s="6" t="s">
        <v>275</v>
      </c>
      <c r="D346" s="6">
        <v>12</v>
      </c>
      <c r="E346" s="65">
        <v>12</v>
      </c>
      <c r="F346" s="6">
        <v>2</v>
      </c>
      <c r="J346" s="6">
        <v>0</v>
      </c>
      <c r="N346" s="8"/>
      <c r="O346" s="8"/>
      <c r="T346" s="6">
        <v>9800</v>
      </c>
      <c r="U346" s="6">
        <v>9800</v>
      </c>
      <c r="V346" s="6">
        <v>98</v>
      </c>
      <c r="X346" s="77">
        <v>9800</v>
      </c>
      <c r="Y346" s="77">
        <v>9800</v>
      </c>
      <c r="AC346" s="6">
        <v>0</v>
      </c>
      <c r="AE346" s="8" t="s">
        <v>276</v>
      </c>
      <c r="AI346" s="8" t="s">
        <v>277</v>
      </c>
      <c r="AK346" s="8"/>
      <c r="AM346" s="101"/>
      <c r="AN346" s="102"/>
      <c r="AO346" s="6" t="s">
        <v>278</v>
      </c>
    </row>
    <row r="347" spans="1:41" ht="12" hidden="1" outlineLevel="1" x14ac:dyDescent="0.15">
      <c r="A347" s="83">
        <f t="shared" ref="A347:A349" si="50">A346+20</f>
        <v>507160</v>
      </c>
      <c r="B347" s="6" t="s">
        <v>279</v>
      </c>
      <c r="D347" s="6">
        <v>12</v>
      </c>
      <c r="E347" s="65">
        <v>12</v>
      </c>
      <c r="F347" s="6">
        <v>2</v>
      </c>
      <c r="J347" s="6">
        <v>0</v>
      </c>
      <c r="N347" s="8"/>
      <c r="O347" s="8"/>
      <c r="T347" s="6">
        <v>19800</v>
      </c>
      <c r="U347" s="6">
        <v>19800</v>
      </c>
      <c r="V347" s="6">
        <v>198</v>
      </c>
      <c r="X347" s="77">
        <v>19800</v>
      </c>
      <c r="Y347" s="77">
        <v>19800</v>
      </c>
      <c r="AC347" s="6">
        <v>0</v>
      </c>
      <c r="AE347" s="8" t="s">
        <v>280</v>
      </c>
      <c r="AI347" s="8" t="s">
        <v>281</v>
      </c>
      <c r="AK347" s="8"/>
      <c r="AM347" s="101"/>
      <c r="AN347" s="102"/>
      <c r="AO347" s="6" t="s">
        <v>282</v>
      </c>
    </row>
    <row r="348" spans="1:41" ht="12" hidden="1" outlineLevel="1" x14ac:dyDescent="0.15">
      <c r="A348" s="83">
        <f t="shared" si="50"/>
        <v>507180</v>
      </c>
      <c r="B348" s="6" t="s">
        <v>283</v>
      </c>
      <c r="D348" s="6">
        <v>12</v>
      </c>
      <c r="E348" s="65">
        <v>12</v>
      </c>
      <c r="F348" s="6">
        <v>2</v>
      </c>
      <c r="J348" s="6">
        <v>0</v>
      </c>
      <c r="N348" s="8"/>
      <c r="O348" s="8"/>
      <c r="T348" s="6">
        <v>19800</v>
      </c>
      <c r="U348" s="6">
        <v>19800</v>
      </c>
      <c r="V348" s="6">
        <v>198</v>
      </c>
      <c r="X348" s="77">
        <v>19800</v>
      </c>
      <c r="Y348" s="77">
        <v>19800</v>
      </c>
      <c r="AC348" s="6">
        <v>0</v>
      </c>
      <c r="AE348" s="8" t="s">
        <v>284</v>
      </c>
      <c r="AI348" s="8" t="s">
        <v>281</v>
      </c>
      <c r="AK348" s="8"/>
      <c r="AM348" s="101"/>
      <c r="AN348" s="102"/>
      <c r="AO348" s="6" t="s">
        <v>285</v>
      </c>
    </row>
    <row r="349" spans="1:41" ht="12" hidden="1" outlineLevel="1" x14ac:dyDescent="0.15">
      <c r="A349" s="83">
        <f t="shared" si="50"/>
        <v>507200</v>
      </c>
      <c r="B349" s="6" t="s">
        <v>286</v>
      </c>
      <c r="D349" s="6">
        <v>12</v>
      </c>
      <c r="E349" s="65">
        <v>12</v>
      </c>
      <c r="F349" s="6">
        <v>2</v>
      </c>
      <c r="J349" s="6">
        <v>0</v>
      </c>
      <c r="N349" s="8"/>
      <c r="O349" s="8"/>
      <c r="T349" s="6">
        <v>32800</v>
      </c>
      <c r="U349" s="6">
        <v>32800</v>
      </c>
      <c r="V349" s="6">
        <v>328</v>
      </c>
      <c r="X349" s="77">
        <v>32800</v>
      </c>
      <c r="Y349" s="77">
        <v>32800</v>
      </c>
      <c r="AC349" s="6">
        <v>0</v>
      </c>
      <c r="AE349" s="8" t="s">
        <v>287</v>
      </c>
      <c r="AI349" s="8" t="s">
        <v>288</v>
      </c>
      <c r="AK349" s="8"/>
      <c r="AM349" s="101"/>
      <c r="AN349" s="102"/>
      <c r="AO349" s="6" t="s">
        <v>289</v>
      </c>
    </row>
    <row r="350" spans="1:41" s="53" customFormat="1" hidden="1" outlineLevel="1" x14ac:dyDescent="0.15">
      <c r="A350" s="80">
        <f>A349+801</f>
        <v>508001</v>
      </c>
      <c r="B350" s="53" t="s">
        <v>290</v>
      </c>
      <c r="D350" s="53">
        <v>11</v>
      </c>
      <c r="E350" s="79">
        <f>E349</f>
        <v>12</v>
      </c>
      <c r="F350" s="53">
        <v>0</v>
      </c>
      <c r="T350" s="53">
        <f t="shared" ref="T350:T355" si="51">W350</f>
        <v>0</v>
      </c>
      <c r="U350" s="53">
        <f t="shared" ref="U350:U355" si="52">X350</f>
        <v>600</v>
      </c>
      <c r="V350" s="53">
        <v>6</v>
      </c>
      <c r="X350" s="91">
        <f t="shared" ref="X350:Y355" si="53">V350*100</f>
        <v>600</v>
      </c>
      <c r="Y350" s="91">
        <f t="shared" si="53"/>
        <v>0</v>
      </c>
      <c r="Z350" s="78"/>
      <c r="AC350" s="53">
        <v>0</v>
      </c>
      <c r="AE350" s="95" t="s">
        <v>291</v>
      </c>
      <c r="AO350" s="53" t="s">
        <v>237</v>
      </c>
    </row>
    <row r="351" spans="1:41" s="53" customFormat="1" hidden="1" outlineLevel="1" x14ac:dyDescent="0.15">
      <c r="A351" s="80">
        <f>A350+1</f>
        <v>508002</v>
      </c>
      <c r="B351" s="53" t="s">
        <v>290</v>
      </c>
      <c r="D351" s="53">
        <v>11</v>
      </c>
      <c r="E351" s="79">
        <f t="shared" ref="E351:E355" si="54">E350</f>
        <v>12</v>
      </c>
      <c r="F351" s="53">
        <v>0</v>
      </c>
      <c r="T351" s="53">
        <f t="shared" si="51"/>
        <v>0</v>
      </c>
      <c r="U351" s="53">
        <f t="shared" si="52"/>
        <v>600</v>
      </c>
      <c r="V351" s="53">
        <v>6</v>
      </c>
      <c r="X351" s="91">
        <f t="shared" si="53"/>
        <v>600</v>
      </c>
      <c r="Y351" s="91">
        <f t="shared" si="53"/>
        <v>0</v>
      </c>
      <c r="Z351" s="78"/>
      <c r="AC351" s="53">
        <v>0</v>
      </c>
      <c r="AE351" s="95" t="s">
        <v>291</v>
      </c>
      <c r="AO351" s="53" t="s">
        <v>237</v>
      </c>
    </row>
    <row r="352" spans="1:41" s="53" customFormat="1" hidden="1" outlineLevel="1" x14ac:dyDescent="0.15">
      <c r="A352" s="80">
        <f t="shared" ref="A352:A355" si="55">A351+1</f>
        <v>508003</v>
      </c>
      <c r="B352" s="53" t="s">
        <v>290</v>
      </c>
      <c r="D352" s="53">
        <v>11</v>
      </c>
      <c r="E352" s="79">
        <f t="shared" si="54"/>
        <v>12</v>
      </c>
      <c r="F352" s="53">
        <v>0</v>
      </c>
      <c r="T352" s="53">
        <f t="shared" si="51"/>
        <v>0</v>
      </c>
      <c r="U352" s="53">
        <f t="shared" si="52"/>
        <v>600</v>
      </c>
      <c r="V352" s="53">
        <v>6</v>
      </c>
      <c r="X352" s="91">
        <f t="shared" si="53"/>
        <v>600</v>
      </c>
      <c r="Y352" s="91">
        <f t="shared" si="53"/>
        <v>0</v>
      </c>
      <c r="Z352" s="78"/>
      <c r="AC352" s="53">
        <v>0</v>
      </c>
      <c r="AE352" s="95" t="s">
        <v>291</v>
      </c>
      <c r="AO352" s="53" t="s">
        <v>237</v>
      </c>
    </row>
    <row r="353" spans="1:41" s="53" customFormat="1" hidden="1" outlineLevel="1" x14ac:dyDescent="0.15">
      <c r="A353" s="80">
        <f t="shared" si="55"/>
        <v>508004</v>
      </c>
      <c r="B353" s="53" t="s">
        <v>290</v>
      </c>
      <c r="D353" s="53">
        <v>11</v>
      </c>
      <c r="E353" s="79">
        <f t="shared" si="54"/>
        <v>12</v>
      </c>
      <c r="F353" s="53">
        <v>0</v>
      </c>
      <c r="T353" s="53">
        <f t="shared" si="51"/>
        <v>0</v>
      </c>
      <c r="U353" s="53">
        <f t="shared" si="52"/>
        <v>6800</v>
      </c>
      <c r="V353" s="53">
        <v>68</v>
      </c>
      <c r="X353" s="91">
        <f t="shared" si="53"/>
        <v>6800</v>
      </c>
      <c r="Y353" s="91">
        <f t="shared" si="53"/>
        <v>0</v>
      </c>
      <c r="Z353" s="78"/>
      <c r="AC353" s="53">
        <v>0</v>
      </c>
      <c r="AE353" s="95" t="s">
        <v>291</v>
      </c>
      <c r="AO353" s="53" t="s">
        <v>237</v>
      </c>
    </row>
    <row r="354" spans="1:41" s="53" customFormat="1" hidden="1" outlineLevel="1" x14ac:dyDescent="0.15">
      <c r="A354" s="80">
        <f t="shared" si="55"/>
        <v>508005</v>
      </c>
      <c r="B354" s="53" t="s">
        <v>290</v>
      </c>
      <c r="D354" s="53">
        <v>11</v>
      </c>
      <c r="E354" s="79">
        <f t="shared" si="54"/>
        <v>12</v>
      </c>
      <c r="F354" s="53">
        <v>0</v>
      </c>
      <c r="T354" s="53">
        <f t="shared" si="51"/>
        <v>0</v>
      </c>
      <c r="U354" s="53">
        <f t="shared" si="52"/>
        <v>6800</v>
      </c>
      <c r="V354" s="53">
        <v>68</v>
      </c>
      <c r="X354" s="91">
        <f t="shared" si="53"/>
        <v>6800</v>
      </c>
      <c r="Y354" s="91">
        <f t="shared" si="53"/>
        <v>0</v>
      </c>
      <c r="Z354" s="78"/>
      <c r="AC354" s="53">
        <v>0</v>
      </c>
      <c r="AE354" s="95" t="s">
        <v>291</v>
      </c>
      <c r="AO354" s="53" t="s">
        <v>237</v>
      </c>
    </row>
    <row r="355" spans="1:41" s="53" customFormat="1" hidden="1" outlineLevel="1" x14ac:dyDescent="0.15">
      <c r="A355" s="80">
        <f t="shared" si="55"/>
        <v>508006</v>
      </c>
      <c r="B355" s="53" t="s">
        <v>290</v>
      </c>
      <c r="D355" s="53">
        <v>11</v>
      </c>
      <c r="E355" s="79">
        <f t="shared" si="54"/>
        <v>12</v>
      </c>
      <c r="F355" s="53">
        <v>0</v>
      </c>
      <c r="T355" s="53">
        <f t="shared" si="51"/>
        <v>0</v>
      </c>
      <c r="U355" s="53">
        <f t="shared" si="52"/>
        <v>600</v>
      </c>
      <c r="V355" s="53">
        <v>6</v>
      </c>
      <c r="X355" s="91">
        <f t="shared" si="53"/>
        <v>600</v>
      </c>
      <c r="Y355" s="91">
        <f t="shared" si="53"/>
        <v>0</v>
      </c>
      <c r="Z355" s="78"/>
      <c r="AC355" s="53">
        <v>0</v>
      </c>
      <c r="AE355" s="95" t="s">
        <v>291</v>
      </c>
      <c r="AO355" s="53" t="s">
        <v>237</v>
      </c>
    </row>
    <row r="356" spans="1:41" s="66" customFormat="1" ht="12" hidden="1" customHeight="1" outlineLevel="1" x14ac:dyDescent="0.15">
      <c r="A356" s="151"/>
      <c r="B356" s="66" t="s">
        <v>91</v>
      </c>
      <c r="C356" s="66">
        <v>25</v>
      </c>
      <c r="D356" s="66">
        <v>3</v>
      </c>
      <c r="E356" s="66">
        <v>14</v>
      </c>
      <c r="F356" s="66">
        <v>0</v>
      </c>
      <c r="J356" s="66">
        <v>0</v>
      </c>
      <c r="N356" s="155"/>
      <c r="O356" s="155"/>
      <c r="T356" s="66">
        <v>1800</v>
      </c>
      <c r="U356" s="66">
        <v>1800</v>
      </c>
      <c r="V356" s="162">
        <v>0</v>
      </c>
      <c r="W356" s="162"/>
      <c r="X356" s="163">
        <v>0</v>
      </c>
      <c r="Y356" s="163">
        <v>0</v>
      </c>
      <c r="AC356" s="66">
        <v>0</v>
      </c>
      <c r="AE356" s="155" t="s">
        <v>92</v>
      </c>
      <c r="AF356" s="66" t="s">
        <v>93</v>
      </c>
      <c r="AH356" s="66" t="s">
        <v>94</v>
      </c>
      <c r="AI356" s="155" t="s">
        <v>95</v>
      </c>
      <c r="AJ356" s="162"/>
      <c r="AK356" s="155" t="s">
        <v>96</v>
      </c>
      <c r="AM356" s="155" t="s">
        <v>334</v>
      </c>
      <c r="AN356" s="173" t="s">
        <v>98</v>
      </c>
    </row>
    <row r="357" spans="1:41" s="67" customFormat="1" ht="12" hidden="1" customHeight="1" outlineLevel="1" x14ac:dyDescent="0.15">
      <c r="A357" s="152"/>
      <c r="B357" s="67" t="s">
        <v>335</v>
      </c>
      <c r="C357" s="67">
        <v>9</v>
      </c>
      <c r="D357" s="67">
        <v>8</v>
      </c>
      <c r="E357" s="67">
        <v>14</v>
      </c>
      <c r="F357" s="67">
        <v>0</v>
      </c>
      <c r="J357" s="67">
        <v>0</v>
      </c>
      <c r="N357" s="156"/>
      <c r="O357" s="156"/>
      <c r="T357" s="164">
        <v>499</v>
      </c>
      <c r="U357" s="164">
        <v>499</v>
      </c>
      <c r="V357" s="165">
        <v>499</v>
      </c>
      <c r="W357" s="165"/>
      <c r="X357" s="122">
        <v>0</v>
      </c>
      <c r="Y357" s="122">
        <v>0</v>
      </c>
      <c r="Z357" s="168" t="s">
        <v>336</v>
      </c>
      <c r="AC357" s="67">
        <v>0</v>
      </c>
      <c r="AD357" s="164"/>
      <c r="AE357" s="156" t="s">
        <v>337</v>
      </c>
      <c r="AF357" s="67" t="s">
        <v>103</v>
      </c>
      <c r="AH357" s="67" t="s">
        <v>94</v>
      </c>
      <c r="AI357" s="156" t="s">
        <v>327</v>
      </c>
      <c r="AJ357" s="165"/>
      <c r="AK357" s="156" t="s">
        <v>338</v>
      </c>
      <c r="AM357" s="156"/>
      <c r="AN357" s="174" t="s">
        <v>98</v>
      </c>
      <c r="AO357" s="67" t="s">
        <v>339</v>
      </c>
    </row>
    <row r="358" spans="1:41" s="67" customFormat="1" ht="12" hidden="1" customHeight="1" outlineLevel="1" x14ac:dyDescent="0.15">
      <c r="A358" s="152"/>
      <c r="B358" s="67" t="s">
        <v>340</v>
      </c>
      <c r="C358" s="67">
        <v>10</v>
      </c>
      <c r="D358" s="67">
        <v>2</v>
      </c>
      <c r="E358" s="67">
        <v>14</v>
      </c>
      <c r="F358" s="67">
        <v>0</v>
      </c>
      <c r="J358" s="67">
        <v>0</v>
      </c>
      <c r="N358" s="156"/>
      <c r="O358" s="156"/>
      <c r="T358" s="164">
        <v>299</v>
      </c>
      <c r="U358" s="164">
        <v>299</v>
      </c>
      <c r="V358" s="71">
        <v>299</v>
      </c>
      <c r="W358" s="71"/>
      <c r="X358" s="122">
        <v>0</v>
      </c>
      <c r="Y358" s="122">
        <v>0</v>
      </c>
      <c r="Z358" s="168" t="s">
        <v>341</v>
      </c>
      <c r="AC358" s="67">
        <v>0</v>
      </c>
      <c r="AD358" s="164"/>
      <c r="AE358" s="156" t="s">
        <v>342</v>
      </c>
      <c r="AF358" s="67" t="s">
        <v>103</v>
      </c>
      <c r="AH358" s="67" t="s">
        <v>94</v>
      </c>
      <c r="AI358" s="156" t="s">
        <v>111</v>
      </c>
      <c r="AJ358" s="71"/>
      <c r="AK358" s="156" t="s">
        <v>343</v>
      </c>
      <c r="AM358" s="156"/>
      <c r="AN358" s="174" t="s">
        <v>98</v>
      </c>
      <c r="AO358" s="67" t="s">
        <v>344</v>
      </c>
    </row>
    <row r="359" spans="1:41" s="68" customFormat="1" ht="12" hidden="1" customHeight="1" outlineLevel="1" x14ac:dyDescent="0.15">
      <c r="A359" s="153"/>
      <c r="B359" s="68" t="s">
        <v>115</v>
      </c>
      <c r="C359" s="68">
        <v>11</v>
      </c>
      <c r="D359" s="68">
        <v>6</v>
      </c>
      <c r="E359" s="68">
        <v>14</v>
      </c>
      <c r="F359" s="68">
        <v>0</v>
      </c>
      <c r="J359" s="68">
        <v>0</v>
      </c>
      <c r="N359" s="157"/>
      <c r="O359" s="157"/>
      <c r="T359" s="68">
        <v>100</v>
      </c>
      <c r="U359" s="68">
        <v>100</v>
      </c>
      <c r="V359" s="68">
        <v>0</v>
      </c>
      <c r="X359" s="166">
        <v>0</v>
      </c>
      <c r="Y359" s="166">
        <v>0</v>
      </c>
      <c r="AB359" s="68" t="s">
        <v>116</v>
      </c>
      <c r="AC359" s="68">
        <v>0</v>
      </c>
      <c r="AE359" s="157" t="s">
        <v>117</v>
      </c>
      <c r="AF359" s="68" t="s">
        <v>118</v>
      </c>
      <c r="AH359" s="68" t="s">
        <v>119</v>
      </c>
      <c r="AI359" s="157" t="s">
        <v>120</v>
      </c>
      <c r="AK359" s="157"/>
      <c r="AM359" s="157"/>
      <c r="AN359" s="175" t="s">
        <v>98</v>
      </c>
    </row>
    <row r="360" spans="1:41" s="67" customFormat="1" ht="12" hidden="1" customHeight="1" outlineLevel="1" x14ac:dyDescent="0.15">
      <c r="A360" s="152"/>
      <c r="B360" s="67" t="s">
        <v>345</v>
      </c>
      <c r="C360" s="67">
        <v>12</v>
      </c>
      <c r="D360" s="67">
        <v>1</v>
      </c>
      <c r="E360" s="67">
        <v>14</v>
      </c>
      <c r="F360" s="67">
        <v>0</v>
      </c>
      <c r="G360" s="67">
        <v>601</v>
      </c>
      <c r="J360" s="67">
        <v>0</v>
      </c>
      <c r="K360" s="67">
        <v>1</v>
      </c>
      <c r="L360" s="158" t="s">
        <v>123</v>
      </c>
      <c r="M360" s="159" t="s">
        <v>124</v>
      </c>
      <c r="N360" s="156" t="s">
        <v>125</v>
      </c>
      <c r="O360" s="156" t="s">
        <v>126</v>
      </c>
      <c r="P360" s="67" t="s">
        <v>127</v>
      </c>
      <c r="Q360" s="67" t="s">
        <v>128</v>
      </c>
      <c r="R360" s="67">
        <v>6</v>
      </c>
      <c r="S360" s="67" t="s">
        <v>129</v>
      </c>
      <c r="T360" s="164">
        <v>99</v>
      </c>
      <c r="U360" s="164">
        <v>99</v>
      </c>
      <c r="V360" s="67" t="str">
        <f t="shared" ref="V360:V367" si="56">MID(AK360,3,999)</f>
        <v>99</v>
      </c>
      <c r="X360" s="122">
        <f>V360*100</f>
        <v>9900</v>
      </c>
      <c r="Y360" s="122">
        <f>W360*100</f>
        <v>0</v>
      </c>
      <c r="Z360" s="168" t="s">
        <v>346</v>
      </c>
      <c r="AC360" s="67">
        <v>0</v>
      </c>
      <c r="AD360" s="164"/>
      <c r="AE360" s="156" t="s">
        <v>347</v>
      </c>
      <c r="AF360" s="67" t="s">
        <v>118</v>
      </c>
      <c r="AG360" s="67" t="s">
        <v>132</v>
      </c>
      <c r="AH360" s="67" t="s">
        <v>119</v>
      </c>
      <c r="AI360" s="156" t="s">
        <v>348</v>
      </c>
      <c r="AK360" s="156" t="s">
        <v>348</v>
      </c>
      <c r="AM360" s="156"/>
      <c r="AN360" s="174" t="s">
        <v>98</v>
      </c>
      <c r="AO360" s="67" t="s">
        <v>349</v>
      </c>
    </row>
    <row r="361" spans="1:41" s="67" customFormat="1" ht="12" hidden="1" customHeight="1" outlineLevel="1" x14ac:dyDescent="0.15">
      <c r="A361" s="152"/>
      <c r="B361" s="67" t="s">
        <v>350</v>
      </c>
      <c r="C361" s="67">
        <v>14</v>
      </c>
      <c r="D361" s="67">
        <v>1</v>
      </c>
      <c r="E361" s="67">
        <v>14</v>
      </c>
      <c r="F361" s="67">
        <v>0</v>
      </c>
      <c r="J361" s="67">
        <v>0</v>
      </c>
      <c r="K361" s="67">
        <v>1</v>
      </c>
      <c r="L361" s="158" t="s">
        <v>149</v>
      </c>
      <c r="M361" s="160" t="s">
        <v>150</v>
      </c>
      <c r="N361" s="156" t="s">
        <v>327</v>
      </c>
      <c r="O361" s="156" t="s">
        <v>351</v>
      </c>
      <c r="P361" s="67" t="s">
        <v>153</v>
      </c>
      <c r="Q361" s="67" t="s">
        <v>154</v>
      </c>
      <c r="R361" s="67">
        <v>98</v>
      </c>
      <c r="S361" s="67" t="s">
        <v>155</v>
      </c>
      <c r="T361" s="164">
        <v>499</v>
      </c>
      <c r="U361" s="164">
        <v>499</v>
      </c>
      <c r="V361" s="67" t="str">
        <f t="shared" si="56"/>
        <v>499</v>
      </c>
      <c r="X361" s="122">
        <f t="shared" ref="X361:Y367" si="57">V361*100</f>
        <v>49900</v>
      </c>
      <c r="Y361" s="122">
        <f t="shared" si="57"/>
        <v>0</v>
      </c>
      <c r="Z361" s="168" t="s">
        <v>336</v>
      </c>
      <c r="AC361" s="67">
        <v>0</v>
      </c>
      <c r="AD361" s="164"/>
      <c r="AE361" s="156" t="s">
        <v>347</v>
      </c>
      <c r="AF361" s="67" t="s">
        <v>118</v>
      </c>
      <c r="AG361" s="67" t="s">
        <v>158</v>
      </c>
      <c r="AH361" s="67" t="s">
        <v>119</v>
      </c>
      <c r="AI361" s="156" t="s">
        <v>352</v>
      </c>
      <c r="AK361" s="156" t="s">
        <v>352</v>
      </c>
      <c r="AM361" s="156"/>
      <c r="AN361" s="174" t="s">
        <v>98</v>
      </c>
      <c r="AO361" s="67" t="s">
        <v>353</v>
      </c>
    </row>
    <row r="362" spans="1:41" s="67" customFormat="1" ht="12" hidden="1" customHeight="1" outlineLevel="1" x14ac:dyDescent="0.15">
      <c r="A362" s="152"/>
      <c r="B362" s="67" t="s">
        <v>354</v>
      </c>
      <c r="C362" s="67">
        <v>16</v>
      </c>
      <c r="D362" s="67">
        <v>1</v>
      </c>
      <c r="E362" s="67">
        <v>14</v>
      </c>
      <c r="F362" s="67">
        <v>0</v>
      </c>
      <c r="J362" s="67">
        <v>0</v>
      </c>
      <c r="K362" s="67">
        <v>1</v>
      </c>
      <c r="L362" s="158" t="s">
        <v>355</v>
      </c>
      <c r="M362" s="159" t="s">
        <v>164</v>
      </c>
      <c r="N362" s="156" t="s">
        <v>356</v>
      </c>
      <c r="O362" s="156" t="s">
        <v>357</v>
      </c>
      <c r="P362" s="67" t="s">
        <v>167</v>
      </c>
      <c r="Q362" s="67" t="s">
        <v>168</v>
      </c>
      <c r="R362" s="67">
        <v>198</v>
      </c>
      <c r="S362" s="67" t="s">
        <v>169</v>
      </c>
      <c r="T362" s="164">
        <v>1499</v>
      </c>
      <c r="U362" s="164">
        <v>1499</v>
      </c>
      <c r="V362" s="67" t="str">
        <f t="shared" si="56"/>
        <v>1499</v>
      </c>
      <c r="X362" s="122">
        <f t="shared" si="57"/>
        <v>149900</v>
      </c>
      <c r="Y362" s="122">
        <f t="shared" si="57"/>
        <v>0</v>
      </c>
      <c r="Z362" s="168" t="s">
        <v>358</v>
      </c>
      <c r="AC362" s="67">
        <v>0</v>
      </c>
      <c r="AD362" s="164"/>
      <c r="AE362" s="156" t="s">
        <v>347</v>
      </c>
      <c r="AF362" s="67" t="s">
        <v>118</v>
      </c>
      <c r="AG362" s="67" t="s">
        <v>173</v>
      </c>
      <c r="AH362" s="67" t="s">
        <v>119</v>
      </c>
      <c r="AI362" s="156" t="s">
        <v>359</v>
      </c>
      <c r="AK362" s="156" t="s">
        <v>359</v>
      </c>
      <c r="AM362" s="156"/>
      <c r="AN362" s="174" t="s">
        <v>98</v>
      </c>
      <c r="AO362" s="67" t="s">
        <v>360</v>
      </c>
    </row>
    <row r="363" spans="1:41" s="67" customFormat="1" ht="12" hidden="1" customHeight="1" outlineLevel="1" x14ac:dyDescent="0.15">
      <c r="A363" s="152"/>
      <c r="B363" s="67" t="s">
        <v>361</v>
      </c>
      <c r="C363" s="67">
        <v>17</v>
      </c>
      <c r="D363" s="67">
        <v>1</v>
      </c>
      <c r="E363" s="67">
        <v>14</v>
      </c>
      <c r="F363" s="67">
        <v>0</v>
      </c>
      <c r="J363" s="67">
        <v>0</v>
      </c>
      <c r="T363" s="164">
        <v>2999</v>
      </c>
      <c r="U363" s="164">
        <v>2999</v>
      </c>
      <c r="V363" s="67" t="str">
        <f t="shared" si="56"/>
        <v>2999</v>
      </c>
      <c r="X363" s="122">
        <f t="shared" si="57"/>
        <v>299900</v>
      </c>
      <c r="Y363" s="122">
        <f t="shared" si="57"/>
        <v>0</v>
      </c>
      <c r="Z363" s="168" t="s">
        <v>362</v>
      </c>
      <c r="AC363" s="67">
        <v>0</v>
      </c>
      <c r="AD363" s="164"/>
      <c r="AE363" s="156" t="s">
        <v>347</v>
      </c>
      <c r="AF363" s="67" t="s">
        <v>172</v>
      </c>
      <c r="AH363" s="67" t="s">
        <v>119</v>
      </c>
      <c r="AI363" s="156" t="s">
        <v>363</v>
      </c>
      <c r="AK363" s="156" t="s">
        <v>363</v>
      </c>
      <c r="AM363" s="156"/>
      <c r="AN363" s="174" t="s">
        <v>98</v>
      </c>
      <c r="AO363" s="67" t="s">
        <v>364</v>
      </c>
    </row>
    <row r="364" spans="1:41" s="67" customFormat="1" ht="12" hidden="1" customHeight="1" outlineLevel="1" x14ac:dyDescent="0.15">
      <c r="A364" s="152"/>
      <c r="B364" s="67" t="s">
        <v>365</v>
      </c>
      <c r="C364" s="67">
        <v>18</v>
      </c>
      <c r="D364" s="67">
        <v>1</v>
      </c>
      <c r="E364" s="67">
        <v>14</v>
      </c>
      <c r="F364" s="67">
        <v>0</v>
      </c>
      <c r="J364" s="67">
        <v>0</v>
      </c>
      <c r="M364" s="161"/>
      <c r="N364" s="156"/>
      <c r="O364" s="156"/>
      <c r="T364" s="164">
        <v>4999</v>
      </c>
      <c r="U364" s="164">
        <v>4999</v>
      </c>
      <c r="V364" s="67" t="str">
        <f t="shared" si="56"/>
        <v>4999</v>
      </c>
      <c r="X364" s="122">
        <f t="shared" si="57"/>
        <v>499900</v>
      </c>
      <c r="Y364" s="122">
        <f t="shared" si="57"/>
        <v>0</v>
      </c>
      <c r="Z364" s="168" t="s">
        <v>366</v>
      </c>
      <c r="AC364" s="67">
        <v>0</v>
      </c>
      <c r="AD364" s="164"/>
      <c r="AE364" s="156" t="s">
        <v>347</v>
      </c>
      <c r="AF364" s="67" t="s">
        <v>172</v>
      </c>
      <c r="AH364" s="67" t="s">
        <v>119</v>
      </c>
      <c r="AI364" s="156" t="s">
        <v>367</v>
      </c>
      <c r="AK364" s="156" t="s">
        <v>367</v>
      </c>
      <c r="AM364" s="156"/>
      <c r="AN364" s="174" t="s">
        <v>98</v>
      </c>
      <c r="AO364" s="67" t="s">
        <v>368</v>
      </c>
    </row>
    <row r="365" spans="1:41" s="67" customFormat="1" ht="12" hidden="1" customHeight="1" outlineLevel="1" x14ac:dyDescent="0.15">
      <c r="A365" s="152"/>
      <c r="B365" s="67" t="s">
        <v>369</v>
      </c>
      <c r="C365" s="67">
        <v>19</v>
      </c>
      <c r="D365" s="67">
        <v>1</v>
      </c>
      <c r="E365" s="67">
        <v>14</v>
      </c>
      <c r="F365" s="67">
        <v>0</v>
      </c>
      <c r="J365" s="67">
        <v>0</v>
      </c>
      <c r="K365" s="67">
        <v>1</v>
      </c>
      <c r="L365" s="158" t="s">
        <v>299</v>
      </c>
      <c r="M365" s="159" t="s">
        <v>300</v>
      </c>
      <c r="N365" s="156" t="s">
        <v>186</v>
      </c>
      <c r="O365" s="156" t="s">
        <v>187</v>
      </c>
      <c r="P365" s="67" t="s">
        <v>188</v>
      </c>
      <c r="Q365" s="67" t="s">
        <v>189</v>
      </c>
      <c r="R365" s="67">
        <v>648</v>
      </c>
      <c r="S365" s="67" t="s">
        <v>190</v>
      </c>
      <c r="T365" s="164">
        <v>9999</v>
      </c>
      <c r="U365" s="164">
        <v>9999</v>
      </c>
      <c r="V365" s="67" t="str">
        <f t="shared" si="56"/>
        <v>9999</v>
      </c>
      <c r="X365" s="122">
        <f t="shared" si="57"/>
        <v>999900</v>
      </c>
      <c r="Y365" s="122">
        <f t="shared" si="57"/>
        <v>0</v>
      </c>
      <c r="Z365" s="168" t="s">
        <v>370</v>
      </c>
      <c r="AC365" s="67">
        <v>0</v>
      </c>
      <c r="AD365" s="164"/>
      <c r="AE365" s="156" t="s">
        <v>347</v>
      </c>
      <c r="AF365" s="67" t="s">
        <v>172</v>
      </c>
      <c r="AG365" s="67" t="s">
        <v>193</v>
      </c>
      <c r="AH365" s="67" t="s">
        <v>119</v>
      </c>
      <c r="AI365" s="156" t="s">
        <v>371</v>
      </c>
      <c r="AK365" s="156" t="s">
        <v>371</v>
      </c>
      <c r="AM365" s="156"/>
      <c r="AN365" s="174" t="s">
        <v>98</v>
      </c>
      <c r="AO365" s="67" t="s">
        <v>372</v>
      </c>
    </row>
    <row r="366" spans="1:41" s="67" customFormat="1" ht="12" hidden="1" customHeight="1" outlineLevel="1" x14ac:dyDescent="0.15">
      <c r="A366" s="152"/>
      <c r="B366" s="67" t="s">
        <v>373</v>
      </c>
      <c r="C366" s="67">
        <v>13</v>
      </c>
      <c r="D366" s="67">
        <v>1</v>
      </c>
      <c r="E366" s="67">
        <v>14</v>
      </c>
      <c r="F366" s="67">
        <v>0</v>
      </c>
      <c r="J366" s="67">
        <v>0</v>
      </c>
      <c r="K366" s="67">
        <v>1</v>
      </c>
      <c r="L366" s="158" t="s">
        <v>137</v>
      </c>
      <c r="M366" s="159" t="s">
        <v>374</v>
      </c>
      <c r="N366" s="156" t="s">
        <v>111</v>
      </c>
      <c r="O366" s="156" t="s">
        <v>139</v>
      </c>
      <c r="P366" s="67" t="s">
        <v>140</v>
      </c>
      <c r="Q366" s="67" t="s">
        <v>141</v>
      </c>
      <c r="R366" s="67">
        <v>30</v>
      </c>
      <c r="S366" s="67" t="s">
        <v>142</v>
      </c>
      <c r="T366" s="164">
        <v>299</v>
      </c>
      <c r="U366" s="164">
        <v>299</v>
      </c>
      <c r="V366" s="67" t="str">
        <f t="shared" si="56"/>
        <v>299</v>
      </c>
      <c r="X366" s="122">
        <f t="shared" si="57"/>
        <v>29900</v>
      </c>
      <c r="Y366" s="122">
        <f t="shared" si="57"/>
        <v>0</v>
      </c>
      <c r="Z366" s="168" t="s">
        <v>341</v>
      </c>
      <c r="AC366" s="67">
        <v>0</v>
      </c>
      <c r="AD366" s="164"/>
      <c r="AE366" s="156" t="s">
        <v>347</v>
      </c>
      <c r="AF366" s="67" t="s">
        <v>118</v>
      </c>
      <c r="AG366" s="67" t="s">
        <v>145</v>
      </c>
      <c r="AH366" s="67" t="s">
        <v>119</v>
      </c>
      <c r="AI366" s="156" t="s">
        <v>375</v>
      </c>
      <c r="AK366" s="156" t="s">
        <v>375</v>
      </c>
      <c r="AM366" s="156"/>
      <c r="AN366" s="174" t="s">
        <v>98</v>
      </c>
      <c r="AO366" s="67" t="s">
        <v>376</v>
      </c>
    </row>
    <row r="367" spans="1:41" s="67" customFormat="1" ht="12" hidden="1" customHeight="1" outlineLevel="1" x14ac:dyDescent="0.15">
      <c r="A367" s="152"/>
      <c r="B367" s="67" t="s">
        <v>377</v>
      </c>
      <c r="C367" s="67">
        <v>15</v>
      </c>
      <c r="D367" s="67">
        <v>1</v>
      </c>
      <c r="E367" s="67">
        <v>14</v>
      </c>
      <c r="F367" s="67">
        <v>0</v>
      </c>
      <c r="J367" s="67">
        <v>0</v>
      </c>
      <c r="M367" s="161"/>
      <c r="N367" s="156"/>
      <c r="O367" s="156"/>
      <c r="T367" s="164">
        <v>999</v>
      </c>
      <c r="U367" s="164">
        <v>999</v>
      </c>
      <c r="V367" s="67" t="str">
        <f t="shared" si="56"/>
        <v>999</v>
      </c>
      <c r="X367" s="122">
        <f t="shared" si="57"/>
        <v>99900</v>
      </c>
      <c r="Y367" s="122">
        <f t="shared" si="57"/>
        <v>0</v>
      </c>
      <c r="Z367" s="168" t="s">
        <v>378</v>
      </c>
      <c r="AC367" s="67">
        <v>0</v>
      </c>
      <c r="AD367" s="164"/>
      <c r="AE367" s="156" t="s">
        <v>347</v>
      </c>
      <c r="AF367" s="67" t="s">
        <v>118</v>
      </c>
      <c r="AH367" s="67" t="s">
        <v>119</v>
      </c>
      <c r="AI367" s="156" t="s">
        <v>379</v>
      </c>
      <c r="AK367" s="156" t="s">
        <v>379</v>
      </c>
      <c r="AM367" s="156"/>
      <c r="AN367" s="174" t="s">
        <v>98</v>
      </c>
      <c r="AO367" s="67" t="s">
        <v>380</v>
      </c>
    </row>
    <row r="368" spans="1:41" s="68" customFormat="1" hidden="1" outlineLevel="1" x14ac:dyDescent="0.15">
      <c r="A368" s="153"/>
      <c r="B368" s="68" t="s">
        <v>197</v>
      </c>
      <c r="C368" s="68">
        <v>18</v>
      </c>
      <c r="D368" s="68">
        <v>1</v>
      </c>
      <c r="E368" s="68">
        <v>14</v>
      </c>
      <c r="F368" s="68">
        <v>0</v>
      </c>
      <c r="J368" s="68">
        <v>1</v>
      </c>
      <c r="V368" s="68">
        <v>0</v>
      </c>
      <c r="X368" s="166">
        <v>0</v>
      </c>
      <c r="Y368" s="166">
        <v>0</v>
      </c>
      <c r="AC368" s="68">
        <v>0</v>
      </c>
      <c r="AF368" s="68" t="s">
        <v>172</v>
      </c>
      <c r="AH368" s="68" t="s">
        <v>119</v>
      </c>
      <c r="AI368" s="68" t="s">
        <v>200</v>
      </c>
      <c r="AK368" s="68" t="s">
        <v>200</v>
      </c>
    </row>
    <row r="369" spans="1:41" s="68" customFormat="1" hidden="1" outlineLevel="1" x14ac:dyDescent="0.15">
      <c r="A369" s="153"/>
      <c r="B369" s="68" t="s">
        <v>203</v>
      </c>
      <c r="C369" s="68">
        <v>19</v>
      </c>
      <c r="D369" s="68">
        <v>5</v>
      </c>
      <c r="E369" s="68">
        <v>14</v>
      </c>
      <c r="F369" s="68">
        <v>0</v>
      </c>
      <c r="J369" s="68">
        <v>0</v>
      </c>
      <c r="V369" s="68">
        <v>0</v>
      </c>
      <c r="X369" s="166">
        <v>0</v>
      </c>
      <c r="Y369" s="166">
        <v>0</v>
      </c>
      <c r="AA369" s="68">
        <v>1</v>
      </c>
      <c r="AC369" s="68">
        <v>0</v>
      </c>
      <c r="AI369" s="68" t="s">
        <v>204</v>
      </c>
    </row>
    <row r="370" spans="1:41" s="68" customFormat="1" hidden="1" outlineLevel="1" x14ac:dyDescent="0.15">
      <c r="A370" s="153"/>
      <c r="B370" s="68" t="s">
        <v>206</v>
      </c>
      <c r="C370" s="68">
        <v>20</v>
      </c>
      <c r="D370" s="68">
        <v>5</v>
      </c>
      <c r="E370" s="68">
        <v>14</v>
      </c>
      <c r="F370" s="68">
        <v>0</v>
      </c>
      <c r="J370" s="68">
        <v>0</v>
      </c>
      <c r="V370" s="68">
        <v>0</v>
      </c>
      <c r="X370" s="166">
        <v>0</v>
      </c>
      <c r="Y370" s="166">
        <v>0</v>
      </c>
      <c r="AA370" s="68">
        <v>2</v>
      </c>
      <c r="AC370" s="68">
        <v>0</v>
      </c>
      <c r="AI370" s="68" t="s">
        <v>204</v>
      </c>
    </row>
    <row r="371" spans="1:41" s="68" customFormat="1" hidden="1" outlineLevel="1" x14ac:dyDescent="0.15">
      <c r="A371" s="153"/>
      <c r="B371" s="68" t="s">
        <v>208</v>
      </c>
      <c r="C371" s="68">
        <v>21</v>
      </c>
      <c r="D371" s="68">
        <v>5</v>
      </c>
      <c r="E371" s="68">
        <v>14</v>
      </c>
      <c r="F371" s="68">
        <v>0</v>
      </c>
      <c r="J371" s="68">
        <v>0</v>
      </c>
      <c r="V371" s="68">
        <v>0</v>
      </c>
      <c r="X371" s="166">
        <v>0</v>
      </c>
      <c r="Y371" s="166">
        <v>0</v>
      </c>
      <c r="AA371" s="68">
        <v>3</v>
      </c>
      <c r="AC371" s="68">
        <v>0</v>
      </c>
      <c r="AI371" s="68" t="s">
        <v>204</v>
      </c>
    </row>
    <row r="372" spans="1:41" s="68" customFormat="1" hidden="1" outlineLevel="1" x14ac:dyDescent="0.15">
      <c r="A372" s="153"/>
      <c r="B372" s="68" t="s">
        <v>210</v>
      </c>
      <c r="C372" s="68">
        <v>22</v>
      </c>
      <c r="D372" s="68">
        <v>5</v>
      </c>
      <c r="E372" s="68">
        <v>14</v>
      </c>
      <c r="F372" s="68">
        <v>0</v>
      </c>
      <c r="J372" s="68">
        <v>0</v>
      </c>
      <c r="V372" s="68">
        <v>0</v>
      </c>
      <c r="X372" s="166">
        <v>0</v>
      </c>
      <c r="Y372" s="166">
        <v>0</v>
      </c>
      <c r="AA372" s="68">
        <v>4</v>
      </c>
      <c r="AC372" s="68">
        <v>0</v>
      </c>
      <c r="AI372" s="68" t="s">
        <v>204</v>
      </c>
    </row>
    <row r="373" spans="1:41" s="68" customFormat="1" hidden="1" outlineLevel="1" x14ac:dyDescent="0.15">
      <c r="A373" s="153"/>
      <c r="B373" s="68" t="s">
        <v>212</v>
      </c>
      <c r="C373" s="68">
        <v>23</v>
      </c>
      <c r="D373" s="68">
        <v>5</v>
      </c>
      <c r="E373" s="68">
        <v>14</v>
      </c>
      <c r="F373" s="68">
        <v>0</v>
      </c>
      <c r="J373" s="68">
        <v>0</v>
      </c>
      <c r="V373" s="68">
        <v>0</v>
      </c>
      <c r="X373" s="166">
        <v>0</v>
      </c>
      <c r="Y373" s="166">
        <v>0</v>
      </c>
      <c r="AA373" s="68">
        <v>5</v>
      </c>
      <c r="AC373" s="68">
        <v>0</v>
      </c>
      <c r="AI373" s="68" t="s">
        <v>204</v>
      </c>
    </row>
    <row r="374" spans="1:41" s="68" customFormat="1" hidden="1" outlineLevel="1" x14ac:dyDescent="0.15">
      <c r="A374" s="153"/>
      <c r="B374" s="68" t="s">
        <v>214</v>
      </c>
      <c r="C374" s="68">
        <v>24</v>
      </c>
      <c r="D374" s="68">
        <v>5</v>
      </c>
      <c r="E374" s="68">
        <v>14</v>
      </c>
      <c r="F374" s="68">
        <v>0</v>
      </c>
      <c r="J374" s="68">
        <v>0</v>
      </c>
      <c r="V374" s="68">
        <v>0</v>
      </c>
      <c r="X374" s="166">
        <v>0</v>
      </c>
      <c r="Y374" s="166">
        <v>0</v>
      </c>
      <c r="AA374" s="68">
        <v>6</v>
      </c>
      <c r="AC374" s="68">
        <v>0</v>
      </c>
      <c r="AI374" s="68" t="s">
        <v>204</v>
      </c>
    </row>
    <row r="375" spans="1:41" s="69" customFormat="1" hidden="1" outlineLevel="1" x14ac:dyDescent="0.15">
      <c r="A375" s="154"/>
      <c r="B375" s="69" t="s">
        <v>381</v>
      </c>
      <c r="C375" s="69">
        <v>25</v>
      </c>
      <c r="D375" s="69">
        <v>5</v>
      </c>
      <c r="E375" s="69">
        <v>14</v>
      </c>
      <c r="F375" s="69">
        <v>0</v>
      </c>
      <c r="J375" s="69">
        <v>0</v>
      </c>
      <c r="T375" s="69">
        <v>99</v>
      </c>
      <c r="U375" s="69">
        <v>99</v>
      </c>
      <c r="V375" s="69">
        <v>0</v>
      </c>
      <c r="X375" s="121"/>
      <c r="Y375" s="121"/>
      <c r="Z375" s="169" t="s">
        <v>346</v>
      </c>
      <c r="AA375" s="69">
        <v>7</v>
      </c>
      <c r="AC375" s="69">
        <v>0</v>
      </c>
      <c r="AI375" s="69" t="s">
        <v>204</v>
      </c>
      <c r="AO375" s="69" t="s">
        <v>382</v>
      </c>
    </row>
    <row r="376" spans="1:41" s="67" customFormat="1" hidden="1" outlineLevel="1" x14ac:dyDescent="0.15">
      <c r="A376" s="152"/>
      <c r="B376" s="67" t="s">
        <v>383</v>
      </c>
      <c r="C376" s="67">
        <v>1</v>
      </c>
      <c r="D376" s="67">
        <v>7</v>
      </c>
      <c r="E376" s="67">
        <v>14</v>
      </c>
      <c r="F376" s="67">
        <v>0</v>
      </c>
      <c r="J376" s="67">
        <v>0</v>
      </c>
      <c r="N376" s="156"/>
      <c r="O376" s="156"/>
      <c r="T376" s="164">
        <v>99</v>
      </c>
      <c r="U376" s="164">
        <v>99</v>
      </c>
      <c r="V376" s="67" t="s">
        <v>384</v>
      </c>
      <c r="X376" s="122">
        <v>9900</v>
      </c>
      <c r="Y376" s="122">
        <v>9900</v>
      </c>
      <c r="Z376" s="168" t="s">
        <v>346</v>
      </c>
      <c r="AC376" s="67">
        <v>0</v>
      </c>
      <c r="AD376" s="164"/>
      <c r="AE376" s="156" t="s">
        <v>385</v>
      </c>
      <c r="AF376" s="67" t="s">
        <v>172</v>
      </c>
      <c r="AH376" s="67" t="s">
        <v>221</v>
      </c>
      <c r="AI376" s="156" t="s">
        <v>348</v>
      </c>
      <c r="AL376" s="67">
        <v>33</v>
      </c>
      <c r="AO376" s="67" t="s">
        <v>349</v>
      </c>
    </row>
    <row r="377" spans="1:41" s="67" customFormat="1" hidden="1" outlineLevel="1" x14ac:dyDescent="0.15">
      <c r="A377" s="152"/>
      <c r="B377" s="67" t="s">
        <v>222</v>
      </c>
      <c r="C377" s="67">
        <v>2</v>
      </c>
      <c r="D377" s="67">
        <v>7</v>
      </c>
      <c r="E377" s="67">
        <v>14</v>
      </c>
      <c r="F377" s="67">
        <v>0</v>
      </c>
      <c r="J377" s="67">
        <v>0</v>
      </c>
      <c r="N377" s="156"/>
      <c r="O377" s="156"/>
      <c r="T377" s="164"/>
      <c r="U377" s="164"/>
      <c r="Z377" s="170"/>
      <c r="AC377" s="67">
        <v>0</v>
      </c>
      <c r="AD377" s="164"/>
      <c r="AE377" s="156"/>
      <c r="AF377" s="67" t="s">
        <v>172</v>
      </c>
      <c r="AH377" s="67" t="s">
        <v>221</v>
      </c>
      <c r="AL377" s="67">
        <v>33</v>
      </c>
    </row>
    <row r="378" spans="1:41" s="67" customFormat="1" hidden="1" outlineLevel="1" x14ac:dyDescent="0.15">
      <c r="A378" s="152"/>
      <c r="B378" s="67" t="s">
        <v>386</v>
      </c>
      <c r="C378" s="67">
        <v>3</v>
      </c>
      <c r="D378" s="67">
        <v>7</v>
      </c>
      <c r="E378" s="67">
        <v>14</v>
      </c>
      <c r="F378" s="67">
        <v>0</v>
      </c>
      <c r="J378" s="67">
        <v>0</v>
      </c>
      <c r="N378" s="156"/>
      <c r="O378" s="156"/>
      <c r="T378" s="164">
        <v>499</v>
      </c>
      <c r="U378" s="164">
        <v>499</v>
      </c>
      <c r="V378" s="67" t="s">
        <v>387</v>
      </c>
      <c r="X378" s="122">
        <v>49900</v>
      </c>
      <c r="Y378" s="122">
        <v>49900</v>
      </c>
      <c r="Z378" s="168" t="s">
        <v>336</v>
      </c>
      <c r="AC378" s="67">
        <v>0</v>
      </c>
      <c r="AD378" s="164"/>
      <c r="AE378" s="156" t="s">
        <v>385</v>
      </c>
      <c r="AF378" s="67" t="s">
        <v>172</v>
      </c>
      <c r="AH378" s="67" t="s">
        <v>221</v>
      </c>
      <c r="AI378" s="156" t="s">
        <v>352</v>
      </c>
      <c r="AL378" s="67">
        <v>33</v>
      </c>
      <c r="AO378" s="67" t="s">
        <v>353</v>
      </c>
    </row>
    <row r="379" spans="1:41" s="67" customFormat="1" hidden="1" outlineLevel="1" x14ac:dyDescent="0.15">
      <c r="A379" s="152"/>
      <c r="B379" s="67" t="s">
        <v>388</v>
      </c>
      <c r="C379" s="67">
        <v>4</v>
      </c>
      <c r="D379" s="67">
        <v>7</v>
      </c>
      <c r="E379" s="67">
        <v>14</v>
      </c>
      <c r="F379" s="67">
        <v>0</v>
      </c>
      <c r="J379" s="67">
        <v>0</v>
      </c>
      <c r="N379" s="156"/>
      <c r="O379" s="156"/>
      <c r="T379" s="164">
        <v>1499</v>
      </c>
      <c r="U379" s="164">
        <v>1499</v>
      </c>
      <c r="V379" s="67" t="s">
        <v>389</v>
      </c>
      <c r="X379" s="122">
        <v>149900</v>
      </c>
      <c r="Y379" s="122">
        <v>149900</v>
      </c>
      <c r="Z379" s="168" t="s">
        <v>358</v>
      </c>
      <c r="AC379" s="67">
        <v>0</v>
      </c>
      <c r="AD379" s="164"/>
      <c r="AE379" s="156" t="s">
        <v>385</v>
      </c>
      <c r="AF379" s="67" t="s">
        <v>172</v>
      </c>
      <c r="AH379" s="67" t="s">
        <v>221</v>
      </c>
      <c r="AI379" s="156" t="s">
        <v>359</v>
      </c>
      <c r="AL379" s="67">
        <v>33</v>
      </c>
      <c r="AO379" s="67" t="s">
        <v>360</v>
      </c>
    </row>
    <row r="380" spans="1:41" s="67" customFormat="1" hidden="1" outlineLevel="1" x14ac:dyDescent="0.15">
      <c r="A380" s="152"/>
      <c r="B380" s="67" t="s">
        <v>390</v>
      </c>
      <c r="C380" s="67">
        <v>5</v>
      </c>
      <c r="D380" s="67">
        <v>7</v>
      </c>
      <c r="E380" s="67">
        <v>14</v>
      </c>
      <c r="F380" s="67">
        <v>0</v>
      </c>
      <c r="J380" s="67">
        <v>0</v>
      </c>
      <c r="N380" s="156"/>
      <c r="O380" s="156"/>
      <c r="T380" s="164">
        <v>2999</v>
      </c>
      <c r="U380" s="164">
        <v>2999</v>
      </c>
      <c r="V380" s="67" t="s">
        <v>391</v>
      </c>
      <c r="X380" s="122">
        <v>299900</v>
      </c>
      <c r="Y380" s="122">
        <v>299900</v>
      </c>
      <c r="Z380" s="168" t="s">
        <v>362</v>
      </c>
      <c r="AC380" s="67">
        <v>0</v>
      </c>
      <c r="AD380" s="164"/>
      <c r="AE380" s="156" t="s">
        <v>385</v>
      </c>
      <c r="AF380" s="67" t="s">
        <v>172</v>
      </c>
      <c r="AH380" s="67" t="s">
        <v>221</v>
      </c>
      <c r="AI380" s="156" t="s">
        <v>363</v>
      </c>
      <c r="AL380" s="67">
        <v>33</v>
      </c>
      <c r="AO380" s="67" t="s">
        <v>364</v>
      </c>
    </row>
    <row r="381" spans="1:41" s="67" customFormat="1" hidden="1" outlineLevel="1" x14ac:dyDescent="0.15">
      <c r="A381" s="152"/>
      <c r="B381" s="67" t="s">
        <v>392</v>
      </c>
      <c r="C381" s="67">
        <v>6</v>
      </c>
      <c r="D381" s="67">
        <v>7</v>
      </c>
      <c r="E381" s="67">
        <v>14</v>
      </c>
      <c r="F381" s="67">
        <v>0</v>
      </c>
      <c r="J381" s="67">
        <v>0</v>
      </c>
      <c r="N381" s="156"/>
      <c r="O381" s="156"/>
      <c r="T381" s="164">
        <v>4999</v>
      </c>
      <c r="U381" s="164">
        <v>4999</v>
      </c>
      <c r="V381" s="67" t="s">
        <v>393</v>
      </c>
      <c r="X381" s="122">
        <v>499900</v>
      </c>
      <c r="Y381" s="122">
        <v>499900</v>
      </c>
      <c r="Z381" s="168" t="s">
        <v>366</v>
      </c>
      <c r="AC381" s="67">
        <v>0</v>
      </c>
      <c r="AD381" s="164"/>
      <c r="AE381" s="156" t="s">
        <v>385</v>
      </c>
      <c r="AF381" s="67" t="s">
        <v>172</v>
      </c>
      <c r="AH381" s="67" t="s">
        <v>221</v>
      </c>
      <c r="AI381" s="156" t="s">
        <v>367</v>
      </c>
      <c r="AL381" s="67">
        <v>33</v>
      </c>
      <c r="AO381" s="67" t="s">
        <v>368</v>
      </c>
    </row>
    <row r="382" spans="1:41" s="67" customFormat="1" hidden="1" outlineLevel="1" x14ac:dyDescent="0.15">
      <c r="A382" s="152"/>
      <c r="B382" s="67" t="s">
        <v>394</v>
      </c>
      <c r="C382" s="67">
        <v>7</v>
      </c>
      <c r="D382" s="67">
        <v>7</v>
      </c>
      <c r="E382" s="67">
        <v>14</v>
      </c>
      <c r="F382" s="67">
        <v>0</v>
      </c>
      <c r="J382" s="67">
        <v>0</v>
      </c>
      <c r="N382" s="156"/>
      <c r="O382" s="156"/>
      <c r="T382" s="164">
        <v>9999</v>
      </c>
      <c r="U382" s="164">
        <v>9999</v>
      </c>
      <c r="V382" s="67" t="s">
        <v>395</v>
      </c>
      <c r="X382" s="122">
        <v>999900</v>
      </c>
      <c r="Y382" s="122">
        <v>999900</v>
      </c>
      <c r="Z382" s="168" t="s">
        <v>370</v>
      </c>
      <c r="AC382" s="67">
        <v>0</v>
      </c>
      <c r="AD382" s="164"/>
      <c r="AE382" s="156" t="s">
        <v>385</v>
      </c>
      <c r="AF382" s="67" t="s">
        <v>172</v>
      </c>
      <c r="AH382" s="67" t="s">
        <v>221</v>
      </c>
      <c r="AI382" s="156" t="s">
        <v>371</v>
      </c>
      <c r="AL382" s="67">
        <v>33</v>
      </c>
      <c r="AO382" s="67" t="s">
        <v>372</v>
      </c>
    </row>
    <row r="383" spans="1:41" s="68" customFormat="1" hidden="1" outlineLevel="1" x14ac:dyDescent="0.15">
      <c r="A383" s="153"/>
      <c r="B383" s="68" t="s">
        <v>230</v>
      </c>
      <c r="C383" s="68">
        <v>8</v>
      </c>
      <c r="D383" s="68">
        <v>7</v>
      </c>
      <c r="E383" s="68">
        <v>14</v>
      </c>
      <c r="F383" s="68">
        <v>0</v>
      </c>
      <c r="J383" s="68">
        <v>0</v>
      </c>
      <c r="V383" s="68">
        <v>0</v>
      </c>
      <c r="X383" s="166">
        <v>0</v>
      </c>
      <c r="Y383" s="166">
        <v>0</v>
      </c>
      <c r="AC383" s="68">
        <v>0</v>
      </c>
      <c r="AE383" s="157"/>
      <c r="AF383" s="68" t="s">
        <v>172</v>
      </c>
      <c r="AH383" s="68" t="s">
        <v>221</v>
      </c>
      <c r="AI383" s="68" t="s">
        <v>231</v>
      </c>
      <c r="AL383" s="68">
        <v>33</v>
      </c>
    </row>
    <row r="384" spans="1:41" s="69" customFormat="1" hidden="1" outlineLevel="1" x14ac:dyDescent="0.15">
      <c r="A384" s="154"/>
      <c r="B384" s="69" t="s">
        <v>396</v>
      </c>
      <c r="D384" s="69">
        <v>10</v>
      </c>
      <c r="E384" s="69">
        <v>14</v>
      </c>
      <c r="F384" s="69">
        <v>0</v>
      </c>
      <c r="I384" s="69">
        <v>3</v>
      </c>
      <c r="J384" s="69">
        <v>0</v>
      </c>
      <c r="N384" s="67"/>
      <c r="O384" s="67"/>
      <c r="T384" s="69">
        <v>99</v>
      </c>
      <c r="U384" s="69">
        <v>99</v>
      </c>
      <c r="V384" s="67">
        <v>99</v>
      </c>
      <c r="W384" s="67"/>
      <c r="X384" s="122"/>
      <c r="Y384" s="122"/>
      <c r="Z384" s="168" t="s">
        <v>346</v>
      </c>
      <c r="AC384" s="69">
        <v>0</v>
      </c>
      <c r="AD384" s="171"/>
      <c r="AE384" s="172"/>
      <c r="AI384" s="67" t="s">
        <v>397</v>
      </c>
      <c r="AJ384" s="67"/>
      <c r="AL384" s="69">
        <v>44</v>
      </c>
      <c r="AO384" s="69" t="s">
        <v>398</v>
      </c>
    </row>
    <row r="385" spans="1:41" s="67" customFormat="1" hidden="1" outlineLevel="1" x14ac:dyDescent="0.15">
      <c r="A385" s="152"/>
      <c r="B385" s="67" t="s">
        <v>396</v>
      </c>
      <c r="D385" s="67">
        <v>10</v>
      </c>
      <c r="E385" s="67">
        <v>14</v>
      </c>
      <c r="F385" s="67">
        <v>0</v>
      </c>
      <c r="I385" s="67">
        <v>2</v>
      </c>
      <c r="J385" s="67">
        <v>0</v>
      </c>
      <c r="T385" s="164">
        <v>299</v>
      </c>
      <c r="U385" s="164">
        <v>299</v>
      </c>
      <c r="V385" s="67">
        <v>299</v>
      </c>
      <c r="X385" s="122"/>
      <c r="Y385" s="122"/>
      <c r="Z385" s="168" t="s">
        <v>341</v>
      </c>
      <c r="AC385" s="67">
        <v>0</v>
      </c>
      <c r="AD385" s="164"/>
      <c r="AE385" s="156"/>
      <c r="AI385" s="67" t="s">
        <v>240</v>
      </c>
      <c r="AL385" s="67">
        <v>44</v>
      </c>
      <c r="AO385" s="67" t="s">
        <v>398</v>
      </c>
    </row>
    <row r="386" spans="1:41" s="67" customFormat="1" hidden="1" outlineLevel="1" x14ac:dyDescent="0.15">
      <c r="A386" s="152"/>
      <c r="B386" s="67" t="s">
        <v>396</v>
      </c>
      <c r="D386" s="67">
        <v>10</v>
      </c>
      <c r="E386" s="67">
        <v>14</v>
      </c>
      <c r="F386" s="67">
        <v>0</v>
      </c>
      <c r="I386" s="67">
        <v>1</v>
      </c>
      <c r="J386" s="67">
        <v>0</v>
      </c>
      <c r="T386" s="164">
        <v>999</v>
      </c>
      <c r="U386" s="164">
        <v>999</v>
      </c>
      <c r="V386" s="67">
        <v>999</v>
      </c>
      <c r="X386" s="122"/>
      <c r="Y386" s="122"/>
      <c r="Z386" s="168" t="s">
        <v>378</v>
      </c>
      <c r="AC386" s="67">
        <v>0</v>
      </c>
      <c r="AD386" s="164"/>
      <c r="AE386" s="156"/>
      <c r="AI386" s="67" t="s">
        <v>399</v>
      </c>
      <c r="AL386" s="67">
        <v>44</v>
      </c>
      <c r="AO386" s="67" t="s">
        <v>398</v>
      </c>
    </row>
    <row r="387" spans="1:41" s="67" customFormat="1" hidden="1" outlineLevel="1" x14ac:dyDescent="0.15">
      <c r="A387" s="152"/>
      <c r="B387" s="67" t="s">
        <v>396</v>
      </c>
      <c r="D387" s="67">
        <v>9</v>
      </c>
      <c r="E387" s="67">
        <v>14</v>
      </c>
      <c r="F387" s="67">
        <v>0</v>
      </c>
      <c r="I387" s="67">
        <v>1</v>
      </c>
      <c r="J387" s="67">
        <v>0</v>
      </c>
      <c r="T387" s="164">
        <v>999</v>
      </c>
      <c r="U387" s="164">
        <v>999</v>
      </c>
      <c r="V387" s="67">
        <v>999</v>
      </c>
      <c r="X387" s="122"/>
      <c r="Y387" s="122"/>
      <c r="Z387" s="168" t="s">
        <v>378</v>
      </c>
      <c r="AC387" s="67">
        <v>0</v>
      </c>
      <c r="AD387" s="164"/>
      <c r="AE387" s="156"/>
      <c r="AI387" s="67" t="s">
        <v>399</v>
      </c>
      <c r="AL387" s="67">
        <v>43</v>
      </c>
      <c r="AO387" s="67" t="s">
        <v>398</v>
      </c>
    </row>
    <row r="388" spans="1:41" s="67" customFormat="1" hidden="1" outlineLevel="1" x14ac:dyDescent="0.15">
      <c r="A388" s="152"/>
      <c r="B388" s="67" t="s">
        <v>400</v>
      </c>
      <c r="D388" s="67">
        <v>11</v>
      </c>
      <c r="E388" s="67">
        <v>14</v>
      </c>
      <c r="F388" s="67">
        <v>0</v>
      </c>
      <c r="G388" s="67">
        <v>501</v>
      </c>
      <c r="T388" s="164">
        <v>499</v>
      </c>
      <c r="U388" s="164">
        <v>499</v>
      </c>
      <c r="X388" s="122"/>
      <c r="Y388" s="122"/>
      <c r="Z388" s="168" t="s">
        <v>336</v>
      </c>
      <c r="AC388" s="67">
        <v>0</v>
      </c>
      <c r="AD388" s="164"/>
      <c r="AE388" s="156" t="s">
        <v>401</v>
      </c>
      <c r="AO388" s="67" t="s">
        <v>398</v>
      </c>
    </row>
    <row r="389" spans="1:41" s="67" customFormat="1" hidden="1" outlineLevel="1" x14ac:dyDescent="0.15">
      <c r="A389" s="152"/>
      <c r="B389" s="67" t="s">
        <v>402</v>
      </c>
      <c r="D389" s="67">
        <v>11</v>
      </c>
      <c r="E389" s="67">
        <v>14</v>
      </c>
      <c r="F389" s="67">
        <v>0</v>
      </c>
      <c r="G389" s="67">
        <v>506</v>
      </c>
      <c r="T389" s="164">
        <v>499</v>
      </c>
      <c r="U389" s="164">
        <v>499</v>
      </c>
      <c r="X389" s="122"/>
      <c r="Y389" s="122"/>
      <c r="Z389" s="168" t="s">
        <v>336</v>
      </c>
      <c r="AC389" s="67">
        <v>0</v>
      </c>
      <c r="AD389" s="164"/>
      <c r="AE389" s="156" t="s">
        <v>403</v>
      </c>
      <c r="AO389" s="67" t="s">
        <v>398</v>
      </c>
    </row>
    <row r="390" spans="1:41" s="67" customFormat="1" hidden="1" outlineLevel="1" x14ac:dyDescent="0.15">
      <c r="A390" s="176"/>
      <c r="B390" s="67" t="s">
        <v>404</v>
      </c>
      <c r="D390" s="67">
        <v>13</v>
      </c>
      <c r="E390" s="177">
        <v>14</v>
      </c>
      <c r="F390" s="67">
        <v>0</v>
      </c>
      <c r="I390" s="67">
        <v>3</v>
      </c>
      <c r="J390" s="67">
        <v>0</v>
      </c>
      <c r="T390" s="67">
        <v>99</v>
      </c>
      <c r="U390" s="67">
        <v>99</v>
      </c>
      <c r="V390" s="67">
        <f t="shared" ref="V390:V398" si="58">U390</f>
        <v>99</v>
      </c>
      <c r="X390" s="122"/>
      <c r="Y390" s="122"/>
      <c r="Z390" s="168" t="s">
        <v>346</v>
      </c>
      <c r="AC390" s="67">
        <v>0</v>
      </c>
      <c r="AE390" s="156"/>
      <c r="AI390" s="67" t="s">
        <v>405</v>
      </c>
      <c r="AL390" s="67">
        <v>50</v>
      </c>
      <c r="AO390" s="67" t="s">
        <v>398</v>
      </c>
    </row>
    <row r="391" spans="1:41" s="67" customFormat="1" hidden="1" outlineLevel="1" x14ac:dyDescent="0.15">
      <c r="A391" s="176"/>
      <c r="B391" s="67" t="s">
        <v>404</v>
      </c>
      <c r="D391" s="67">
        <v>13</v>
      </c>
      <c r="E391" s="177">
        <v>14</v>
      </c>
      <c r="F391" s="67">
        <v>0</v>
      </c>
      <c r="I391" s="67">
        <v>2</v>
      </c>
      <c r="J391" s="67">
        <v>0</v>
      </c>
      <c r="T391" s="67">
        <v>299</v>
      </c>
      <c r="U391" s="67">
        <v>299</v>
      </c>
      <c r="V391" s="67">
        <f t="shared" si="58"/>
        <v>299</v>
      </c>
      <c r="X391" s="122"/>
      <c r="Y391" s="122"/>
      <c r="Z391" s="168" t="s">
        <v>341</v>
      </c>
      <c r="AC391" s="67">
        <v>0</v>
      </c>
      <c r="AE391" s="156"/>
      <c r="AI391" s="67" t="s">
        <v>254</v>
      </c>
      <c r="AL391" s="67">
        <v>50</v>
      </c>
      <c r="AO391" s="67" t="s">
        <v>398</v>
      </c>
    </row>
    <row r="392" spans="1:41" s="70" customFormat="1" hidden="1" outlineLevel="1" x14ac:dyDescent="0.15">
      <c r="A392" s="178"/>
      <c r="B392" s="70" t="s">
        <v>404</v>
      </c>
      <c r="D392" s="70">
        <v>13</v>
      </c>
      <c r="E392" s="179">
        <v>14</v>
      </c>
      <c r="F392" s="70">
        <v>0</v>
      </c>
      <c r="I392" s="70">
        <v>1</v>
      </c>
      <c r="J392" s="70">
        <v>0</v>
      </c>
      <c r="T392" s="70">
        <v>999</v>
      </c>
      <c r="U392" s="70">
        <v>999</v>
      </c>
      <c r="V392" s="67">
        <f t="shared" si="58"/>
        <v>999</v>
      </c>
      <c r="W392" s="67"/>
      <c r="X392" s="122"/>
      <c r="Y392" s="122"/>
      <c r="Z392" s="168" t="s">
        <v>378</v>
      </c>
      <c r="AC392" s="70">
        <v>0</v>
      </c>
      <c r="AE392" s="188"/>
      <c r="AI392" s="70" t="s">
        <v>256</v>
      </c>
      <c r="AJ392" s="67"/>
      <c r="AL392" s="70">
        <v>50</v>
      </c>
      <c r="AO392" s="70" t="s">
        <v>398</v>
      </c>
    </row>
    <row r="393" spans="1:41" s="67" customFormat="1" hidden="1" outlineLevel="1" x14ac:dyDescent="0.15">
      <c r="A393" s="176"/>
      <c r="B393" s="67" t="s">
        <v>406</v>
      </c>
      <c r="D393" s="67">
        <v>14</v>
      </c>
      <c r="E393" s="177">
        <v>14</v>
      </c>
      <c r="F393" s="67">
        <v>0</v>
      </c>
      <c r="I393" s="67">
        <v>3</v>
      </c>
      <c r="J393" s="67">
        <v>0</v>
      </c>
      <c r="T393" s="67">
        <v>299</v>
      </c>
      <c r="U393" s="67">
        <v>299</v>
      </c>
      <c r="V393" s="67">
        <f t="shared" si="58"/>
        <v>299</v>
      </c>
      <c r="X393" s="122"/>
      <c r="Y393" s="122"/>
      <c r="Z393" s="168" t="s">
        <v>341</v>
      </c>
      <c r="AC393" s="67">
        <v>0</v>
      </c>
      <c r="AE393" s="156"/>
      <c r="AI393" s="67" t="s">
        <v>259</v>
      </c>
      <c r="AK393" s="69"/>
      <c r="AL393" s="69">
        <v>51</v>
      </c>
      <c r="AO393" s="67" t="s">
        <v>398</v>
      </c>
    </row>
    <row r="394" spans="1:41" s="67" customFormat="1" hidden="1" outlineLevel="1" x14ac:dyDescent="0.15">
      <c r="A394" s="176"/>
      <c r="B394" s="67" t="s">
        <v>406</v>
      </c>
      <c r="D394" s="67">
        <v>14</v>
      </c>
      <c r="E394" s="177">
        <v>14</v>
      </c>
      <c r="F394" s="67">
        <v>0</v>
      </c>
      <c r="I394" s="67">
        <v>2</v>
      </c>
      <c r="J394" s="67">
        <v>0</v>
      </c>
      <c r="T394" s="67">
        <v>999</v>
      </c>
      <c r="U394" s="67">
        <v>999</v>
      </c>
      <c r="V394" s="67">
        <f t="shared" si="58"/>
        <v>999</v>
      </c>
      <c r="X394" s="122"/>
      <c r="Y394" s="122"/>
      <c r="Z394" s="168" t="s">
        <v>378</v>
      </c>
      <c r="AC394" s="67">
        <v>0</v>
      </c>
      <c r="AE394" s="156"/>
      <c r="AI394" s="67" t="s">
        <v>261</v>
      </c>
      <c r="AL394" s="67">
        <v>51</v>
      </c>
      <c r="AO394" s="67" t="s">
        <v>398</v>
      </c>
    </row>
    <row r="395" spans="1:41" s="67" customFormat="1" hidden="1" outlineLevel="1" x14ac:dyDescent="0.15">
      <c r="A395" s="176"/>
      <c r="B395" s="67" t="s">
        <v>406</v>
      </c>
      <c r="D395" s="67">
        <v>14</v>
      </c>
      <c r="E395" s="177">
        <v>14</v>
      </c>
      <c r="F395" s="67">
        <v>0</v>
      </c>
      <c r="I395" s="67">
        <v>1</v>
      </c>
      <c r="J395" s="67">
        <v>0</v>
      </c>
      <c r="T395" s="67">
        <v>1499</v>
      </c>
      <c r="U395" s="67">
        <v>1499</v>
      </c>
      <c r="V395" s="67">
        <f t="shared" si="58"/>
        <v>1499</v>
      </c>
      <c r="X395" s="122"/>
      <c r="Y395" s="122"/>
      <c r="Z395" s="168" t="s">
        <v>358</v>
      </c>
      <c r="AC395" s="67">
        <v>0</v>
      </c>
      <c r="AE395" s="156"/>
      <c r="AI395" s="67" t="s">
        <v>407</v>
      </c>
      <c r="AL395" s="67">
        <v>51</v>
      </c>
      <c r="AO395" s="67" t="s">
        <v>398</v>
      </c>
    </row>
    <row r="396" spans="1:41" s="67" customFormat="1" hidden="1" outlineLevel="1" x14ac:dyDescent="0.15">
      <c r="A396" s="176"/>
      <c r="B396" s="67" t="s">
        <v>406</v>
      </c>
      <c r="D396" s="67">
        <v>14</v>
      </c>
      <c r="E396" s="177">
        <v>14</v>
      </c>
      <c r="F396" s="67">
        <v>0</v>
      </c>
      <c r="I396" s="67">
        <v>5</v>
      </c>
      <c r="J396" s="67">
        <v>0</v>
      </c>
      <c r="T396" s="67">
        <v>4999</v>
      </c>
      <c r="U396" s="67">
        <v>4999</v>
      </c>
      <c r="V396" s="67">
        <f t="shared" si="58"/>
        <v>4999</v>
      </c>
      <c r="X396" s="122"/>
      <c r="Y396" s="122"/>
      <c r="Z396" s="168" t="s">
        <v>366</v>
      </c>
      <c r="AC396" s="67">
        <v>0</v>
      </c>
      <c r="AE396" s="156"/>
      <c r="AI396" s="67" t="s">
        <v>408</v>
      </c>
      <c r="AL396" s="67">
        <v>51</v>
      </c>
      <c r="AO396" s="67" t="s">
        <v>398</v>
      </c>
    </row>
    <row r="397" spans="1:41" s="67" customFormat="1" hidden="1" outlineLevel="1" x14ac:dyDescent="0.15">
      <c r="A397" s="176"/>
      <c r="B397" s="53" t="s">
        <v>409</v>
      </c>
      <c r="D397" s="67">
        <v>11</v>
      </c>
      <c r="E397" s="67">
        <v>14</v>
      </c>
      <c r="F397" s="67">
        <v>0</v>
      </c>
      <c r="T397" s="67">
        <v>999</v>
      </c>
      <c r="U397" s="67">
        <v>999</v>
      </c>
      <c r="V397" s="67">
        <f t="shared" si="58"/>
        <v>999</v>
      </c>
      <c r="W397" s="187"/>
      <c r="X397" s="91">
        <f>V397*100</f>
        <v>99900</v>
      </c>
      <c r="Y397" s="91">
        <f>W397*100</f>
        <v>0</v>
      </c>
      <c r="Z397" s="168" t="s">
        <v>378</v>
      </c>
      <c r="AA397" s="53"/>
      <c r="AB397" s="53"/>
      <c r="AC397" s="53">
        <v>0</v>
      </c>
      <c r="AD397" s="53"/>
      <c r="AE397" s="95" t="s">
        <v>410</v>
      </c>
      <c r="AF397" s="53"/>
      <c r="AG397" s="53"/>
      <c r="AH397" s="53"/>
      <c r="AI397" s="53"/>
      <c r="AJ397" s="187"/>
      <c r="AK397" s="53"/>
      <c r="AL397" s="53"/>
      <c r="AM397" s="53"/>
      <c r="AN397" s="53"/>
      <c r="AO397" s="67" t="s">
        <v>398</v>
      </c>
    </row>
    <row r="398" spans="1:41" s="67" customFormat="1" hidden="1" outlineLevel="1" x14ac:dyDescent="0.15">
      <c r="A398" s="176"/>
      <c r="B398" s="53" t="s">
        <v>411</v>
      </c>
      <c r="D398" s="67">
        <v>11</v>
      </c>
      <c r="E398" s="67">
        <v>14</v>
      </c>
      <c r="F398" s="67">
        <v>0</v>
      </c>
      <c r="T398" s="67">
        <v>1499</v>
      </c>
      <c r="U398" s="67">
        <v>1499</v>
      </c>
      <c r="V398" s="67">
        <f t="shared" si="58"/>
        <v>1499</v>
      </c>
      <c r="W398" s="187"/>
      <c r="X398" s="91">
        <f t="shared" ref="X398:Y399" si="59">V398*100</f>
        <v>149900</v>
      </c>
      <c r="Y398" s="91">
        <f t="shared" si="59"/>
        <v>0</v>
      </c>
      <c r="Z398" s="168" t="s">
        <v>358</v>
      </c>
      <c r="AA398" s="53"/>
      <c r="AB398" s="53"/>
      <c r="AC398" s="53">
        <v>0</v>
      </c>
      <c r="AD398" s="53"/>
      <c r="AE398" s="95" t="s">
        <v>412</v>
      </c>
      <c r="AF398" s="53"/>
      <c r="AG398" s="53"/>
      <c r="AH398" s="53"/>
      <c r="AI398" s="53"/>
      <c r="AJ398" s="187"/>
      <c r="AK398" s="53"/>
      <c r="AL398" s="53"/>
      <c r="AM398" s="53"/>
      <c r="AN398" s="53"/>
      <c r="AO398" s="67" t="s">
        <v>398</v>
      </c>
    </row>
    <row r="399" spans="1:41" s="67" customFormat="1" hidden="1" outlineLevel="1" x14ac:dyDescent="0.15">
      <c r="A399" s="176"/>
      <c r="B399" s="53" t="s">
        <v>413</v>
      </c>
      <c r="D399" s="67">
        <v>11</v>
      </c>
      <c r="E399" s="67">
        <v>14</v>
      </c>
      <c r="F399" s="67">
        <v>0</v>
      </c>
      <c r="T399" s="67">
        <v>9999</v>
      </c>
      <c r="U399" s="67">
        <v>9999</v>
      </c>
      <c r="V399" s="53">
        <v>9999</v>
      </c>
      <c r="W399" s="53"/>
      <c r="X399" s="91">
        <f t="shared" si="59"/>
        <v>999900</v>
      </c>
      <c r="Y399" s="91">
        <f t="shared" si="59"/>
        <v>0</v>
      </c>
      <c r="Z399" s="168" t="s">
        <v>370</v>
      </c>
      <c r="AA399" s="53"/>
      <c r="AB399" s="53"/>
      <c r="AC399" s="53">
        <v>0</v>
      </c>
      <c r="AD399" s="53"/>
      <c r="AE399" s="95" t="s">
        <v>414</v>
      </c>
      <c r="AF399" s="53"/>
      <c r="AG399" s="53"/>
      <c r="AH399" s="53"/>
      <c r="AI399" s="53"/>
      <c r="AJ399" s="53"/>
      <c r="AK399" s="53"/>
      <c r="AL399" s="53"/>
      <c r="AM399" s="53"/>
      <c r="AN399" s="53"/>
      <c r="AO399" s="67" t="s">
        <v>398</v>
      </c>
    </row>
    <row r="400" spans="1:41" s="71" customFormat="1" ht="12" hidden="1" customHeight="1" outlineLevel="1" x14ac:dyDescent="0.15">
      <c r="A400" s="180"/>
      <c r="B400" s="71" t="s">
        <v>415</v>
      </c>
      <c r="D400" s="71">
        <v>12</v>
      </c>
      <c r="E400" s="67">
        <v>14</v>
      </c>
      <c r="F400" s="71">
        <v>0</v>
      </c>
      <c r="G400" s="181"/>
      <c r="J400" s="71">
        <v>0</v>
      </c>
      <c r="N400" s="185"/>
      <c r="O400" s="185"/>
      <c r="T400" s="71">
        <v>499</v>
      </c>
      <c r="U400" s="71">
        <v>499</v>
      </c>
      <c r="V400" s="67">
        <f>U400</f>
        <v>499</v>
      </c>
      <c r="W400" s="67"/>
      <c r="X400" s="122"/>
      <c r="Y400" s="122"/>
      <c r="Z400" s="168" t="s">
        <v>336</v>
      </c>
      <c r="AC400" s="71">
        <v>0</v>
      </c>
      <c r="AE400" s="185" t="s">
        <v>416</v>
      </c>
      <c r="AI400" s="185" t="s">
        <v>417</v>
      </c>
      <c r="AJ400" s="67"/>
      <c r="AK400" s="185"/>
      <c r="AM400" s="190"/>
      <c r="AN400" s="191"/>
      <c r="AO400" s="71" t="s">
        <v>418</v>
      </c>
    </row>
    <row r="401" spans="1:41" s="71" customFormat="1" ht="12" hidden="1" customHeight="1" outlineLevel="1" x14ac:dyDescent="0.15">
      <c r="A401" s="180"/>
      <c r="B401" s="71" t="s">
        <v>419</v>
      </c>
      <c r="D401" s="71">
        <v>12</v>
      </c>
      <c r="E401" s="67">
        <v>14</v>
      </c>
      <c r="F401" s="71">
        <v>0</v>
      </c>
      <c r="G401" s="181"/>
      <c r="J401" s="71">
        <v>0</v>
      </c>
      <c r="N401" s="185"/>
      <c r="O401" s="185"/>
      <c r="T401" s="71">
        <v>999</v>
      </c>
      <c r="U401" s="71">
        <v>999</v>
      </c>
      <c r="V401" s="67">
        <f>U401</f>
        <v>999</v>
      </c>
      <c r="W401" s="67"/>
      <c r="X401" s="122"/>
      <c r="Y401" s="122"/>
      <c r="Z401" s="168" t="s">
        <v>378</v>
      </c>
      <c r="AC401" s="71">
        <v>0</v>
      </c>
      <c r="AE401" s="185" t="s">
        <v>420</v>
      </c>
      <c r="AI401" s="185" t="s">
        <v>421</v>
      </c>
      <c r="AJ401" s="67"/>
      <c r="AK401" s="185"/>
      <c r="AM401" s="190"/>
      <c r="AN401" s="191"/>
      <c r="AO401" s="71" t="s">
        <v>422</v>
      </c>
    </row>
    <row r="402" spans="1:41" s="71" customFormat="1" ht="12" hidden="1" customHeight="1" outlineLevel="1" x14ac:dyDescent="0.15">
      <c r="A402" s="180"/>
      <c r="B402" s="71" t="s">
        <v>423</v>
      </c>
      <c r="D402" s="71">
        <v>12</v>
      </c>
      <c r="E402" s="67">
        <v>14</v>
      </c>
      <c r="F402" s="71">
        <v>0</v>
      </c>
      <c r="G402" s="181"/>
      <c r="J402" s="71">
        <v>0</v>
      </c>
      <c r="N402" s="185"/>
      <c r="O402" s="185"/>
      <c r="T402" s="71">
        <v>999</v>
      </c>
      <c r="U402" s="71">
        <v>999</v>
      </c>
      <c r="V402" s="67">
        <f>U402</f>
        <v>999</v>
      </c>
      <c r="W402" s="67"/>
      <c r="X402" s="122"/>
      <c r="Y402" s="122"/>
      <c r="Z402" s="168" t="s">
        <v>378</v>
      </c>
      <c r="AC402" s="71">
        <v>0</v>
      </c>
      <c r="AE402" s="185" t="s">
        <v>424</v>
      </c>
      <c r="AI402" s="185" t="s">
        <v>421</v>
      </c>
      <c r="AJ402" s="67"/>
      <c r="AK402" s="185"/>
      <c r="AM402" s="190"/>
      <c r="AN402" s="191"/>
      <c r="AO402" s="71" t="s">
        <v>425</v>
      </c>
    </row>
    <row r="403" spans="1:41" s="71" customFormat="1" ht="12" hidden="1" customHeight="1" outlineLevel="1" x14ac:dyDescent="0.15">
      <c r="A403" s="180"/>
      <c r="B403" s="71" t="s">
        <v>426</v>
      </c>
      <c r="D403" s="71">
        <v>12</v>
      </c>
      <c r="E403" s="67">
        <v>14</v>
      </c>
      <c r="F403" s="71">
        <v>0</v>
      </c>
      <c r="G403" s="181"/>
      <c r="J403" s="71">
        <v>0</v>
      </c>
      <c r="N403" s="185"/>
      <c r="O403" s="185"/>
      <c r="T403" s="71">
        <v>1499</v>
      </c>
      <c r="U403" s="71">
        <v>1499</v>
      </c>
      <c r="V403" s="67">
        <f>U403</f>
        <v>1499</v>
      </c>
      <c r="W403" s="67"/>
      <c r="X403" s="122"/>
      <c r="Y403" s="122"/>
      <c r="Z403" s="168" t="s">
        <v>358</v>
      </c>
      <c r="AC403" s="71">
        <v>0</v>
      </c>
      <c r="AE403" s="185" t="s">
        <v>427</v>
      </c>
      <c r="AI403" s="185" t="s">
        <v>428</v>
      </c>
      <c r="AJ403" s="67"/>
      <c r="AK403" s="185"/>
      <c r="AM403" s="190"/>
      <c r="AN403" s="191"/>
      <c r="AO403" s="71" t="s">
        <v>429</v>
      </c>
    </row>
    <row r="404" spans="1:41" s="72" customFormat="1" ht="12.75" hidden="1" customHeight="1" outlineLevel="1" x14ac:dyDescent="0.15">
      <c r="A404" s="182"/>
      <c r="B404" s="72" t="s">
        <v>430</v>
      </c>
      <c r="D404" s="72">
        <v>12</v>
      </c>
      <c r="E404" s="183">
        <v>14</v>
      </c>
      <c r="F404" s="72">
        <v>0</v>
      </c>
      <c r="G404" s="184"/>
      <c r="J404" s="72">
        <v>0</v>
      </c>
      <c r="N404" s="186"/>
      <c r="O404" s="186"/>
      <c r="T404" s="72">
        <v>2999</v>
      </c>
      <c r="U404" s="72">
        <v>2999</v>
      </c>
      <c r="V404" s="67">
        <f>U404</f>
        <v>2999</v>
      </c>
      <c r="W404" s="67"/>
      <c r="X404" s="122"/>
      <c r="Y404" s="122"/>
      <c r="Z404" s="189" t="s">
        <v>362</v>
      </c>
      <c r="AC404" s="72">
        <v>0</v>
      </c>
      <c r="AE404" s="186" t="s">
        <v>431</v>
      </c>
      <c r="AI404" s="186" t="s">
        <v>432</v>
      </c>
      <c r="AJ404" s="67"/>
      <c r="AK404" s="186"/>
      <c r="AM404" s="192"/>
      <c r="AN404" s="193"/>
      <c r="AO404" s="72" t="s">
        <v>433</v>
      </c>
    </row>
    <row r="405" spans="1:41" s="53" customFormat="1" hidden="1" outlineLevel="1" x14ac:dyDescent="0.15">
      <c r="A405" s="80"/>
      <c r="B405" s="53" t="s">
        <v>434</v>
      </c>
      <c r="D405" s="53">
        <v>11</v>
      </c>
      <c r="E405" s="79">
        <f t="shared" ref="E405:E410" si="60">E404</f>
        <v>14</v>
      </c>
      <c r="F405" s="53">
        <v>0</v>
      </c>
      <c r="T405" s="53">
        <v>99</v>
      </c>
      <c r="U405" s="53">
        <v>99</v>
      </c>
      <c r="V405" s="53">
        <v>99</v>
      </c>
      <c r="X405" s="91">
        <f>V405*100</f>
        <v>9900</v>
      </c>
      <c r="Y405" s="91">
        <f>W405*100</f>
        <v>0</v>
      </c>
      <c r="Z405" s="168" t="s">
        <v>346</v>
      </c>
      <c r="AC405" s="53">
        <v>0</v>
      </c>
      <c r="AE405" s="95" t="s">
        <v>435</v>
      </c>
      <c r="AO405" s="67" t="s">
        <v>398</v>
      </c>
    </row>
    <row r="406" spans="1:41" s="53" customFormat="1" hidden="1" outlineLevel="1" x14ac:dyDescent="0.15">
      <c r="A406" s="80"/>
      <c r="B406" s="53" t="s">
        <v>434</v>
      </c>
      <c r="D406" s="53">
        <v>11</v>
      </c>
      <c r="E406" s="79">
        <f t="shared" si="60"/>
        <v>14</v>
      </c>
      <c r="F406" s="53">
        <v>0</v>
      </c>
      <c r="T406" s="53">
        <v>99</v>
      </c>
      <c r="U406" s="53">
        <v>99</v>
      </c>
      <c r="V406" s="53">
        <v>99</v>
      </c>
      <c r="X406" s="91">
        <f t="shared" ref="X406:Y410" si="61">V406*100</f>
        <v>9900</v>
      </c>
      <c r="Y406" s="91">
        <f t="shared" si="61"/>
        <v>0</v>
      </c>
      <c r="Z406" s="168" t="s">
        <v>346</v>
      </c>
      <c r="AC406" s="53">
        <v>0</v>
      </c>
      <c r="AE406" s="95" t="s">
        <v>435</v>
      </c>
      <c r="AO406" s="67" t="s">
        <v>398</v>
      </c>
    </row>
    <row r="407" spans="1:41" s="53" customFormat="1" hidden="1" outlineLevel="1" x14ac:dyDescent="0.15">
      <c r="A407" s="80"/>
      <c r="B407" s="53" t="s">
        <v>434</v>
      </c>
      <c r="D407" s="53">
        <v>11</v>
      </c>
      <c r="E407" s="79">
        <f t="shared" si="60"/>
        <v>14</v>
      </c>
      <c r="F407" s="53">
        <v>0</v>
      </c>
      <c r="T407" s="53">
        <v>99</v>
      </c>
      <c r="U407" s="53">
        <v>99</v>
      </c>
      <c r="V407" s="53">
        <v>99</v>
      </c>
      <c r="X407" s="91">
        <f t="shared" si="61"/>
        <v>9900</v>
      </c>
      <c r="Y407" s="91">
        <f t="shared" si="61"/>
        <v>0</v>
      </c>
      <c r="Z407" s="168" t="s">
        <v>346</v>
      </c>
      <c r="AC407" s="53">
        <v>0</v>
      </c>
      <c r="AE407" s="95" t="s">
        <v>435</v>
      </c>
      <c r="AO407" s="67" t="s">
        <v>398</v>
      </c>
    </row>
    <row r="408" spans="1:41" s="53" customFormat="1" ht="351" customHeight="1" outlineLevel="1" x14ac:dyDescent="0.15">
      <c r="A408" s="80"/>
      <c r="B408" s="53" t="s">
        <v>434</v>
      </c>
      <c r="D408" s="53">
        <v>11</v>
      </c>
      <c r="E408" s="79">
        <f t="shared" si="60"/>
        <v>14</v>
      </c>
      <c r="F408" s="53">
        <v>0</v>
      </c>
      <c r="T408" s="53">
        <v>999</v>
      </c>
      <c r="U408" s="53">
        <v>999</v>
      </c>
      <c r="V408" s="53">
        <v>999</v>
      </c>
      <c r="X408" s="91">
        <f t="shared" si="61"/>
        <v>99900</v>
      </c>
      <c r="Y408" s="91">
        <f t="shared" si="61"/>
        <v>0</v>
      </c>
      <c r="Z408" s="168" t="s">
        <v>378</v>
      </c>
      <c r="AC408" s="53">
        <v>0</v>
      </c>
      <c r="AE408" s="95" t="s">
        <v>435</v>
      </c>
      <c r="AO408" s="67" t="s">
        <v>398</v>
      </c>
    </row>
    <row r="409" spans="1:41" s="53" customFormat="1" ht="20.100000000000001" customHeight="1" outlineLevel="1" x14ac:dyDescent="0.15">
      <c r="A409" s="80"/>
      <c r="B409" s="53" t="s">
        <v>434</v>
      </c>
      <c r="D409" s="53">
        <v>11</v>
      </c>
      <c r="E409" s="79">
        <f t="shared" si="60"/>
        <v>14</v>
      </c>
      <c r="F409" s="53">
        <v>0</v>
      </c>
      <c r="T409" s="53">
        <v>999</v>
      </c>
      <c r="U409" s="53">
        <v>999</v>
      </c>
      <c r="V409" s="53">
        <v>999</v>
      </c>
      <c r="W409" s="53">
        <f>V409</f>
        <v>999</v>
      </c>
      <c r="X409" s="91">
        <f t="shared" si="61"/>
        <v>99900</v>
      </c>
      <c r="Y409" s="91">
        <f t="shared" si="61"/>
        <v>99900</v>
      </c>
      <c r="Z409" s="168" t="s">
        <v>378</v>
      </c>
      <c r="AC409" s="53">
        <v>0</v>
      </c>
      <c r="AE409" s="95" t="s">
        <v>435</v>
      </c>
      <c r="AO409" s="67" t="s">
        <v>398</v>
      </c>
    </row>
    <row r="410" spans="1:41" s="53" customFormat="1" x14ac:dyDescent="0.15">
      <c r="A410" s="80"/>
      <c r="B410" s="53" t="s">
        <v>434</v>
      </c>
      <c r="D410" s="53">
        <v>11</v>
      </c>
      <c r="E410" s="79">
        <f t="shared" si="60"/>
        <v>14</v>
      </c>
      <c r="F410" s="53">
        <v>0</v>
      </c>
      <c r="T410" s="53">
        <v>99</v>
      </c>
      <c r="U410" s="53">
        <v>99</v>
      </c>
      <c r="V410" s="53">
        <v>99</v>
      </c>
      <c r="W410" s="53">
        <f t="shared" ref="W410:W473" si="62">V410</f>
        <v>99</v>
      </c>
      <c r="X410" s="91">
        <f t="shared" si="61"/>
        <v>9900</v>
      </c>
      <c r="Y410" s="91">
        <f t="shared" si="61"/>
        <v>9900</v>
      </c>
      <c r="Z410" s="168" t="s">
        <v>346</v>
      </c>
      <c r="AC410" s="53">
        <v>0</v>
      </c>
      <c r="AE410" s="95" t="s">
        <v>435</v>
      </c>
      <c r="AO410" s="67" t="s">
        <v>398</v>
      </c>
    </row>
    <row r="411" spans="1:41" x14ac:dyDescent="0.15">
      <c r="B411" s="6" t="s">
        <v>436</v>
      </c>
      <c r="C411" s="6">
        <v>25</v>
      </c>
      <c r="D411" s="6">
        <v>3</v>
      </c>
      <c r="E411" s="6">
        <v>14</v>
      </c>
      <c r="F411" s="6">
        <v>0</v>
      </c>
      <c r="J411" s="6">
        <v>0</v>
      </c>
      <c r="T411" s="6">
        <v>1800</v>
      </c>
      <c r="U411" s="6">
        <v>1800</v>
      </c>
      <c r="V411" s="6" t="s">
        <v>204</v>
      </c>
      <c r="W411" s="53" t="str">
        <f t="shared" si="62"/>
        <v/>
      </c>
      <c r="X411" s="77" t="s">
        <v>204</v>
      </c>
      <c r="Y411" s="77" t="s">
        <v>204</v>
      </c>
      <c r="AC411" s="6">
        <v>0</v>
      </c>
      <c r="AF411" s="6" t="s">
        <v>93</v>
      </c>
      <c r="AH411" s="6" t="s">
        <v>94</v>
      </c>
      <c r="AM411" s="6" t="s">
        <v>334</v>
      </c>
      <c r="AN411" s="6" t="s">
        <v>98</v>
      </c>
      <c r="AO411" s="6" t="s">
        <v>437</v>
      </c>
    </row>
    <row r="412" spans="1:41" x14ac:dyDescent="0.15">
      <c r="A412" s="6">
        <v>1403002</v>
      </c>
      <c r="B412" s="6" t="s">
        <v>100</v>
      </c>
      <c r="C412" s="6">
        <v>9</v>
      </c>
      <c r="D412" s="6">
        <v>8</v>
      </c>
      <c r="E412" s="6">
        <v>14</v>
      </c>
      <c r="F412" s="6">
        <v>0</v>
      </c>
      <c r="J412" s="6">
        <v>0</v>
      </c>
      <c r="T412" s="6">
        <v>999</v>
      </c>
      <c r="U412" s="6">
        <v>999</v>
      </c>
      <c r="V412" s="6">
        <v>999</v>
      </c>
      <c r="W412" s="53">
        <f t="shared" si="62"/>
        <v>999</v>
      </c>
      <c r="X412" s="77">
        <v>0</v>
      </c>
      <c r="Y412" s="77">
        <v>0</v>
      </c>
      <c r="Z412" s="78" t="s">
        <v>438</v>
      </c>
      <c r="AC412" s="6">
        <v>0</v>
      </c>
      <c r="AE412" s="6" t="s">
        <v>439</v>
      </c>
      <c r="AF412" s="6" t="s">
        <v>103</v>
      </c>
      <c r="AH412" s="6" t="s">
        <v>94</v>
      </c>
      <c r="AI412" s="6" t="s">
        <v>440</v>
      </c>
      <c r="AK412" s="6" t="s">
        <v>440</v>
      </c>
      <c r="AN412" s="6" t="s">
        <v>98</v>
      </c>
      <c r="AO412" s="6" t="s">
        <v>441</v>
      </c>
    </row>
    <row r="413" spans="1:41" x14ac:dyDescent="0.15">
      <c r="A413" s="6">
        <v>1401000</v>
      </c>
      <c r="B413" s="6" t="s">
        <v>108</v>
      </c>
      <c r="C413" s="6">
        <v>10</v>
      </c>
      <c r="D413" s="6">
        <v>2</v>
      </c>
      <c r="E413" s="6">
        <v>14</v>
      </c>
      <c r="F413" s="6">
        <v>0</v>
      </c>
      <c r="J413" s="6">
        <v>0</v>
      </c>
      <c r="T413" s="6">
        <v>499</v>
      </c>
      <c r="U413" s="6">
        <v>499</v>
      </c>
      <c r="V413" s="6">
        <v>499</v>
      </c>
      <c r="W413" s="53">
        <f t="shared" si="62"/>
        <v>499</v>
      </c>
      <c r="X413" s="77">
        <v>0</v>
      </c>
      <c r="Y413" s="77">
        <v>0</v>
      </c>
      <c r="Z413" s="78" t="s">
        <v>442</v>
      </c>
      <c r="AC413" s="6">
        <v>0</v>
      </c>
      <c r="AE413" s="6" t="s">
        <v>443</v>
      </c>
      <c r="AF413" s="6" t="s">
        <v>103</v>
      </c>
      <c r="AH413" s="6" t="s">
        <v>94</v>
      </c>
      <c r="AI413" s="6" t="s">
        <v>444</v>
      </c>
      <c r="AK413" s="6" t="s">
        <v>444</v>
      </c>
      <c r="AN413" s="6" t="s">
        <v>98</v>
      </c>
      <c r="AO413" s="6" t="s">
        <v>445</v>
      </c>
    </row>
    <row r="414" spans="1:41" x14ac:dyDescent="0.15">
      <c r="B414" s="6" t="s">
        <v>446</v>
      </c>
      <c r="C414" s="6">
        <v>11</v>
      </c>
      <c r="D414" s="6">
        <v>6</v>
      </c>
      <c r="E414" s="6">
        <v>14</v>
      </c>
      <c r="F414" s="6">
        <v>0</v>
      </c>
      <c r="J414" s="6">
        <v>0</v>
      </c>
      <c r="V414" s="6" t="s">
        <v>204</v>
      </c>
      <c r="W414" s="53" t="str">
        <f t="shared" si="62"/>
        <v/>
      </c>
      <c r="AB414" s="6" t="s">
        <v>116</v>
      </c>
      <c r="AC414" s="6">
        <v>0</v>
      </c>
      <c r="AF414" s="6" t="s">
        <v>118</v>
      </c>
      <c r="AH414" s="6" t="s">
        <v>119</v>
      </c>
      <c r="AN414" s="6" t="s">
        <v>98</v>
      </c>
      <c r="AO414" s="6" t="s">
        <v>447</v>
      </c>
    </row>
    <row r="415" spans="1:41" x14ac:dyDescent="0.15">
      <c r="A415" s="6">
        <v>1401002</v>
      </c>
      <c r="B415" s="6" t="s">
        <v>448</v>
      </c>
      <c r="C415" s="6">
        <v>12</v>
      </c>
      <c r="D415" s="6">
        <v>1</v>
      </c>
      <c r="E415" s="6">
        <v>14</v>
      </c>
      <c r="F415" s="6">
        <v>0</v>
      </c>
      <c r="G415" s="12">
        <v>601</v>
      </c>
      <c r="J415" s="6">
        <v>0</v>
      </c>
      <c r="K415" s="6">
        <v>1</v>
      </c>
      <c r="L415" s="6" t="s">
        <v>123</v>
      </c>
      <c r="M415" s="6" t="s">
        <v>124</v>
      </c>
      <c r="N415" s="6" t="s">
        <v>125</v>
      </c>
      <c r="O415" s="6" t="s">
        <v>126</v>
      </c>
      <c r="P415" s="6" t="s">
        <v>127</v>
      </c>
      <c r="Q415" s="6" t="s">
        <v>128</v>
      </c>
      <c r="R415" s="6">
        <v>6</v>
      </c>
      <c r="S415" s="6" t="s">
        <v>129</v>
      </c>
      <c r="T415" s="6">
        <v>99</v>
      </c>
      <c r="U415" s="6">
        <v>99</v>
      </c>
      <c r="V415" s="6">
        <v>99</v>
      </c>
      <c r="W415" s="53">
        <f t="shared" si="62"/>
        <v>99</v>
      </c>
      <c r="X415" s="77">
        <v>99</v>
      </c>
      <c r="Y415" s="77">
        <v>99</v>
      </c>
      <c r="Z415" s="78" t="s">
        <v>449</v>
      </c>
      <c r="AC415" s="6">
        <v>0</v>
      </c>
      <c r="AE415" s="6" t="s">
        <v>450</v>
      </c>
      <c r="AF415" s="6" t="s">
        <v>118</v>
      </c>
      <c r="AG415" s="6" t="s">
        <v>132</v>
      </c>
      <c r="AH415" s="6" t="s">
        <v>119</v>
      </c>
      <c r="AI415" s="6" t="s">
        <v>451</v>
      </c>
      <c r="AJ415" s="6">
        <v>75</v>
      </c>
      <c r="AK415" s="6" t="s">
        <v>451</v>
      </c>
      <c r="AM415" s="6" t="s">
        <v>452</v>
      </c>
      <c r="AN415" s="6" t="s">
        <v>98</v>
      </c>
      <c r="AO415" s="6" t="s">
        <v>453</v>
      </c>
    </row>
    <row r="416" spans="1:41" x14ac:dyDescent="0.15">
      <c r="A416" s="6">
        <v>1401003</v>
      </c>
      <c r="B416" s="6" t="s">
        <v>454</v>
      </c>
      <c r="C416" s="6">
        <v>14</v>
      </c>
      <c r="D416" s="6">
        <v>1</v>
      </c>
      <c r="E416" s="6">
        <v>14</v>
      </c>
      <c r="F416" s="6">
        <v>0</v>
      </c>
      <c r="J416" s="6">
        <v>0</v>
      </c>
      <c r="K416" s="6">
        <v>1</v>
      </c>
      <c r="L416" s="6" t="s">
        <v>149</v>
      </c>
      <c r="M416" s="6" t="s">
        <v>150</v>
      </c>
      <c r="N416" s="6" t="s">
        <v>327</v>
      </c>
      <c r="O416" s="6" t="s">
        <v>351</v>
      </c>
      <c r="P416" s="6" t="s">
        <v>153</v>
      </c>
      <c r="Q416" s="6" t="s">
        <v>154</v>
      </c>
      <c r="R416" s="6">
        <v>98</v>
      </c>
      <c r="S416" s="6" t="s">
        <v>155</v>
      </c>
      <c r="T416" s="6">
        <v>499</v>
      </c>
      <c r="U416" s="6">
        <v>499</v>
      </c>
      <c r="V416" s="6">
        <v>499</v>
      </c>
      <c r="W416" s="53">
        <f t="shared" si="62"/>
        <v>499</v>
      </c>
      <c r="X416" s="77">
        <v>499</v>
      </c>
      <c r="Y416" s="77">
        <v>499</v>
      </c>
      <c r="Z416" s="78" t="s">
        <v>442</v>
      </c>
      <c r="AC416" s="6">
        <v>0</v>
      </c>
      <c r="AE416" s="6" t="s">
        <v>455</v>
      </c>
      <c r="AF416" s="6" t="s">
        <v>118</v>
      </c>
      <c r="AG416" s="6" t="s">
        <v>158</v>
      </c>
      <c r="AH416" s="6" t="s">
        <v>119</v>
      </c>
      <c r="AI416" s="6" t="s">
        <v>444</v>
      </c>
      <c r="AJ416" s="6">
        <v>375</v>
      </c>
      <c r="AK416" s="6" t="s">
        <v>444</v>
      </c>
      <c r="AM416" s="6" t="s">
        <v>456</v>
      </c>
      <c r="AN416" s="6" t="s">
        <v>98</v>
      </c>
      <c r="AO416" s="6" t="s">
        <v>453</v>
      </c>
    </row>
    <row r="417" spans="1:41" x14ac:dyDescent="0.15">
      <c r="A417" s="6">
        <v>1401004</v>
      </c>
      <c r="B417" s="6" t="s">
        <v>457</v>
      </c>
      <c r="C417" s="6">
        <v>16</v>
      </c>
      <c r="D417" s="6">
        <v>1</v>
      </c>
      <c r="E417" s="6">
        <v>14</v>
      </c>
      <c r="F417" s="6">
        <v>0</v>
      </c>
      <c r="J417" s="6">
        <v>0</v>
      </c>
      <c r="K417" s="6">
        <v>1</v>
      </c>
      <c r="L417" s="6" t="s">
        <v>355</v>
      </c>
      <c r="M417" s="6" t="s">
        <v>164</v>
      </c>
      <c r="N417" s="6" t="s">
        <v>356</v>
      </c>
      <c r="O417" s="6" t="s">
        <v>357</v>
      </c>
      <c r="P417" s="6" t="s">
        <v>167</v>
      </c>
      <c r="Q417" s="6" t="s">
        <v>168</v>
      </c>
      <c r="R417" s="6">
        <v>198</v>
      </c>
      <c r="S417" s="6" t="s">
        <v>169</v>
      </c>
      <c r="T417" s="6">
        <v>1499</v>
      </c>
      <c r="U417" s="6">
        <v>1499</v>
      </c>
      <c r="V417" s="6">
        <v>1499</v>
      </c>
      <c r="W417" s="53">
        <f t="shared" si="62"/>
        <v>1499</v>
      </c>
      <c r="X417" s="77">
        <v>1499</v>
      </c>
      <c r="Y417" s="77">
        <v>1499</v>
      </c>
      <c r="Z417" s="78" t="s">
        <v>458</v>
      </c>
      <c r="AC417" s="6">
        <v>0</v>
      </c>
      <c r="AE417" s="6" t="s">
        <v>459</v>
      </c>
      <c r="AF417" s="6" t="s">
        <v>118</v>
      </c>
      <c r="AG417" s="6" t="s">
        <v>173</v>
      </c>
      <c r="AH417" s="6" t="s">
        <v>119</v>
      </c>
      <c r="AI417" s="6" t="s">
        <v>460</v>
      </c>
      <c r="AJ417" s="6">
        <v>1125</v>
      </c>
      <c r="AK417" s="6" t="s">
        <v>460</v>
      </c>
      <c r="AM417" s="6" t="s">
        <v>461</v>
      </c>
      <c r="AN417" s="6" t="s">
        <v>98</v>
      </c>
      <c r="AO417" s="6" t="s">
        <v>453</v>
      </c>
    </row>
    <row r="418" spans="1:41" x14ac:dyDescent="0.15">
      <c r="A418" s="6">
        <v>1401005</v>
      </c>
      <c r="B418" s="6" t="s">
        <v>462</v>
      </c>
      <c r="C418" s="6">
        <v>17</v>
      </c>
      <c r="D418" s="6">
        <v>1</v>
      </c>
      <c r="E418" s="6">
        <v>14</v>
      </c>
      <c r="F418" s="6">
        <v>0</v>
      </c>
      <c r="J418" s="6">
        <v>0</v>
      </c>
      <c r="T418" s="6">
        <v>2999</v>
      </c>
      <c r="U418" s="6">
        <v>2999</v>
      </c>
      <c r="V418" s="6">
        <v>2999</v>
      </c>
      <c r="W418" s="53">
        <f t="shared" si="62"/>
        <v>2999</v>
      </c>
      <c r="X418" s="77">
        <v>2999</v>
      </c>
      <c r="Y418" s="77">
        <v>2999</v>
      </c>
      <c r="Z418" s="78" t="s">
        <v>463</v>
      </c>
      <c r="AC418" s="6">
        <v>0</v>
      </c>
      <c r="AE418" s="6" t="s">
        <v>464</v>
      </c>
      <c r="AF418" s="6" t="s">
        <v>172</v>
      </c>
      <c r="AH418" s="6" t="s">
        <v>119</v>
      </c>
      <c r="AI418" s="6" t="s">
        <v>465</v>
      </c>
      <c r="AJ418" s="6">
        <v>2250</v>
      </c>
      <c r="AK418" s="6" t="s">
        <v>465</v>
      </c>
      <c r="AM418" s="6" t="s">
        <v>466</v>
      </c>
      <c r="AN418" s="6" t="s">
        <v>98</v>
      </c>
      <c r="AO418" s="6" t="s">
        <v>453</v>
      </c>
    </row>
    <row r="419" spans="1:41" x14ac:dyDescent="0.15">
      <c r="A419" s="6">
        <v>1401006</v>
      </c>
      <c r="B419" s="6" t="s">
        <v>467</v>
      </c>
      <c r="C419" s="6">
        <v>18</v>
      </c>
      <c r="D419" s="6">
        <v>1</v>
      </c>
      <c r="E419" s="6">
        <v>14</v>
      </c>
      <c r="F419" s="6">
        <v>0</v>
      </c>
      <c r="J419" s="6">
        <v>0</v>
      </c>
      <c r="T419" s="6">
        <v>4999</v>
      </c>
      <c r="U419" s="6">
        <v>4999</v>
      </c>
      <c r="V419" s="6">
        <v>4999</v>
      </c>
      <c r="W419" s="53">
        <f t="shared" si="62"/>
        <v>4999</v>
      </c>
      <c r="X419" s="77">
        <v>4999</v>
      </c>
      <c r="Y419" s="77">
        <v>4999</v>
      </c>
      <c r="Z419" s="78" t="s">
        <v>468</v>
      </c>
      <c r="AC419" s="6">
        <v>0</v>
      </c>
      <c r="AE419" s="6" t="s">
        <v>469</v>
      </c>
      <c r="AF419" s="6" t="s">
        <v>172</v>
      </c>
      <c r="AH419" s="6" t="s">
        <v>119</v>
      </c>
      <c r="AI419" s="6" t="s">
        <v>470</v>
      </c>
      <c r="AJ419" s="6">
        <v>3750</v>
      </c>
      <c r="AK419" s="6" t="s">
        <v>470</v>
      </c>
      <c r="AM419" s="6" t="s">
        <v>471</v>
      </c>
      <c r="AN419" s="6" t="s">
        <v>98</v>
      </c>
      <c r="AO419" s="6" t="s">
        <v>453</v>
      </c>
    </row>
    <row r="420" spans="1:41" x14ac:dyDescent="0.15">
      <c r="A420" s="6">
        <v>1401007</v>
      </c>
      <c r="B420" s="6" t="s">
        <v>472</v>
      </c>
      <c r="C420" s="6">
        <v>19</v>
      </c>
      <c r="D420" s="6">
        <v>1</v>
      </c>
      <c r="E420" s="6">
        <v>14</v>
      </c>
      <c r="F420" s="6">
        <v>0</v>
      </c>
      <c r="J420" s="6">
        <v>0</v>
      </c>
      <c r="K420" s="6">
        <v>1</v>
      </c>
      <c r="L420" s="6" t="s">
        <v>299</v>
      </c>
      <c r="M420" s="6" t="s">
        <v>300</v>
      </c>
      <c r="N420" s="6" t="s">
        <v>186</v>
      </c>
      <c r="O420" s="6" t="s">
        <v>187</v>
      </c>
      <c r="P420" s="6" t="s">
        <v>188</v>
      </c>
      <c r="Q420" s="6" t="s">
        <v>189</v>
      </c>
      <c r="R420" s="6">
        <v>648</v>
      </c>
      <c r="S420" s="6" t="s">
        <v>190</v>
      </c>
      <c r="T420" s="6">
        <v>9999</v>
      </c>
      <c r="U420" s="6">
        <v>9999</v>
      </c>
      <c r="V420" s="6">
        <v>9999</v>
      </c>
      <c r="W420" s="53">
        <f t="shared" si="62"/>
        <v>9999</v>
      </c>
      <c r="X420" s="77">
        <v>9999</v>
      </c>
      <c r="Y420" s="77">
        <v>9999</v>
      </c>
      <c r="Z420" s="78" t="s">
        <v>473</v>
      </c>
      <c r="AC420" s="6">
        <v>0</v>
      </c>
      <c r="AE420" s="6" t="s">
        <v>474</v>
      </c>
      <c r="AF420" s="6" t="s">
        <v>172</v>
      </c>
      <c r="AG420" s="6" t="s">
        <v>193</v>
      </c>
      <c r="AH420" s="6" t="s">
        <v>119</v>
      </c>
      <c r="AI420" s="6" t="s">
        <v>475</v>
      </c>
      <c r="AJ420" s="6">
        <v>7500</v>
      </c>
      <c r="AK420" s="6" t="s">
        <v>475</v>
      </c>
      <c r="AM420" s="6" t="s">
        <v>476</v>
      </c>
      <c r="AN420" s="6" t="s">
        <v>98</v>
      </c>
      <c r="AO420" s="6" t="s">
        <v>453</v>
      </c>
    </row>
    <row r="421" spans="1:41" x14ac:dyDescent="0.15">
      <c r="A421" s="6">
        <v>1401008</v>
      </c>
      <c r="B421" s="6" t="s">
        <v>477</v>
      </c>
      <c r="C421" s="6">
        <v>13</v>
      </c>
      <c r="D421" s="6">
        <v>1</v>
      </c>
      <c r="E421" s="6">
        <v>14</v>
      </c>
      <c r="F421" s="6">
        <v>0</v>
      </c>
      <c r="J421" s="6">
        <v>0</v>
      </c>
      <c r="K421" s="6">
        <v>1</v>
      </c>
      <c r="L421" s="6" t="s">
        <v>137</v>
      </c>
      <c r="M421" s="6" t="s">
        <v>138</v>
      </c>
      <c r="N421" s="6" t="s">
        <v>111</v>
      </c>
      <c r="O421" s="6" t="s">
        <v>139</v>
      </c>
      <c r="P421" s="6" t="s">
        <v>140</v>
      </c>
      <c r="Q421" s="6" t="s">
        <v>141</v>
      </c>
      <c r="R421" s="6">
        <v>30</v>
      </c>
      <c r="S421" s="6" t="s">
        <v>142</v>
      </c>
      <c r="T421" s="6">
        <v>299</v>
      </c>
      <c r="U421" s="6">
        <v>299</v>
      </c>
      <c r="V421" s="6">
        <v>299</v>
      </c>
      <c r="W421" s="53">
        <f t="shared" si="62"/>
        <v>299</v>
      </c>
      <c r="X421" s="77">
        <v>299</v>
      </c>
      <c r="Y421" s="77">
        <v>299</v>
      </c>
      <c r="Z421" s="78" t="s">
        <v>478</v>
      </c>
      <c r="AC421" s="6">
        <v>0</v>
      </c>
      <c r="AE421" s="6" t="s">
        <v>479</v>
      </c>
      <c r="AF421" s="6" t="s">
        <v>118</v>
      </c>
      <c r="AG421" s="6" t="s">
        <v>145</v>
      </c>
      <c r="AH421" s="6" t="s">
        <v>119</v>
      </c>
      <c r="AI421" s="6" t="s">
        <v>480</v>
      </c>
      <c r="AJ421" s="6">
        <v>225</v>
      </c>
      <c r="AK421" s="6" t="s">
        <v>480</v>
      </c>
      <c r="AN421" s="6" t="s">
        <v>98</v>
      </c>
      <c r="AO421" s="6" t="s">
        <v>453</v>
      </c>
    </row>
    <row r="422" spans="1:41" x14ac:dyDescent="0.15">
      <c r="A422" s="6">
        <v>1401009</v>
      </c>
      <c r="B422" s="6" t="s">
        <v>481</v>
      </c>
      <c r="C422" s="6">
        <v>15</v>
      </c>
      <c r="D422" s="6">
        <v>1</v>
      </c>
      <c r="E422" s="6">
        <v>14</v>
      </c>
      <c r="F422" s="6">
        <v>0</v>
      </c>
      <c r="J422" s="6">
        <v>0</v>
      </c>
      <c r="T422" s="6">
        <v>999</v>
      </c>
      <c r="U422" s="6">
        <v>999</v>
      </c>
      <c r="V422" s="6">
        <v>999</v>
      </c>
      <c r="W422" s="53">
        <f t="shared" si="62"/>
        <v>999</v>
      </c>
      <c r="X422" s="77">
        <v>999</v>
      </c>
      <c r="Y422" s="77">
        <v>999</v>
      </c>
      <c r="Z422" s="78" t="s">
        <v>438</v>
      </c>
      <c r="AC422" s="6">
        <v>0</v>
      </c>
      <c r="AE422" s="6" t="s">
        <v>482</v>
      </c>
      <c r="AF422" s="6" t="s">
        <v>118</v>
      </c>
      <c r="AH422" s="6" t="s">
        <v>119</v>
      </c>
      <c r="AI422" s="6" t="s">
        <v>440</v>
      </c>
      <c r="AJ422" s="6">
        <v>750</v>
      </c>
      <c r="AK422" s="6" t="s">
        <v>440</v>
      </c>
      <c r="AN422" s="6" t="s">
        <v>98</v>
      </c>
      <c r="AO422" s="6" t="s">
        <v>453</v>
      </c>
    </row>
    <row r="423" spans="1:41" x14ac:dyDescent="0.15">
      <c r="C423" s="6">
        <v>18</v>
      </c>
      <c r="D423" s="6">
        <v>1</v>
      </c>
      <c r="E423" s="6">
        <v>14</v>
      </c>
      <c r="F423" s="6">
        <v>0</v>
      </c>
      <c r="J423" s="6">
        <v>1</v>
      </c>
      <c r="V423" s="6" t="s">
        <v>204</v>
      </c>
      <c r="W423" s="53" t="str">
        <f t="shared" si="62"/>
        <v/>
      </c>
      <c r="X423" s="77" t="s">
        <v>204</v>
      </c>
      <c r="Y423" s="77" t="s">
        <v>204</v>
      </c>
      <c r="AC423" s="6">
        <v>0</v>
      </c>
      <c r="AF423" s="6" t="s">
        <v>172</v>
      </c>
    </row>
    <row r="424" spans="1:41" x14ac:dyDescent="0.15">
      <c r="C424" s="6">
        <v>19</v>
      </c>
      <c r="D424" s="6">
        <v>5</v>
      </c>
      <c r="E424" s="6">
        <v>14</v>
      </c>
      <c r="F424" s="6">
        <v>0</v>
      </c>
      <c r="J424" s="6">
        <v>0</v>
      </c>
      <c r="V424" s="6" t="s">
        <v>204</v>
      </c>
      <c r="W424" s="53" t="str">
        <f t="shared" si="62"/>
        <v/>
      </c>
      <c r="X424" s="77" t="s">
        <v>204</v>
      </c>
      <c r="Y424" s="77" t="s">
        <v>204</v>
      </c>
      <c r="AA424" s="6">
        <v>1</v>
      </c>
      <c r="AC424" s="6">
        <v>0</v>
      </c>
    </row>
    <row r="425" spans="1:41" x14ac:dyDescent="0.15">
      <c r="C425" s="6">
        <v>20</v>
      </c>
      <c r="D425" s="6">
        <v>5</v>
      </c>
      <c r="E425" s="6">
        <v>14</v>
      </c>
      <c r="F425" s="6">
        <v>0</v>
      </c>
      <c r="J425" s="6">
        <v>0</v>
      </c>
      <c r="V425" s="6" t="s">
        <v>204</v>
      </c>
      <c r="W425" s="53" t="str">
        <f t="shared" si="62"/>
        <v/>
      </c>
      <c r="X425" s="77" t="s">
        <v>204</v>
      </c>
      <c r="Y425" s="77" t="s">
        <v>204</v>
      </c>
      <c r="AA425" s="6">
        <v>2</v>
      </c>
      <c r="AC425" s="6">
        <v>0</v>
      </c>
    </row>
    <row r="426" spans="1:41" x14ac:dyDescent="0.15">
      <c r="C426" s="6">
        <v>21</v>
      </c>
      <c r="D426" s="6">
        <v>5</v>
      </c>
      <c r="E426" s="6">
        <v>14</v>
      </c>
      <c r="F426" s="6">
        <v>0</v>
      </c>
      <c r="J426" s="6">
        <v>0</v>
      </c>
      <c r="V426" s="6" t="s">
        <v>204</v>
      </c>
      <c r="W426" s="53" t="str">
        <f t="shared" si="62"/>
        <v/>
      </c>
      <c r="X426" s="77" t="s">
        <v>204</v>
      </c>
      <c r="Y426" s="77" t="s">
        <v>204</v>
      </c>
      <c r="AA426" s="6">
        <v>3</v>
      </c>
      <c r="AC426" s="6">
        <v>0</v>
      </c>
    </row>
    <row r="427" spans="1:41" x14ac:dyDescent="0.15">
      <c r="C427" s="6">
        <v>22</v>
      </c>
      <c r="D427" s="6">
        <v>5</v>
      </c>
      <c r="E427" s="6">
        <v>14</v>
      </c>
      <c r="F427" s="6">
        <v>0</v>
      </c>
      <c r="J427" s="6">
        <v>0</v>
      </c>
      <c r="V427" s="6" t="s">
        <v>204</v>
      </c>
      <c r="W427" s="53" t="str">
        <f t="shared" si="62"/>
        <v/>
      </c>
      <c r="X427" s="77" t="s">
        <v>204</v>
      </c>
      <c r="Y427" s="77" t="s">
        <v>204</v>
      </c>
      <c r="AA427" s="6">
        <v>4</v>
      </c>
      <c r="AC427" s="6">
        <v>0</v>
      </c>
    </row>
    <row r="428" spans="1:41" x14ac:dyDescent="0.15">
      <c r="C428" s="6">
        <v>23</v>
      </c>
      <c r="D428" s="6">
        <v>5</v>
      </c>
      <c r="E428" s="6">
        <v>14</v>
      </c>
      <c r="F428" s="6">
        <v>0</v>
      </c>
      <c r="J428" s="6">
        <v>0</v>
      </c>
      <c r="V428" s="6" t="s">
        <v>204</v>
      </c>
      <c r="W428" s="53" t="str">
        <f t="shared" si="62"/>
        <v/>
      </c>
      <c r="X428" s="77" t="s">
        <v>204</v>
      </c>
      <c r="Y428" s="77" t="s">
        <v>204</v>
      </c>
      <c r="AA428" s="6">
        <v>5</v>
      </c>
      <c r="AC428" s="6">
        <v>0</v>
      </c>
    </row>
    <row r="429" spans="1:41" x14ac:dyDescent="0.15">
      <c r="C429" s="6">
        <v>24</v>
      </c>
      <c r="D429" s="6">
        <v>5</v>
      </c>
      <c r="E429" s="6">
        <v>14</v>
      </c>
      <c r="F429" s="6">
        <v>0</v>
      </c>
      <c r="J429" s="6">
        <v>0</v>
      </c>
      <c r="V429" s="6" t="s">
        <v>204</v>
      </c>
      <c r="W429" s="53" t="str">
        <f t="shared" si="62"/>
        <v/>
      </c>
      <c r="X429" s="77" t="s">
        <v>204</v>
      </c>
      <c r="Y429" s="77" t="s">
        <v>204</v>
      </c>
      <c r="AA429" s="6">
        <v>6</v>
      </c>
      <c r="AC429" s="6">
        <v>0</v>
      </c>
    </row>
    <row r="430" spans="1:41" x14ac:dyDescent="0.15">
      <c r="A430" s="6">
        <v>1405007</v>
      </c>
      <c r="B430" s="6" t="s">
        <v>483</v>
      </c>
      <c r="C430" s="6">
        <v>25</v>
      </c>
      <c r="D430" s="6">
        <v>5</v>
      </c>
      <c r="E430" s="6">
        <v>14</v>
      </c>
      <c r="F430" s="6">
        <v>0</v>
      </c>
      <c r="J430" s="6">
        <v>0</v>
      </c>
      <c r="T430" s="6">
        <v>99</v>
      </c>
      <c r="U430" s="6">
        <v>99</v>
      </c>
      <c r="V430" s="6">
        <v>99</v>
      </c>
      <c r="W430" s="53">
        <f t="shared" si="62"/>
        <v>99</v>
      </c>
      <c r="X430" s="77">
        <v>99</v>
      </c>
      <c r="Y430" s="77">
        <v>99</v>
      </c>
      <c r="Z430" s="78" t="s">
        <v>449</v>
      </c>
      <c r="AA430" s="6">
        <v>7</v>
      </c>
      <c r="AC430" s="6">
        <v>0</v>
      </c>
      <c r="AO430" s="6" t="s">
        <v>484</v>
      </c>
    </row>
    <row r="431" spans="1:41" x14ac:dyDescent="0.15">
      <c r="A431" s="6">
        <v>1406008</v>
      </c>
      <c r="B431" s="6" t="s">
        <v>485</v>
      </c>
      <c r="C431" s="6">
        <v>1</v>
      </c>
      <c r="D431" s="6">
        <v>7</v>
      </c>
      <c r="E431" s="6">
        <v>14</v>
      </c>
      <c r="F431" s="6">
        <v>0</v>
      </c>
      <c r="J431" s="6">
        <v>0</v>
      </c>
      <c r="T431" s="6">
        <v>99</v>
      </c>
      <c r="U431" s="6">
        <v>99</v>
      </c>
      <c r="V431" s="6">
        <v>99</v>
      </c>
      <c r="W431" s="53">
        <f t="shared" si="62"/>
        <v>99</v>
      </c>
      <c r="X431" s="77">
        <v>99</v>
      </c>
      <c r="Y431" s="77">
        <v>99</v>
      </c>
      <c r="Z431" s="78" t="s">
        <v>449</v>
      </c>
      <c r="AC431" s="6">
        <v>0</v>
      </c>
      <c r="AE431" s="6" t="s">
        <v>486</v>
      </c>
      <c r="AF431" s="6" t="s">
        <v>172</v>
      </c>
      <c r="AH431" s="6" t="s">
        <v>221</v>
      </c>
      <c r="AI431" s="6" t="s">
        <v>451</v>
      </c>
      <c r="AL431" s="6">
        <v>33</v>
      </c>
      <c r="AO431" s="6" t="s">
        <v>453</v>
      </c>
    </row>
    <row r="432" spans="1:41" x14ac:dyDescent="0.15">
      <c r="C432" s="6">
        <v>2</v>
      </c>
      <c r="D432" s="6">
        <v>7</v>
      </c>
      <c r="E432" s="6">
        <v>14</v>
      </c>
      <c r="F432" s="6">
        <v>0</v>
      </c>
      <c r="J432" s="6">
        <v>0</v>
      </c>
      <c r="V432" s="6" t="s">
        <v>204</v>
      </c>
      <c r="W432" s="53" t="str">
        <f t="shared" si="62"/>
        <v/>
      </c>
      <c r="AC432" s="6">
        <v>0</v>
      </c>
      <c r="AF432" s="6" t="s">
        <v>172</v>
      </c>
      <c r="AH432" s="6" t="s">
        <v>221</v>
      </c>
      <c r="AL432" s="6">
        <v>33</v>
      </c>
    </row>
    <row r="433" spans="1:41" x14ac:dyDescent="0.15">
      <c r="A433" s="6">
        <v>1406010</v>
      </c>
      <c r="B433" s="6" t="s">
        <v>487</v>
      </c>
      <c r="C433" s="6">
        <v>3</v>
      </c>
      <c r="D433" s="6">
        <v>7</v>
      </c>
      <c r="E433" s="6">
        <v>14</v>
      </c>
      <c r="F433" s="6">
        <v>0</v>
      </c>
      <c r="J433" s="6">
        <v>0</v>
      </c>
      <c r="T433" s="6">
        <v>499</v>
      </c>
      <c r="U433" s="6">
        <v>499</v>
      </c>
      <c r="V433" s="6">
        <v>499</v>
      </c>
      <c r="W433" s="53">
        <f t="shared" si="62"/>
        <v>499</v>
      </c>
      <c r="X433" s="77">
        <v>499</v>
      </c>
      <c r="Y433" s="77">
        <v>499</v>
      </c>
      <c r="Z433" s="78" t="s">
        <v>442</v>
      </c>
      <c r="AC433" s="6">
        <v>0</v>
      </c>
      <c r="AE433" s="6" t="s">
        <v>486</v>
      </c>
      <c r="AF433" s="6" t="s">
        <v>172</v>
      </c>
      <c r="AH433" s="6" t="s">
        <v>221</v>
      </c>
      <c r="AI433" s="6" t="s">
        <v>444</v>
      </c>
      <c r="AL433" s="6">
        <v>33</v>
      </c>
      <c r="AO433" s="6" t="s">
        <v>453</v>
      </c>
    </row>
    <row r="434" spans="1:41" x14ac:dyDescent="0.15">
      <c r="A434" s="6">
        <v>1406011</v>
      </c>
      <c r="B434" s="6" t="s">
        <v>488</v>
      </c>
      <c r="C434" s="6">
        <v>4</v>
      </c>
      <c r="D434" s="6">
        <v>7</v>
      </c>
      <c r="E434" s="6">
        <v>14</v>
      </c>
      <c r="F434" s="6">
        <v>0</v>
      </c>
      <c r="J434" s="6">
        <v>0</v>
      </c>
      <c r="T434" s="6">
        <v>1499</v>
      </c>
      <c r="U434" s="6">
        <v>1499</v>
      </c>
      <c r="V434" s="6">
        <v>1499</v>
      </c>
      <c r="W434" s="53">
        <f t="shared" si="62"/>
        <v>1499</v>
      </c>
      <c r="X434" s="77">
        <v>1499</v>
      </c>
      <c r="Y434" s="77">
        <v>1499</v>
      </c>
      <c r="Z434" s="78" t="s">
        <v>458</v>
      </c>
      <c r="AC434" s="6">
        <v>0</v>
      </c>
      <c r="AE434" s="6" t="s">
        <v>486</v>
      </c>
      <c r="AF434" s="6" t="s">
        <v>172</v>
      </c>
      <c r="AH434" s="6" t="s">
        <v>221</v>
      </c>
      <c r="AI434" s="6" t="s">
        <v>460</v>
      </c>
      <c r="AL434" s="6">
        <v>33</v>
      </c>
      <c r="AO434" s="6" t="s">
        <v>453</v>
      </c>
    </row>
    <row r="435" spans="1:41" x14ac:dyDescent="0.15">
      <c r="A435" s="6">
        <v>1406012</v>
      </c>
      <c r="B435" s="6" t="s">
        <v>489</v>
      </c>
      <c r="C435" s="6">
        <v>5</v>
      </c>
      <c r="D435" s="6">
        <v>7</v>
      </c>
      <c r="E435" s="6">
        <v>14</v>
      </c>
      <c r="F435" s="6">
        <v>0</v>
      </c>
      <c r="J435" s="6">
        <v>0</v>
      </c>
      <c r="T435" s="6">
        <v>2999</v>
      </c>
      <c r="U435" s="6">
        <v>2999</v>
      </c>
      <c r="V435" s="6">
        <v>2999</v>
      </c>
      <c r="W435" s="53">
        <f t="shared" si="62"/>
        <v>2999</v>
      </c>
      <c r="X435" s="77">
        <v>2999</v>
      </c>
      <c r="Y435" s="77">
        <v>2999</v>
      </c>
      <c r="Z435" s="78" t="s">
        <v>463</v>
      </c>
      <c r="AC435" s="6">
        <v>0</v>
      </c>
      <c r="AE435" s="6" t="s">
        <v>486</v>
      </c>
      <c r="AF435" s="6" t="s">
        <v>172</v>
      </c>
      <c r="AH435" s="6" t="s">
        <v>221</v>
      </c>
      <c r="AI435" s="6" t="s">
        <v>465</v>
      </c>
      <c r="AL435" s="6">
        <v>33</v>
      </c>
      <c r="AO435" s="6" t="s">
        <v>453</v>
      </c>
    </row>
    <row r="436" spans="1:41" x14ac:dyDescent="0.15">
      <c r="A436" s="6">
        <v>1406013</v>
      </c>
      <c r="B436" s="6" t="s">
        <v>490</v>
      </c>
      <c r="C436" s="6">
        <v>6</v>
      </c>
      <c r="D436" s="6">
        <v>7</v>
      </c>
      <c r="E436" s="6">
        <v>14</v>
      </c>
      <c r="F436" s="6">
        <v>0</v>
      </c>
      <c r="J436" s="6">
        <v>0</v>
      </c>
      <c r="T436" s="6">
        <v>4999</v>
      </c>
      <c r="U436" s="6">
        <v>4999</v>
      </c>
      <c r="V436" s="6">
        <v>4999</v>
      </c>
      <c r="W436" s="53">
        <f t="shared" si="62"/>
        <v>4999</v>
      </c>
      <c r="X436" s="77">
        <v>4999</v>
      </c>
      <c r="Y436" s="77">
        <v>4999</v>
      </c>
      <c r="Z436" s="78" t="s">
        <v>468</v>
      </c>
      <c r="AC436" s="6">
        <v>0</v>
      </c>
      <c r="AE436" s="6" t="s">
        <v>486</v>
      </c>
      <c r="AF436" s="6" t="s">
        <v>172</v>
      </c>
      <c r="AH436" s="6" t="s">
        <v>221</v>
      </c>
      <c r="AI436" s="6" t="s">
        <v>470</v>
      </c>
      <c r="AL436" s="6">
        <v>33</v>
      </c>
      <c r="AO436" s="6" t="s">
        <v>453</v>
      </c>
    </row>
    <row r="437" spans="1:41" x14ac:dyDescent="0.15">
      <c r="A437" s="6">
        <v>1406014</v>
      </c>
      <c r="B437" s="6" t="s">
        <v>491</v>
      </c>
      <c r="C437" s="6">
        <v>7</v>
      </c>
      <c r="D437" s="6">
        <v>7</v>
      </c>
      <c r="E437" s="6">
        <v>14</v>
      </c>
      <c r="F437" s="6">
        <v>0</v>
      </c>
      <c r="J437" s="6">
        <v>0</v>
      </c>
      <c r="T437" s="6">
        <v>9999</v>
      </c>
      <c r="U437" s="6">
        <v>9999</v>
      </c>
      <c r="V437" s="6">
        <v>9999</v>
      </c>
      <c r="W437" s="53">
        <f t="shared" si="62"/>
        <v>9999</v>
      </c>
      <c r="X437" s="77">
        <v>9999</v>
      </c>
      <c r="Y437" s="77">
        <v>9999</v>
      </c>
      <c r="Z437" s="78" t="s">
        <v>473</v>
      </c>
      <c r="AC437" s="6">
        <v>0</v>
      </c>
      <c r="AE437" s="6" t="s">
        <v>486</v>
      </c>
      <c r="AF437" s="6" t="s">
        <v>172</v>
      </c>
      <c r="AH437" s="6" t="s">
        <v>221</v>
      </c>
      <c r="AI437" s="6" t="s">
        <v>475</v>
      </c>
      <c r="AL437" s="6">
        <v>33</v>
      </c>
      <c r="AO437" s="6" t="s">
        <v>453</v>
      </c>
    </row>
    <row r="438" spans="1:41" x14ac:dyDescent="0.15">
      <c r="B438" s="6" t="s">
        <v>492</v>
      </c>
      <c r="C438" s="6">
        <v>8</v>
      </c>
      <c r="D438" s="6">
        <v>7</v>
      </c>
      <c r="E438" s="6">
        <v>14</v>
      </c>
      <c r="F438" s="6">
        <v>0</v>
      </c>
      <c r="J438" s="6">
        <v>0</v>
      </c>
      <c r="V438" s="6" t="s">
        <v>204</v>
      </c>
      <c r="W438" s="53" t="str">
        <f t="shared" si="62"/>
        <v/>
      </c>
      <c r="AC438" s="6">
        <v>0</v>
      </c>
      <c r="AF438" s="6" t="s">
        <v>172</v>
      </c>
      <c r="AL438" s="6">
        <v>33</v>
      </c>
    </row>
    <row r="439" spans="1:41" x14ac:dyDescent="0.15">
      <c r="A439" s="6">
        <v>1406016</v>
      </c>
      <c r="B439" s="6" t="s">
        <v>493</v>
      </c>
      <c r="D439" s="6">
        <v>10</v>
      </c>
      <c r="E439" s="6">
        <v>14</v>
      </c>
      <c r="F439" s="6">
        <v>0</v>
      </c>
      <c r="I439" s="6">
        <v>3</v>
      </c>
      <c r="J439" s="6">
        <v>0</v>
      </c>
      <c r="T439" s="6">
        <v>99</v>
      </c>
      <c r="U439" s="6">
        <v>99</v>
      </c>
      <c r="V439" s="6">
        <v>99</v>
      </c>
      <c r="W439" s="53">
        <f t="shared" si="62"/>
        <v>99</v>
      </c>
      <c r="Z439" s="78" t="s">
        <v>449</v>
      </c>
      <c r="AC439" s="6">
        <v>0</v>
      </c>
      <c r="AE439" s="6" t="s">
        <v>494</v>
      </c>
      <c r="AI439" s="6" t="s">
        <v>397</v>
      </c>
      <c r="AL439" s="6">
        <v>44</v>
      </c>
      <c r="AO439" s="6" t="s">
        <v>495</v>
      </c>
    </row>
    <row r="440" spans="1:41" x14ac:dyDescent="0.15">
      <c r="A440" s="6">
        <v>1406017</v>
      </c>
      <c r="B440" s="6" t="s">
        <v>493</v>
      </c>
      <c r="D440" s="6">
        <v>10</v>
      </c>
      <c r="E440" s="6">
        <v>14</v>
      </c>
      <c r="F440" s="6">
        <v>0</v>
      </c>
      <c r="I440" s="6">
        <v>2</v>
      </c>
      <c r="J440" s="6">
        <v>0</v>
      </c>
      <c r="T440" s="6">
        <v>299</v>
      </c>
      <c r="U440" s="6">
        <v>299</v>
      </c>
      <c r="V440" s="6">
        <v>299</v>
      </c>
      <c r="W440" s="53">
        <f t="shared" si="62"/>
        <v>299</v>
      </c>
      <c r="Z440" s="78" t="s">
        <v>478</v>
      </c>
      <c r="AC440" s="6">
        <v>0</v>
      </c>
      <c r="AE440" s="6" t="s">
        <v>496</v>
      </c>
      <c r="AI440" s="6" t="s">
        <v>240</v>
      </c>
      <c r="AL440" s="6">
        <v>44</v>
      </c>
      <c r="AO440" s="6" t="s">
        <v>495</v>
      </c>
    </row>
    <row r="441" spans="1:41" x14ac:dyDescent="0.15">
      <c r="A441" s="6">
        <v>1406018</v>
      </c>
      <c r="B441" s="6" t="s">
        <v>493</v>
      </c>
      <c r="D441" s="6">
        <v>10</v>
      </c>
      <c r="E441" s="6">
        <v>14</v>
      </c>
      <c r="F441" s="6">
        <v>0</v>
      </c>
      <c r="I441" s="6">
        <v>1</v>
      </c>
      <c r="J441" s="6">
        <v>0</v>
      </c>
      <c r="T441" s="6">
        <v>999</v>
      </c>
      <c r="U441" s="6">
        <v>999</v>
      </c>
      <c r="V441" s="6">
        <v>999</v>
      </c>
      <c r="W441" s="53">
        <f t="shared" si="62"/>
        <v>999</v>
      </c>
      <c r="Z441" s="78" t="s">
        <v>438</v>
      </c>
      <c r="AC441" s="6">
        <v>0</v>
      </c>
      <c r="AE441" s="6" t="s">
        <v>497</v>
      </c>
      <c r="AI441" s="6" t="s">
        <v>399</v>
      </c>
      <c r="AL441" s="6">
        <v>44</v>
      </c>
      <c r="AO441" s="6" t="s">
        <v>495</v>
      </c>
    </row>
    <row r="442" spans="1:41" x14ac:dyDescent="0.15">
      <c r="A442" s="6">
        <v>1406019</v>
      </c>
      <c r="B442" s="6" t="s">
        <v>493</v>
      </c>
      <c r="D442" s="6">
        <v>9</v>
      </c>
      <c r="E442" s="6">
        <v>14</v>
      </c>
      <c r="F442" s="6">
        <v>0</v>
      </c>
      <c r="I442" s="6">
        <v>1</v>
      </c>
      <c r="J442" s="6">
        <v>0</v>
      </c>
      <c r="T442" s="6">
        <v>999</v>
      </c>
      <c r="U442" s="6">
        <v>999</v>
      </c>
      <c r="V442" s="6">
        <v>999</v>
      </c>
      <c r="W442" s="53">
        <f t="shared" si="62"/>
        <v>999</v>
      </c>
      <c r="Z442" s="78" t="s">
        <v>438</v>
      </c>
      <c r="AC442" s="6">
        <v>0</v>
      </c>
      <c r="AE442" s="6" t="s">
        <v>497</v>
      </c>
      <c r="AI442" s="6" t="s">
        <v>399</v>
      </c>
      <c r="AL442" s="6">
        <v>43</v>
      </c>
      <c r="AO442" s="6" t="s">
        <v>495</v>
      </c>
    </row>
    <row r="443" spans="1:41" x14ac:dyDescent="0.15">
      <c r="A443" s="6">
        <v>1406020</v>
      </c>
      <c r="B443" s="6" t="s">
        <v>498</v>
      </c>
      <c r="D443" s="6">
        <v>11</v>
      </c>
      <c r="E443" s="6">
        <v>14</v>
      </c>
      <c r="F443" s="6">
        <v>0</v>
      </c>
      <c r="G443" s="12">
        <v>501</v>
      </c>
      <c r="T443" s="6">
        <v>499</v>
      </c>
      <c r="U443" s="6">
        <v>499</v>
      </c>
      <c r="V443" s="6">
        <v>499</v>
      </c>
      <c r="W443" s="53">
        <f t="shared" si="62"/>
        <v>499</v>
      </c>
      <c r="Z443" s="78" t="s">
        <v>442</v>
      </c>
      <c r="AC443" s="6">
        <v>0</v>
      </c>
      <c r="AE443" s="6" t="s">
        <v>499</v>
      </c>
      <c r="AO443" s="6" t="s">
        <v>495</v>
      </c>
    </row>
    <row r="444" spans="1:41" x14ac:dyDescent="0.15">
      <c r="A444" s="6">
        <v>1406021</v>
      </c>
      <c r="B444" s="6" t="s">
        <v>500</v>
      </c>
      <c r="D444" s="6">
        <v>11</v>
      </c>
      <c r="E444" s="6">
        <v>14</v>
      </c>
      <c r="F444" s="6">
        <v>0</v>
      </c>
      <c r="G444" s="12">
        <v>506</v>
      </c>
      <c r="T444" s="6">
        <v>499</v>
      </c>
      <c r="U444" s="6">
        <v>499</v>
      </c>
      <c r="V444" s="6">
        <v>499</v>
      </c>
      <c r="W444" s="53">
        <f t="shared" si="62"/>
        <v>499</v>
      </c>
      <c r="Z444" s="78" t="s">
        <v>442</v>
      </c>
      <c r="AC444" s="6">
        <v>0</v>
      </c>
      <c r="AE444" s="6" t="s">
        <v>501</v>
      </c>
      <c r="AO444" s="6" t="s">
        <v>495</v>
      </c>
    </row>
    <row r="445" spans="1:41" x14ac:dyDescent="0.15">
      <c r="A445" s="6">
        <v>1406022</v>
      </c>
      <c r="B445" s="6" t="s">
        <v>502</v>
      </c>
      <c r="D445" s="6">
        <v>13</v>
      </c>
      <c r="E445" s="6">
        <v>14</v>
      </c>
      <c r="F445" s="6">
        <v>0</v>
      </c>
      <c r="I445" s="6">
        <v>3</v>
      </c>
      <c r="J445" s="6">
        <v>0</v>
      </c>
      <c r="T445" s="6">
        <v>99</v>
      </c>
      <c r="U445" s="6">
        <v>99</v>
      </c>
      <c r="V445" s="6">
        <v>99</v>
      </c>
      <c r="W445" s="53">
        <f t="shared" si="62"/>
        <v>99</v>
      </c>
      <c r="Z445" s="78" t="s">
        <v>449</v>
      </c>
      <c r="AC445" s="6">
        <v>0</v>
      </c>
      <c r="AE445" s="6" t="s">
        <v>503</v>
      </c>
      <c r="AI445" s="6" t="s">
        <v>405</v>
      </c>
      <c r="AL445" s="6">
        <v>50</v>
      </c>
      <c r="AO445" s="6" t="s">
        <v>495</v>
      </c>
    </row>
    <row r="446" spans="1:41" x14ac:dyDescent="0.15">
      <c r="A446" s="6">
        <v>1406023</v>
      </c>
      <c r="B446" s="6" t="s">
        <v>502</v>
      </c>
      <c r="D446" s="6">
        <v>13</v>
      </c>
      <c r="E446" s="6">
        <v>14</v>
      </c>
      <c r="F446" s="6">
        <v>0</v>
      </c>
      <c r="I446" s="6">
        <v>2</v>
      </c>
      <c r="J446" s="6">
        <v>0</v>
      </c>
      <c r="T446" s="6">
        <v>299</v>
      </c>
      <c r="U446" s="6">
        <v>299</v>
      </c>
      <c r="V446" s="6">
        <v>299</v>
      </c>
      <c r="W446" s="53">
        <f t="shared" si="62"/>
        <v>299</v>
      </c>
      <c r="Z446" s="78" t="s">
        <v>478</v>
      </c>
      <c r="AC446" s="6">
        <v>0</v>
      </c>
      <c r="AE446" s="6" t="s">
        <v>504</v>
      </c>
      <c r="AI446" s="6" t="s">
        <v>254</v>
      </c>
      <c r="AL446" s="6">
        <v>50</v>
      </c>
      <c r="AO446" s="6" t="s">
        <v>495</v>
      </c>
    </row>
    <row r="447" spans="1:41" x14ac:dyDescent="0.15">
      <c r="A447" s="6">
        <v>1406024</v>
      </c>
      <c r="B447" s="6" t="s">
        <v>502</v>
      </c>
      <c r="D447" s="6">
        <v>13</v>
      </c>
      <c r="E447" s="6">
        <v>14</v>
      </c>
      <c r="F447" s="6">
        <v>0</v>
      </c>
      <c r="I447" s="6">
        <v>1</v>
      </c>
      <c r="J447" s="6">
        <v>0</v>
      </c>
      <c r="T447" s="6">
        <v>999</v>
      </c>
      <c r="U447" s="6">
        <v>999</v>
      </c>
      <c r="V447" s="6">
        <v>999</v>
      </c>
      <c r="W447" s="53">
        <f t="shared" si="62"/>
        <v>999</v>
      </c>
      <c r="Z447" s="78" t="s">
        <v>438</v>
      </c>
      <c r="AC447" s="6">
        <v>0</v>
      </c>
      <c r="AE447" s="6" t="s">
        <v>505</v>
      </c>
      <c r="AI447" s="6" t="s">
        <v>256</v>
      </c>
      <c r="AL447" s="6">
        <v>50</v>
      </c>
      <c r="AO447" s="6" t="s">
        <v>495</v>
      </c>
    </row>
    <row r="448" spans="1:41" x14ac:dyDescent="0.15">
      <c r="A448" s="6">
        <v>1406025</v>
      </c>
      <c r="B448" s="6" t="s">
        <v>506</v>
      </c>
      <c r="D448" s="6">
        <v>14</v>
      </c>
      <c r="E448" s="6">
        <v>14</v>
      </c>
      <c r="F448" s="6">
        <v>0</v>
      </c>
      <c r="I448" s="6">
        <v>3</v>
      </c>
      <c r="J448" s="6">
        <v>0</v>
      </c>
      <c r="T448" s="6">
        <v>299</v>
      </c>
      <c r="U448" s="6">
        <v>299</v>
      </c>
      <c r="V448" s="6">
        <v>299</v>
      </c>
      <c r="W448" s="53">
        <f t="shared" si="62"/>
        <v>299</v>
      </c>
      <c r="Z448" s="78" t="s">
        <v>478</v>
      </c>
      <c r="AC448" s="6">
        <v>0</v>
      </c>
      <c r="AE448" s="6" t="s">
        <v>507</v>
      </c>
      <c r="AI448" s="6" t="s">
        <v>508</v>
      </c>
      <c r="AL448" s="6">
        <v>51</v>
      </c>
      <c r="AO448" s="6" t="s">
        <v>495</v>
      </c>
    </row>
    <row r="449" spans="1:41" x14ac:dyDescent="0.15">
      <c r="A449" s="6">
        <v>1406026</v>
      </c>
      <c r="B449" s="6" t="s">
        <v>506</v>
      </c>
      <c r="D449" s="6">
        <v>14</v>
      </c>
      <c r="E449" s="6">
        <v>14</v>
      </c>
      <c r="F449" s="6">
        <v>0</v>
      </c>
      <c r="I449" s="6">
        <v>2</v>
      </c>
      <c r="J449" s="6">
        <v>0</v>
      </c>
      <c r="T449" s="6">
        <v>999</v>
      </c>
      <c r="U449" s="6">
        <v>999</v>
      </c>
      <c r="V449" s="6">
        <v>999</v>
      </c>
      <c r="W449" s="53">
        <f t="shared" si="62"/>
        <v>999</v>
      </c>
      <c r="Z449" s="78" t="s">
        <v>438</v>
      </c>
      <c r="AC449" s="6">
        <v>0</v>
      </c>
      <c r="AE449" s="6" t="s">
        <v>509</v>
      </c>
      <c r="AI449" s="6" t="s">
        <v>510</v>
      </c>
      <c r="AL449" s="6">
        <v>51</v>
      </c>
      <c r="AO449" s="6" t="s">
        <v>495</v>
      </c>
    </row>
    <row r="450" spans="1:41" x14ac:dyDescent="0.15">
      <c r="A450" s="6">
        <v>1406027</v>
      </c>
      <c r="B450" s="6" t="s">
        <v>506</v>
      </c>
      <c r="D450" s="6">
        <v>14</v>
      </c>
      <c r="E450" s="6">
        <v>14</v>
      </c>
      <c r="F450" s="6">
        <v>0</v>
      </c>
      <c r="I450" s="6">
        <v>1</v>
      </c>
      <c r="J450" s="6">
        <v>0</v>
      </c>
      <c r="T450" s="6">
        <v>1499</v>
      </c>
      <c r="U450" s="6">
        <v>1499</v>
      </c>
      <c r="V450" s="6">
        <v>1499</v>
      </c>
      <c r="W450" s="53">
        <f t="shared" si="62"/>
        <v>1499</v>
      </c>
      <c r="Z450" s="78" t="s">
        <v>458</v>
      </c>
      <c r="AC450" s="6">
        <v>0</v>
      </c>
      <c r="AE450" s="6" t="s">
        <v>511</v>
      </c>
      <c r="AI450" s="6" t="s">
        <v>407</v>
      </c>
      <c r="AL450" s="6">
        <v>51</v>
      </c>
      <c r="AO450" s="6" t="s">
        <v>495</v>
      </c>
    </row>
    <row r="451" spans="1:41" x14ac:dyDescent="0.15">
      <c r="A451" s="6">
        <v>1406028</v>
      </c>
      <c r="B451" s="6" t="s">
        <v>506</v>
      </c>
      <c r="D451" s="6">
        <v>14</v>
      </c>
      <c r="E451" s="6">
        <v>14</v>
      </c>
      <c r="F451" s="6">
        <v>0</v>
      </c>
      <c r="I451" s="6">
        <v>5</v>
      </c>
      <c r="J451" s="6">
        <v>0</v>
      </c>
      <c r="T451" s="6">
        <v>4999</v>
      </c>
      <c r="U451" s="6">
        <v>4999</v>
      </c>
      <c r="V451" s="6">
        <v>4999</v>
      </c>
      <c r="W451" s="53">
        <f t="shared" si="62"/>
        <v>4999</v>
      </c>
      <c r="Z451" s="78" t="s">
        <v>468</v>
      </c>
      <c r="AC451" s="6">
        <v>0</v>
      </c>
      <c r="AE451" s="6" t="s">
        <v>512</v>
      </c>
      <c r="AI451" s="6" t="s">
        <v>408</v>
      </c>
      <c r="AL451" s="6">
        <v>51</v>
      </c>
      <c r="AO451" s="6" t="s">
        <v>495</v>
      </c>
    </row>
    <row r="452" spans="1:41" x14ac:dyDescent="0.15">
      <c r="A452" s="6">
        <v>1406029</v>
      </c>
      <c r="B452" s="6" t="s">
        <v>513</v>
      </c>
      <c r="D452" s="6">
        <v>11</v>
      </c>
      <c r="E452" s="6">
        <v>14</v>
      </c>
      <c r="F452" s="6">
        <v>0</v>
      </c>
      <c r="T452" s="6">
        <v>999</v>
      </c>
      <c r="U452" s="6">
        <v>999</v>
      </c>
      <c r="V452" s="6">
        <v>999</v>
      </c>
      <c r="W452" s="53">
        <f t="shared" si="62"/>
        <v>999</v>
      </c>
      <c r="X452" s="77">
        <v>999</v>
      </c>
      <c r="Y452" s="77">
        <v>999</v>
      </c>
      <c r="Z452" s="78" t="s">
        <v>438</v>
      </c>
      <c r="AC452" s="6">
        <v>0</v>
      </c>
      <c r="AE452" s="6" t="s">
        <v>410</v>
      </c>
      <c r="AO452" s="6" t="s">
        <v>495</v>
      </c>
    </row>
    <row r="453" spans="1:41" x14ac:dyDescent="0.15">
      <c r="A453" s="6">
        <v>1406030</v>
      </c>
      <c r="B453" s="6" t="s">
        <v>514</v>
      </c>
      <c r="D453" s="6">
        <v>11</v>
      </c>
      <c r="E453" s="6">
        <v>14</v>
      </c>
      <c r="F453" s="6">
        <v>0</v>
      </c>
      <c r="T453" s="6">
        <v>1499</v>
      </c>
      <c r="U453" s="6">
        <v>1499</v>
      </c>
      <c r="V453" s="6">
        <v>1499</v>
      </c>
      <c r="W453" s="53">
        <f t="shared" si="62"/>
        <v>1499</v>
      </c>
      <c r="X453" s="77">
        <v>1499</v>
      </c>
      <c r="Y453" s="77">
        <v>1499</v>
      </c>
      <c r="Z453" s="78" t="s">
        <v>458</v>
      </c>
      <c r="AC453" s="6">
        <v>0</v>
      </c>
      <c r="AE453" s="6" t="s">
        <v>412</v>
      </c>
      <c r="AO453" s="6" t="s">
        <v>495</v>
      </c>
    </row>
    <row r="454" spans="1:41" x14ac:dyDescent="0.15">
      <c r="A454" s="6">
        <v>1406031</v>
      </c>
      <c r="B454" s="6" t="s">
        <v>515</v>
      </c>
      <c r="D454" s="6">
        <v>11</v>
      </c>
      <c r="E454" s="6">
        <v>14</v>
      </c>
      <c r="F454" s="6">
        <v>0</v>
      </c>
      <c r="T454" s="6">
        <v>9999</v>
      </c>
      <c r="U454" s="6">
        <v>9999</v>
      </c>
      <c r="V454" s="6">
        <v>9999</v>
      </c>
      <c r="W454" s="53">
        <f t="shared" si="62"/>
        <v>9999</v>
      </c>
      <c r="X454" s="77">
        <v>9999</v>
      </c>
      <c r="Y454" s="77">
        <v>9999</v>
      </c>
      <c r="Z454" s="78" t="s">
        <v>473</v>
      </c>
      <c r="AC454" s="6">
        <v>0</v>
      </c>
      <c r="AE454" s="6" t="s">
        <v>414</v>
      </c>
      <c r="AO454" s="6" t="s">
        <v>495</v>
      </c>
    </row>
    <row r="455" spans="1:41" x14ac:dyDescent="0.15">
      <c r="A455" s="6">
        <v>1407040</v>
      </c>
      <c r="B455" s="6" t="s">
        <v>516</v>
      </c>
      <c r="D455" s="6">
        <v>12</v>
      </c>
      <c r="E455" s="6">
        <v>14</v>
      </c>
      <c r="F455" s="6">
        <v>0</v>
      </c>
      <c r="J455" s="6">
        <v>0</v>
      </c>
      <c r="T455" s="6">
        <v>199</v>
      </c>
      <c r="U455" s="6">
        <v>199</v>
      </c>
      <c r="V455" s="6">
        <v>199</v>
      </c>
      <c r="W455" s="53">
        <v>199</v>
      </c>
      <c r="Z455" s="78" t="s">
        <v>517</v>
      </c>
      <c r="AC455" s="6">
        <v>0</v>
      </c>
      <c r="AO455" s="6" t="s">
        <v>495</v>
      </c>
    </row>
    <row r="456" spans="1:41" x14ac:dyDescent="0.15">
      <c r="A456" s="6">
        <v>1407041</v>
      </c>
      <c r="B456" s="6" t="s">
        <v>516</v>
      </c>
      <c r="D456" s="6">
        <v>12</v>
      </c>
      <c r="E456" s="6">
        <v>14</v>
      </c>
      <c r="F456" s="6">
        <v>0</v>
      </c>
      <c r="J456" s="6">
        <v>0</v>
      </c>
      <c r="T456" s="6">
        <v>499</v>
      </c>
      <c r="U456" s="6">
        <v>499</v>
      </c>
      <c r="V456" s="6">
        <v>499</v>
      </c>
      <c r="W456" s="53">
        <v>499</v>
      </c>
      <c r="Z456" s="78" t="s">
        <v>518</v>
      </c>
      <c r="AC456" s="6">
        <v>0</v>
      </c>
      <c r="AO456" s="6" t="s">
        <v>495</v>
      </c>
    </row>
    <row r="457" spans="1:41" x14ac:dyDescent="0.15">
      <c r="A457" s="6">
        <v>1407060</v>
      </c>
      <c r="B457" s="6" t="s">
        <v>516</v>
      </c>
      <c r="D457" s="6">
        <v>12</v>
      </c>
      <c r="E457" s="6">
        <v>14</v>
      </c>
      <c r="F457" s="6">
        <v>0</v>
      </c>
      <c r="J457" s="6">
        <v>0</v>
      </c>
      <c r="T457" s="6">
        <v>299</v>
      </c>
      <c r="U457" s="6">
        <v>299</v>
      </c>
      <c r="V457" s="6">
        <v>299</v>
      </c>
      <c r="W457" s="53">
        <v>299</v>
      </c>
      <c r="Z457" s="78" t="s">
        <v>517</v>
      </c>
      <c r="AC457" s="6">
        <v>0</v>
      </c>
      <c r="AO457" s="6" t="s">
        <v>495</v>
      </c>
    </row>
    <row r="458" spans="1:41" x14ac:dyDescent="0.15">
      <c r="A458" s="6">
        <v>1407061</v>
      </c>
      <c r="B458" s="6" t="s">
        <v>516</v>
      </c>
      <c r="D458" s="6">
        <v>12</v>
      </c>
      <c r="E458" s="6">
        <v>14</v>
      </c>
      <c r="F458" s="6">
        <v>0</v>
      </c>
      <c r="J458" s="6">
        <v>0</v>
      </c>
      <c r="T458" s="6">
        <v>499</v>
      </c>
      <c r="U458" s="6">
        <v>499</v>
      </c>
      <c r="V458" s="6">
        <v>499</v>
      </c>
      <c r="W458" s="53">
        <v>499</v>
      </c>
      <c r="Z458" s="78" t="s">
        <v>518</v>
      </c>
      <c r="AC458" s="6">
        <v>0</v>
      </c>
      <c r="AO458" s="6" t="s">
        <v>495</v>
      </c>
    </row>
    <row r="459" spans="1:41" x14ac:dyDescent="0.15">
      <c r="A459" s="6">
        <v>1407080</v>
      </c>
      <c r="B459" s="6" t="s">
        <v>516</v>
      </c>
      <c r="D459" s="6">
        <v>12</v>
      </c>
      <c r="E459" s="6">
        <v>14</v>
      </c>
      <c r="F459" s="6">
        <v>0</v>
      </c>
      <c r="J459" s="6">
        <v>0</v>
      </c>
      <c r="T459" s="6">
        <v>499</v>
      </c>
      <c r="U459" s="6">
        <v>499</v>
      </c>
      <c r="V459" s="6">
        <v>499</v>
      </c>
      <c r="W459" s="53">
        <v>499</v>
      </c>
      <c r="Z459" s="78" t="s">
        <v>518</v>
      </c>
      <c r="AC459" s="6">
        <v>0</v>
      </c>
      <c r="AO459" s="6" t="s">
        <v>495</v>
      </c>
    </row>
    <row r="460" spans="1:41" x14ac:dyDescent="0.15">
      <c r="A460" s="6">
        <v>1407081</v>
      </c>
      <c r="B460" s="6" t="s">
        <v>516</v>
      </c>
      <c r="D460" s="6">
        <v>12</v>
      </c>
      <c r="E460" s="6">
        <v>14</v>
      </c>
      <c r="F460" s="6">
        <v>0</v>
      </c>
      <c r="J460" s="6">
        <v>0</v>
      </c>
      <c r="T460" s="6">
        <v>1499</v>
      </c>
      <c r="U460" s="6">
        <v>1499</v>
      </c>
      <c r="V460" s="6">
        <v>1499</v>
      </c>
      <c r="W460" s="53">
        <v>1499</v>
      </c>
      <c r="Z460" s="78" t="s">
        <v>519</v>
      </c>
      <c r="AC460" s="6">
        <v>0</v>
      </c>
      <c r="AO460" s="6" t="s">
        <v>495</v>
      </c>
    </row>
    <row r="461" spans="1:41" x14ac:dyDescent="0.15">
      <c r="A461" s="6">
        <v>1407099</v>
      </c>
      <c r="B461" s="6" t="s">
        <v>516</v>
      </c>
      <c r="D461" s="6">
        <v>12</v>
      </c>
      <c r="E461" s="6">
        <v>14</v>
      </c>
      <c r="F461" s="6">
        <v>0</v>
      </c>
      <c r="J461" s="6">
        <v>0</v>
      </c>
      <c r="T461" s="6">
        <v>2999</v>
      </c>
      <c r="U461" s="6">
        <v>2999</v>
      </c>
      <c r="V461" s="6">
        <v>2999</v>
      </c>
      <c r="W461" s="53">
        <v>2999</v>
      </c>
      <c r="Z461" s="78" t="s">
        <v>520</v>
      </c>
      <c r="AC461" s="6">
        <v>0</v>
      </c>
      <c r="AO461" s="6" t="s">
        <v>495</v>
      </c>
    </row>
    <row r="462" spans="1:41" x14ac:dyDescent="0.15">
      <c r="A462" s="6">
        <v>1407100</v>
      </c>
      <c r="B462" s="6" t="s">
        <v>516</v>
      </c>
      <c r="D462" s="6">
        <v>12</v>
      </c>
      <c r="E462" s="6">
        <v>14</v>
      </c>
      <c r="F462" s="6">
        <v>0</v>
      </c>
      <c r="J462" s="6">
        <v>0</v>
      </c>
      <c r="T462" s="6">
        <v>4999</v>
      </c>
      <c r="U462" s="6">
        <v>4999</v>
      </c>
      <c r="V462" s="6">
        <v>4999</v>
      </c>
      <c r="W462" s="53">
        <v>4999</v>
      </c>
      <c r="Z462" s="78" t="s">
        <v>521</v>
      </c>
      <c r="AC462" s="6">
        <v>0</v>
      </c>
      <c r="AO462" s="6" t="s">
        <v>495</v>
      </c>
    </row>
    <row r="463" spans="1:41" x14ac:dyDescent="0.15">
      <c r="A463" s="6">
        <v>1407120</v>
      </c>
      <c r="B463" s="6" t="s">
        <v>522</v>
      </c>
      <c r="D463" s="6">
        <v>12</v>
      </c>
      <c r="E463" s="6">
        <v>14</v>
      </c>
      <c r="F463" s="6">
        <v>0</v>
      </c>
      <c r="J463" s="6">
        <v>0</v>
      </c>
      <c r="T463" s="6">
        <v>499</v>
      </c>
      <c r="U463" s="6">
        <v>499</v>
      </c>
      <c r="V463" s="6">
        <v>499</v>
      </c>
      <c r="W463" s="53">
        <f t="shared" si="62"/>
        <v>499</v>
      </c>
      <c r="Z463" s="78" t="s">
        <v>442</v>
      </c>
      <c r="AC463" s="6">
        <v>0</v>
      </c>
      <c r="AE463" s="6" t="s">
        <v>523</v>
      </c>
      <c r="AI463" s="6" t="s">
        <v>524</v>
      </c>
      <c r="AO463" s="6" t="s">
        <v>525</v>
      </c>
    </row>
    <row r="464" spans="1:41" x14ac:dyDescent="0.15">
      <c r="A464" s="6">
        <v>1407140</v>
      </c>
      <c r="B464" s="6" t="s">
        <v>526</v>
      </c>
      <c r="D464" s="6">
        <v>12</v>
      </c>
      <c r="E464" s="6">
        <v>14</v>
      </c>
      <c r="F464" s="6">
        <v>0</v>
      </c>
      <c r="J464" s="6">
        <v>0</v>
      </c>
      <c r="T464" s="6">
        <v>999</v>
      </c>
      <c r="U464" s="6">
        <v>999</v>
      </c>
      <c r="V464" s="6">
        <v>999</v>
      </c>
      <c r="W464" s="53">
        <f t="shared" si="62"/>
        <v>999</v>
      </c>
      <c r="Z464" s="78" t="s">
        <v>438</v>
      </c>
      <c r="AC464" s="6">
        <v>0</v>
      </c>
      <c r="AE464" s="6" t="s">
        <v>527</v>
      </c>
      <c r="AI464" s="6" t="s">
        <v>528</v>
      </c>
      <c r="AO464" s="6" t="s">
        <v>529</v>
      </c>
    </row>
    <row r="465" spans="1:42" x14ac:dyDescent="0.15">
      <c r="A465" s="6">
        <v>1407160</v>
      </c>
      <c r="B465" s="6" t="s">
        <v>530</v>
      </c>
      <c r="D465" s="6">
        <v>12</v>
      </c>
      <c r="E465" s="6">
        <v>14</v>
      </c>
      <c r="F465" s="6">
        <v>0</v>
      </c>
      <c r="J465" s="6">
        <v>0</v>
      </c>
      <c r="T465" s="6">
        <v>999</v>
      </c>
      <c r="U465" s="6">
        <v>999</v>
      </c>
      <c r="V465" s="6">
        <v>999</v>
      </c>
      <c r="W465" s="53">
        <f t="shared" si="62"/>
        <v>999</v>
      </c>
      <c r="Z465" s="78" t="s">
        <v>438</v>
      </c>
      <c r="AC465" s="6">
        <v>0</v>
      </c>
      <c r="AE465" s="6" t="s">
        <v>531</v>
      </c>
      <c r="AI465" s="6" t="s">
        <v>528</v>
      </c>
      <c r="AO465" s="6" t="s">
        <v>532</v>
      </c>
    </row>
    <row r="466" spans="1:42" x14ac:dyDescent="0.15">
      <c r="A466" s="6">
        <v>1407180</v>
      </c>
      <c r="B466" s="6" t="s">
        <v>533</v>
      </c>
      <c r="D466" s="6">
        <v>12</v>
      </c>
      <c r="E466" s="6">
        <v>14</v>
      </c>
      <c r="F466" s="6">
        <v>0</v>
      </c>
      <c r="J466" s="6">
        <v>0</v>
      </c>
      <c r="T466" s="6">
        <v>1499</v>
      </c>
      <c r="U466" s="6">
        <v>1499</v>
      </c>
      <c r="V466" s="6">
        <v>1499</v>
      </c>
      <c r="W466" s="53">
        <f t="shared" si="62"/>
        <v>1499</v>
      </c>
      <c r="Z466" s="78" t="s">
        <v>458</v>
      </c>
      <c r="AC466" s="6">
        <v>0</v>
      </c>
      <c r="AE466" s="6" t="s">
        <v>534</v>
      </c>
      <c r="AI466" s="6" t="s">
        <v>535</v>
      </c>
      <c r="AO466" s="6" t="s">
        <v>536</v>
      </c>
    </row>
    <row r="467" spans="1:42" x14ac:dyDescent="0.15">
      <c r="A467" s="6">
        <v>1407200</v>
      </c>
      <c r="B467" s="6" t="s">
        <v>537</v>
      </c>
      <c r="D467" s="6">
        <v>12</v>
      </c>
      <c r="E467" s="6">
        <v>14</v>
      </c>
      <c r="F467" s="6">
        <v>0</v>
      </c>
      <c r="J467" s="6">
        <v>0</v>
      </c>
      <c r="T467" s="6">
        <v>2999</v>
      </c>
      <c r="U467" s="6">
        <v>2999</v>
      </c>
      <c r="V467" s="6">
        <v>2999</v>
      </c>
      <c r="W467" s="53">
        <f t="shared" si="62"/>
        <v>2999</v>
      </c>
      <c r="Z467" s="78" t="s">
        <v>463</v>
      </c>
      <c r="AC467" s="6">
        <v>0</v>
      </c>
      <c r="AE467" s="6" t="s">
        <v>538</v>
      </c>
      <c r="AI467" s="6" t="s">
        <v>539</v>
      </c>
      <c r="AO467" s="6" t="s">
        <v>540</v>
      </c>
    </row>
    <row r="468" spans="1:42" x14ac:dyDescent="0.15">
      <c r="A468" s="6">
        <v>1408001</v>
      </c>
      <c r="B468" s="6" t="s">
        <v>541</v>
      </c>
      <c r="D468" s="6">
        <v>11</v>
      </c>
      <c r="E468" s="6">
        <v>14</v>
      </c>
      <c r="F468" s="6">
        <v>0</v>
      </c>
      <c r="T468" s="6">
        <v>99</v>
      </c>
      <c r="U468" s="6">
        <v>99</v>
      </c>
      <c r="V468" s="6">
        <v>99</v>
      </c>
      <c r="W468" s="53">
        <f t="shared" si="62"/>
        <v>99</v>
      </c>
      <c r="X468" s="77">
        <v>99</v>
      </c>
      <c r="Y468" s="77">
        <v>99</v>
      </c>
      <c r="Z468" s="78" t="s">
        <v>449</v>
      </c>
      <c r="AC468" s="6">
        <v>0</v>
      </c>
      <c r="AE468" s="6" t="s">
        <v>435</v>
      </c>
      <c r="AO468" s="6" t="s">
        <v>495</v>
      </c>
    </row>
    <row r="469" spans="1:42" x14ac:dyDescent="0.15">
      <c r="A469" s="6">
        <v>1408002</v>
      </c>
      <c r="B469" s="6" t="s">
        <v>541</v>
      </c>
      <c r="D469" s="6">
        <v>11</v>
      </c>
      <c r="E469" s="6">
        <v>14</v>
      </c>
      <c r="F469" s="6">
        <v>0</v>
      </c>
      <c r="T469" s="6">
        <v>99</v>
      </c>
      <c r="U469" s="6">
        <v>99</v>
      </c>
      <c r="V469" s="6">
        <v>99</v>
      </c>
      <c r="W469" s="53">
        <f t="shared" si="62"/>
        <v>99</v>
      </c>
      <c r="X469" s="77">
        <v>99</v>
      </c>
      <c r="Y469" s="77">
        <v>99</v>
      </c>
      <c r="Z469" s="78" t="s">
        <v>449</v>
      </c>
      <c r="AC469" s="6">
        <v>0</v>
      </c>
      <c r="AE469" s="6" t="s">
        <v>435</v>
      </c>
      <c r="AO469" s="6" t="s">
        <v>495</v>
      </c>
    </row>
    <row r="470" spans="1:42" x14ac:dyDescent="0.15">
      <c r="A470" s="6">
        <v>1408003</v>
      </c>
      <c r="B470" s="6" t="s">
        <v>541</v>
      </c>
      <c r="D470" s="6">
        <v>11</v>
      </c>
      <c r="E470" s="6">
        <v>14</v>
      </c>
      <c r="F470" s="6">
        <v>0</v>
      </c>
      <c r="T470" s="6">
        <v>99</v>
      </c>
      <c r="U470" s="6">
        <v>99</v>
      </c>
      <c r="V470" s="6">
        <v>99</v>
      </c>
      <c r="W470" s="53">
        <f t="shared" si="62"/>
        <v>99</v>
      </c>
      <c r="X470" s="77">
        <v>99</v>
      </c>
      <c r="Y470" s="77">
        <v>99</v>
      </c>
      <c r="Z470" s="78" t="s">
        <v>449</v>
      </c>
      <c r="AC470" s="6">
        <v>0</v>
      </c>
      <c r="AE470" s="6" t="s">
        <v>435</v>
      </c>
      <c r="AO470" s="6" t="s">
        <v>495</v>
      </c>
    </row>
    <row r="471" spans="1:42" x14ac:dyDescent="0.15">
      <c r="A471" s="6">
        <v>1408004</v>
      </c>
      <c r="B471" s="6" t="s">
        <v>541</v>
      </c>
      <c r="D471" s="6">
        <v>11</v>
      </c>
      <c r="E471" s="6">
        <v>14</v>
      </c>
      <c r="F471" s="6">
        <v>0</v>
      </c>
      <c r="T471" s="6">
        <v>999</v>
      </c>
      <c r="U471" s="6">
        <v>999</v>
      </c>
      <c r="V471" s="6">
        <v>999</v>
      </c>
      <c r="W471" s="53">
        <f t="shared" si="62"/>
        <v>999</v>
      </c>
      <c r="X471" s="77">
        <v>999</v>
      </c>
      <c r="Y471" s="77">
        <v>999</v>
      </c>
      <c r="Z471" s="78" t="s">
        <v>438</v>
      </c>
      <c r="AC471" s="6">
        <v>0</v>
      </c>
      <c r="AE471" s="6" t="s">
        <v>435</v>
      </c>
      <c r="AO471" s="6" t="s">
        <v>495</v>
      </c>
    </row>
    <row r="472" spans="1:42" x14ac:dyDescent="0.15">
      <c r="A472" s="6">
        <v>1408005</v>
      </c>
      <c r="B472" s="6" t="s">
        <v>541</v>
      </c>
      <c r="D472" s="6">
        <v>11</v>
      </c>
      <c r="E472" s="6">
        <v>14</v>
      </c>
      <c r="F472" s="6">
        <v>0</v>
      </c>
      <c r="T472" s="6">
        <v>999</v>
      </c>
      <c r="U472" s="6">
        <v>999</v>
      </c>
      <c r="V472" s="6">
        <v>999</v>
      </c>
      <c r="W472" s="53">
        <f t="shared" si="62"/>
        <v>999</v>
      </c>
      <c r="X472" s="77">
        <v>999</v>
      </c>
      <c r="Y472" s="77">
        <v>999</v>
      </c>
      <c r="Z472" s="78" t="s">
        <v>438</v>
      </c>
      <c r="AC472" s="6">
        <v>0</v>
      </c>
      <c r="AE472" s="6" t="s">
        <v>435</v>
      </c>
      <c r="AO472" s="6" t="s">
        <v>495</v>
      </c>
    </row>
    <row r="473" spans="1:42" x14ac:dyDescent="0.15">
      <c r="A473" s="6">
        <v>1408006</v>
      </c>
      <c r="B473" s="6" t="s">
        <v>541</v>
      </c>
      <c r="D473" s="6">
        <v>11</v>
      </c>
      <c r="E473" s="6">
        <v>14</v>
      </c>
      <c r="F473" s="6">
        <v>0</v>
      </c>
      <c r="T473" s="6">
        <v>99</v>
      </c>
      <c r="U473" s="6">
        <v>99</v>
      </c>
      <c r="V473" s="6">
        <v>99</v>
      </c>
      <c r="W473" s="53">
        <f t="shared" si="62"/>
        <v>99</v>
      </c>
      <c r="X473" s="77">
        <v>99</v>
      </c>
      <c r="Y473" s="77">
        <v>99</v>
      </c>
      <c r="Z473" s="78" t="s">
        <v>449</v>
      </c>
      <c r="AC473" s="6">
        <v>0</v>
      </c>
      <c r="AE473" s="6" t="s">
        <v>435</v>
      </c>
      <c r="AO473" s="6" t="s">
        <v>495</v>
      </c>
    </row>
    <row r="474" spans="1:42" x14ac:dyDescent="0.15">
      <c r="A474" s="6">
        <v>1408007</v>
      </c>
      <c r="B474" s="6" t="s">
        <v>542</v>
      </c>
      <c r="D474" s="6">
        <v>15</v>
      </c>
      <c r="E474" s="6">
        <v>14</v>
      </c>
      <c r="F474" s="6">
        <v>0</v>
      </c>
      <c r="T474" s="6">
        <v>299</v>
      </c>
      <c r="U474" s="6">
        <v>299</v>
      </c>
      <c r="V474" s="6">
        <v>299</v>
      </c>
      <c r="W474" s="53">
        <f t="shared" ref="W474:W502" si="63">V474</f>
        <v>299</v>
      </c>
      <c r="X474" s="77">
        <v>299</v>
      </c>
      <c r="Y474" s="77">
        <v>299</v>
      </c>
      <c r="Z474" s="78" t="s">
        <v>478</v>
      </c>
      <c r="AC474" s="6">
        <v>0</v>
      </c>
      <c r="AE474" s="6" t="s">
        <v>435</v>
      </c>
      <c r="AI474" s="6" t="s">
        <v>543</v>
      </c>
      <c r="AL474" s="6">
        <v>59</v>
      </c>
      <c r="AO474" s="6" t="s">
        <v>495</v>
      </c>
      <c r="AP474" s="6">
        <v>1</v>
      </c>
    </row>
    <row r="475" spans="1:42" ht="13.5" x14ac:dyDescent="0.15">
      <c r="A475" s="6">
        <v>1408008</v>
      </c>
      <c r="B475" s="6" t="s">
        <v>544</v>
      </c>
      <c r="D475" s="6">
        <v>15</v>
      </c>
      <c r="E475" s="6">
        <v>14</v>
      </c>
      <c r="F475" s="6">
        <v>0</v>
      </c>
      <c r="T475" s="6">
        <v>499</v>
      </c>
      <c r="U475" s="6">
        <v>499</v>
      </c>
      <c r="V475" s="6">
        <v>499</v>
      </c>
      <c r="W475" s="53">
        <f t="shared" si="63"/>
        <v>499</v>
      </c>
      <c r="X475" s="77">
        <v>499</v>
      </c>
      <c r="Y475" s="77">
        <v>499</v>
      </c>
      <c r="Z475" s="78" t="s">
        <v>442</v>
      </c>
      <c r="AC475" s="6">
        <v>0</v>
      </c>
      <c r="AE475" s="6" t="s">
        <v>435</v>
      </c>
      <c r="AI475" s="197" t="s">
        <v>545</v>
      </c>
      <c r="AL475" s="6">
        <v>59</v>
      </c>
      <c r="AO475" s="6" t="s">
        <v>495</v>
      </c>
      <c r="AP475" s="6">
        <v>2</v>
      </c>
    </row>
    <row r="476" spans="1:42" ht="13.5" x14ac:dyDescent="0.15">
      <c r="A476" s="6">
        <v>1408009</v>
      </c>
      <c r="B476" s="6" t="s">
        <v>546</v>
      </c>
      <c r="D476" s="6">
        <v>15</v>
      </c>
      <c r="E476" s="6">
        <v>14</v>
      </c>
      <c r="F476" s="6">
        <v>0</v>
      </c>
      <c r="T476" s="6">
        <v>499</v>
      </c>
      <c r="U476" s="6">
        <v>499</v>
      </c>
      <c r="V476" s="6">
        <v>499</v>
      </c>
      <c r="W476" s="53">
        <f t="shared" si="63"/>
        <v>499</v>
      </c>
      <c r="X476" s="77">
        <v>499</v>
      </c>
      <c r="Y476" s="77">
        <v>499</v>
      </c>
      <c r="Z476" s="78" t="s">
        <v>442</v>
      </c>
      <c r="AC476" s="6">
        <v>0</v>
      </c>
      <c r="AE476" s="6" t="s">
        <v>435</v>
      </c>
      <c r="AI476" s="197" t="s">
        <v>547</v>
      </c>
      <c r="AL476" s="6">
        <v>59</v>
      </c>
      <c r="AO476" s="6" t="s">
        <v>495</v>
      </c>
      <c r="AP476" s="6">
        <v>3</v>
      </c>
    </row>
    <row r="477" spans="1:42" x14ac:dyDescent="0.15">
      <c r="A477" s="6">
        <v>1408010</v>
      </c>
      <c r="B477" s="6" t="s">
        <v>548</v>
      </c>
      <c r="D477" s="6">
        <v>16</v>
      </c>
      <c r="E477" s="6">
        <v>14</v>
      </c>
      <c r="F477" s="6">
        <v>0</v>
      </c>
      <c r="T477" s="6">
        <v>499</v>
      </c>
      <c r="U477" s="6">
        <v>499</v>
      </c>
      <c r="V477" s="6">
        <v>499</v>
      </c>
      <c r="W477" s="53">
        <f t="shared" si="63"/>
        <v>499</v>
      </c>
      <c r="X477" s="77">
        <v>499</v>
      </c>
      <c r="Y477" s="77">
        <v>499</v>
      </c>
      <c r="Z477" s="78" t="s">
        <v>442</v>
      </c>
      <c r="AC477" s="6">
        <v>0</v>
      </c>
      <c r="AE477" s="6" t="s">
        <v>435</v>
      </c>
      <c r="AI477" s="6" t="s">
        <v>549</v>
      </c>
      <c r="AL477" s="6">
        <v>60</v>
      </c>
      <c r="AO477" s="6" t="s">
        <v>495</v>
      </c>
    </row>
    <row r="478" spans="1:42" x14ac:dyDescent="0.15">
      <c r="A478" s="6">
        <v>1408011</v>
      </c>
      <c r="B478" s="6" t="s">
        <v>550</v>
      </c>
      <c r="D478" s="6">
        <v>16</v>
      </c>
      <c r="E478" s="6">
        <v>14</v>
      </c>
      <c r="F478" s="6">
        <v>0</v>
      </c>
      <c r="T478" s="6">
        <v>999</v>
      </c>
      <c r="U478" s="6">
        <v>999</v>
      </c>
      <c r="V478" s="6">
        <v>999</v>
      </c>
      <c r="W478" s="53">
        <f t="shared" si="63"/>
        <v>999</v>
      </c>
      <c r="X478" s="77">
        <v>999</v>
      </c>
      <c r="Y478" s="77">
        <v>999</v>
      </c>
      <c r="Z478" s="78" t="s">
        <v>438</v>
      </c>
      <c r="AC478" s="6">
        <v>0</v>
      </c>
      <c r="AE478" s="6" t="s">
        <v>435</v>
      </c>
      <c r="AI478" s="6" t="s">
        <v>551</v>
      </c>
      <c r="AL478" s="6">
        <v>60</v>
      </c>
      <c r="AO478" s="6" t="s">
        <v>495</v>
      </c>
    </row>
    <row r="479" spans="1:42" x14ac:dyDescent="0.15">
      <c r="A479" s="6">
        <v>1408012</v>
      </c>
      <c r="B479" s="6" t="s">
        <v>552</v>
      </c>
      <c r="D479" s="6">
        <v>16</v>
      </c>
      <c r="E479" s="6">
        <v>14</v>
      </c>
      <c r="F479" s="6">
        <v>0</v>
      </c>
      <c r="T479" s="6">
        <v>2999</v>
      </c>
      <c r="U479" s="6">
        <v>2999</v>
      </c>
      <c r="V479" s="6">
        <v>2999</v>
      </c>
      <c r="W479" s="53">
        <f t="shared" si="63"/>
        <v>2999</v>
      </c>
      <c r="X479" s="77">
        <v>2999</v>
      </c>
      <c r="Y479" s="77">
        <v>2999</v>
      </c>
      <c r="Z479" s="78" t="s">
        <v>463</v>
      </c>
      <c r="AC479" s="6">
        <v>0</v>
      </c>
      <c r="AE479" s="6" t="s">
        <v>435</v>
      </c>
      <c r="AI479" s="6" t="s">
        <v>553</v>
      </c>
      <c r="AL479" s="6">
        <v>60</v>
      </c>
      <c r="AO479" s="6" t="s">
        <v>495</v>
      </c>
    </row>
    <row r="480" spans="1:42" x14ac:dyDescent="0.15">
      <c r="A480" s="6">
        <v>1408013</v>
      </c>
      <c r="B480" s="6" t="s">
        <v>554</v>
      </c>
      <c r="D480" s="6">
        <v>16</v>
      </c>
      <c r="E480" s="6">
        <v>14</v>
      </c>
      <c r="F480" s="6">
        <v>0</v>
      </c>
      <c r="T480" s="6">
        <v>1499</v>
      </c>
      <c r="U480" s="6">
        <v>1499</v>
      </c>
      <c r="V480" s="6">
        <v>1499</v>
      </c>
      <c r="W480" s="53">
        <f t="shared" si="63"/>
        <v>1499</v>
      </c>
      <c r="X480" s="77">
        <v>1499</v>
      </c>
      <c r="Y480" s="77">
        <v>1499</v>
      </c>
      <c r="Z480" s="78" t="s">
        <v>458</v>
      </c>
      <c r="AC480" s="6">
        <v>0</v>
      </c>
      <c r="AE480" s="6" t="s">
        <v>435</v>
      </c>
      <c r="AI480" s="6" t="s">
        <v>555</v>
      </c>
      <c r="AL480" s="6">
        <v>60</v>
      </c>
      <c r="AO480" s="6" t="s">
        <v>495</v>
      </c>
    </row>
    <row r="481" spans="1:43" x14ac:dyDescent="0.15">
      <c r="A481" s="6">
        <v>1408014</v>
      </c>
      <c r="B481" s="6" t="s">
        <v>556</v>
      </c>
      <c r="D481" s="6">
        <v>16</v>
      </c>
      <c r="E481" s="6">
        <v>14</v>
      </c>
      <c r="F481" s="6">
        <v>0</v>
      </c>
      <c r="T481" s="6">
        <v>9999</v>
      </c>
      <c r="U481" s="6">
        <v>9999</v>
      </c>
      <c r="V481" s="6">
        <v>9999</v>
      </c>
      <c r="W481" s="53">
        <f t="shared" si="63"/>
        <v>9999</v>
      </c>
      <c r="X481" s="77">
        <v>9999</v>
      </c>
      <c r="Y481" s="77">
        <v>9999</v>
      </c>
      <c r="Z481" s="78" t="s">
        <v>473</v>
      </c>
      <c r="AC481" s="6">
        <v>0</v>
      </c>
      <c r="AE481" s="6" t="s">
        <v>435</v>
      </c>
      <c r="AI481" s="6" t="s">
        <v>557</v>
      </c>
      <c r="AL481" s="6">
        <v>60</v>
      </c>
      <c r="AO481" s="6" t="s">
        <v>495</v>
      </c>
    </row>
    <row r="482" spans="1:43" x14ac:dyDescent="0.15">
      <c r="A482" s="6">
        <v>1408015</v>
      </c>
      <c r="B482" s="6" t="s">
        <v>558</v>
      </c>
      <c r="D482" s="6">
        <v>16</v>
      </c>
      <c r="E482" s="6">
        <v>14</v>
      </c>
      <c r="F482" s="6">
        <v>0</v>
      </c>
      <c r="T482" s="6">
        <v>1499</v>
      </c>
      <c r="U482" s="6">
        <v>1499</v>
      </c>
      <c r="V482" s="6">
        <v>1499</v>
      </c>
      <c r="W482" s="53">
        <f t="shared" si="63"/>
        <v>1499</v>
      </c>
      <c r="X482" s="77">
        <v>1499</v>
      </c>
      <c r="Y482" s="77">
        <v>1499</v>
      </c>
      <c r="Z482" s="78" t="s">
        <v>458</v>
      </c>
      <c r="AC482" s="6">
        <v>0</v>
      </c>
      <c r="AE482" s="6" t="s">
        <v>435</v>
      </c>
      <c r="AI482" s="6" t="s">
        <v>559</v>
      </c>
      <c r="AL482" s="6">
        <v>60</v>
      </c>
      <c r="AO482" s="6" t="s">
        <v>495</v>
      </c>
    </row>
    <row r="483" spans="1:43" x14ac:dyDescent="0.15">
      <c r="A483" s="6">
        <v>1408016</v>
      </c>
      <c r="B483" s="6" t="s">
        <v>560</v>
      </c>
      <c r="D483" s="6">
        <v>16</v>
      </c>
      <c r="E483" s="6">
        <v>14</v>
      </c>
      <c r="F483" s="6">
        <v>0</v>
      </c>
      <c r="T483" s="6">
        <v>4999</v>
      </c>
      <c r="U483" s="6">
        <v>4999</v>
      </c>
      <c r="V483" s="6">
        <v>4999</v>
      </c>
      <c r="W483" s="53">
        <f t="shared" si="63"/>
        <v>4999</v>
      </c>
      <c r="X483" s="77">
        <v>4999</v>
      </c>
      <c r="Y483" s="77">
        <v>4999</v>
      </c>
      <c r="Z483" s="78" t="s">
        <v>473</v>
      </c>
      <c r="AC483" s="6">
        <v>0</v>
      </c>
      <c r="AE483" s="6" t="s">
        <v>435</v>
      </c>
      <c r="AI483" s="6" t="s">
        <v>561</v>
      </c>
      <c r="AL483" s="6">
        <v>60</v>
      </c>
      <c r="AO483" s="6" t="s">
        <v>495</v>
      </c>
    </row>
    <row r="484" spans="1:43" s="73" customFormat="1" x14ac:dyDescent="0.15">
      <c r="A484" s="73">
        <v>1408017</v>
      </c>
      <c r="B484" s="73" t="s">
        <v>562</v>
      </c>
      <c r="D484" s="73">
        <v>17</v>
      </c>
      <c r="E484" s="73">
        <v>14</v>
      </c>
      <c r="F484" s="73">
        <v>0</v>
      </c>
      <c r="T484" s="73">
        <v>299</v>
      </c>
      <c r="U484" s="73">
        <v>299</v>
      </c>
      <c r="V484" s="73">
        <v>299</v>
      </c>
      <c r="W484" s="53">
        <f t="shared" si="63"/>
        <v>299</v>
      </c>
      <c r="X484" s="194">
        <v>299</v>
      </c>
      <c r="Y484" s="194">
        <v>299</v>
      </c>
      <c r="Z484" s="73">
        <f t="shared" ref="Z484:Z501" si="64">VLOOKUP(U484,$U$415:$Z$422,4,0)</f>
        <v>299</v>
      </c>
      <c r="AC484" s="73">
        <v>0</v>
      </c>
      <c r="AE484" s="73" t="s">
        <v>435</v>
      </c>
      <c r="AO484" s="73" t="s">
        <v>495</v>
      </c>
    </row>
    <row r="485" spans="1:43" s="73" customFormat="1" x14ac:dyDescent="0.15">
      <c r="A485" s="73">
        <v>1408018</v>
      </c>
      <c r="B485" s="73" t="s">
        <v>563</v>
      </c>
      <c r="D485" s="73">
        <v>17</v>
      </c>
      <c r="E485" s="73">
        <v>14</v>
      </c>
      <c r="F485" s="73">
        <v>0</v>
      </c>
      <c r="T485" s="73">
        <v>499</v>
      </c>
      <c r="U485" s="73">
        <v>499</v>
      </c>
      <c r="V485" s="73">
        <v>499</v>
      </c>
      <c r="W485" s="53">
        <f t="shared" si="63"/>
        <v>499</v>
      </c>
      <c r="X485" s="194">
        <v>499</v>
      </c>
      <c r="Y485" s="194">
        <v>499</v>
      </c>
      <c r="Z485" s="73">
        <f t="shared" si="64"/>
        <v>499</v>
      </c>
      <c r="AC485" s="73">
        <v>0</v>
      </c>
      <c r="AE485" s="73" t="s">
        <v>435</v>
      </c>
      <c r="AO485" s="73" t="s">
        <v>495</v>
      </c>
    </row>
    <row r="486" spans="1:43" s="73" customFormat="1" x14ac:dyDescent="0.15">
      <c r="A486" s="73">
        <v>1408019</v>
      </c>
      <c r="B486" s="73" t="s">
        <v>564</v>
      </c>
      <c r="D486" s="73">
        <v>17</v>
      </c>
      <c r="E486" s="73">
        <v>14</v>
      </c>
      <c r="F486" s="73">
        <v>0</v>
      </c>
      <c r="T486" s="73">
        <v>999</v>
      </c>
      <c r="U486" s="73">
        <v>999</v>
      </c>
      <c r="V486" s="73">
        <v>999</v>
      </c>
      <c r="W486" s="53">
        <f t="shared" si="63"/>
        <v>999</v>
      </c>
      <c r="X486" s="194">
        <v>999</v>
      </c>
      <c r="Y486" s="194">
        <v>999</v>
      </c>
      <c r="Z486" s="73">
        <f t="shared" si="64"/>
        <v>999</v>
      </c>
      <c r="AC486" s="73">
        <v>0</v>
      </c>
      <c r="AE486" s="73" t="s">
        <v>435</v>
      </c>
      <c r="AO486" s="73" t="s">
        <v>495</v>
      </c>
    </row>
    <row r="487" spans="1:43" s="73" customFormat="1" x14ac:dyDescent="0.15">
      <c r="A487" s="73">
        <v>1408020</v>
      </c>
      <c r="B487" s="73" t="s">
        <v>565</v>
      </c>
      <c r="D487" s="73">
        <v>17</v>
      </c>
      <c r="E487" s="73">
        <v>14</v>
      </c>
      <c r="F487" s="73">
        <v>0</v>
      </c>
      <c r="T487" s="73">
        <v>2999</v>
      </c>
      <c r="U487" s="73">
        <v>2999</v>
      </c>
      <c r="V487" s="73">
        <v>2999</v>
      </c>
      <c r="W487" s="53">
        <f t="shared" si="63"/>
        <v>2999</v>
      </c>
      <c r="X487" s="194">
        <v>2999</v>
      </c>
      <c r="Y487" s="194">
        <v>2999</v>
      </c>
      <c r="Z487" s="73">
        <f t="shared" si="64"/>
        <v>2999</v>
      </c>
      <c r="AC487" s="73">
        <v>0</v>
      </c>
      <c r="AE487" s="73" t="s">
        <v>435</v>
      </c>
      <c r="AO487" s="73" t="s">
        <v>495</v>
      </c>
    </row>
    <row r="488" spans="1:43" s="73" customFormat="1" x14ac:dyDescent="0.15">
      <c r="A488" s="73">
        <v>1408021</v>
      </c>
      <c r="B488" s="73" t="s">
        <v>565</v>
      </c>
      <c r="D488" s="73">
        <v>17</v>
      </c>
      <c r="E488" s="73">
        <v>14</v>
      </c>
      <c r="F488" s="73">
        <v>0</v>
      </c>
      <c r="T488" s="73">
        <v>4999</v>
      </c>
      <c r="U488" s="73">
        <v>4999</v>
      </c>
      <c r="V488" s="73">
        <v>4999</v>
      </c>
      <c r="W488" s="53">
        <f t="shared" si="63"/>
        <v>4999</v>
      </c>
      <c r="X488" s="194">
        <v>4999</v>
      </c>
      <c r="Y488" s="194">
        <v>4999</v>
      </c>
      <c r="Z488" s="73">
        <f t="shared" si="64"/>
        <v>4999</v>
      </c>
      <c r="AC488" s="73">
        <v>0</v>
      </c>
      <c r="AE488" s="73" t="s">
        <v>435</v>
      </c>
      <c r="AO488" s="73" t="s">
        <v>495</v>
      </c>
    </row>
    <row r="489" spans="1:43" s="74" customFormat="1" x14ac:dyDescent="0.15">
      <c r="A489" s="74">
        <v>1408022</v>
      </c>
      <c r="B489" s="74" t="s">
        <v>566</v>
      </c>
      <c r="D489" s="74">
        <v>17</v>
      </c>
      <c r="E489" s="74">
        <v>14</v>
      </c>
      <c r="F489" s="74">
        <v>0</v>
      </c>
      <c r="T489" s="74">
        <v>299</v>
      </c>
      <c r="U489" s="74">
        <v>299</v>
      </c>
      <c r="V489" s="74">
        <v>299</v>
      </c>
      <c r="W489" s="53">
        <f t="shared" si="63"/>
        <v>299</v>
      </c>
      <c r="X489" s="195">
        <v>299</v>
      </c>
      <c r="Y489" s="195">
        <v>299</v>
      </c>
      <c r="Z489" s="74">
        <f t="shared" si="64"/>
        <v>299</v>
      </c>
      <c r="AC489" s="74">
        <v>0</v>
      </c>
      <c r="AE489" s="74" t="s">
        <v>435</v>
      </c>
      <c r="AI489" s="74" t="s">
        <v>567</v>
      </c>
      <c r="AO489" s="74" t="s">
        <v>495</v>
      </c>
    </row>
    <row r="490" spans="1:43" s="74" customFormat="1" x14ac:dyDescent="0.15">
      <c r="A490" s="74">
        <v>1408023</v>
      </c>
      <c r="B490" s="74" t="s">
        <v>568</v>
      </c>
      <c r="D490" s="74">
        <v>17</v>
      </c>
      <c r="E490" s="74">
        <v>14</v>
      </c>
      <c r="F490" s="74">
        <v>0</v>
      </c>
      <c r="T490" s="74">
        <v>999</v>
      </c>
      <c r="U490" s="74">
        <v>999</v>
      </c>
      <c r="V490" s="74">
        <v>499</v>
      </c>
      <c r="W490" s="53">
        <f t="shared" si="63"/>
        <v>499</v>
      </c>
      <c r="X490" s="195">
        <v>499</v>
      </c>
      <c r="Y490" s="195">
        <v>499</v>
      </c>
      <c r="Z490" s="74">
        <f t="shared" si="64"/>
        <v>999</v>
      </c>
      <c r="AC490" s="74">
        <v>0</v>
      </c>
      <c r="AE490" s="74" t="s">
        <v>435</v>
      </c>
      <c r="AI490" s="74" t="s">
        <v>569</v>
      </c>
      <c r="AO490" s="74" t="s">
        <v>495</v>
      </c>
    </row>
    <row r="491" spans="1:43" s="74" customFormat="1" x14ac:dyDescent="0.15">
      <c r="A491" s="74">
        <v>1408024</v>
      </c>
      <c r="B491" s="74" t="s">
        <v>570</v>
      </c>
      <c r="D491" s="74">
        <v>17</v>
      </c>
      <c r="E491" s="74">
        <v>14</v>
      </c>
      <c r="F491" s="74">
        <v>0</v>
      </c>
      <c r="T491" s="74">
        <v>2999</v>
      </c>
      <c r="U491" s="74">
        <v>2999</v>
      </c>
      <c r="V491" s="74">
        <v>2999</v>
      </c>
      <c r="W491" s="53">
        <f t="shared" si="63"/>
        <v>2999</v>
      </c>
      <c r="X491" s="195">
        <v>2999</v>
      </c>
      <c r="Y491" s="195">
        <v>2999</v>
      </c>
      <c r="Z491" s="74">
        <f t="shared" si="64"/>
        <v>2999</v>
      </c>
      <c r="AC491" s="74">
        <v>0</v>
      </c>
      <c r="AE491" s="74" t="s">
        <v>435</v>
      </c>
      <c r="AI491" s="74" t="s">
        <v>571</v>
      </c>
      <c r="AO491" s="74" t="s">
        <v>495</v>
      </c>
    </row>
    <row r="492" spans="1:43" s="74" customFormat="1" x14ac:dyDescent="0.15">
      <c r="A492" s="74">
        <v>1408025</v>
      </c>
      <c r="B492" s="74" t="s">
        <v>572</v>
      </c>
      <c r="D492" s="74">
        <v>17</v>
      </c>
      <c r="E492" s="74">
        <v>14</v>
      </c>
      <c r="F492" s="74">
        <v>0</v>
      </c>
      <c r="T492" s="74">
        <v>999</v>
      </c>
      <c r="U492" s="74">
        <v>999</v>
      </c>
      <c r="V492" s="74">
        <v>999</v>
      </c>
      <c r="W492" s="53">
        <f t="shared" si="63"/>
        <v>999</v>
      </c>
      <c r="X492" s="195">
        <v>999</v>
      </c>
      <c r="Y492" s="195">
        <v>999</v>
      </c>
      <c r="Z492" s="74">
        <f t="shared" si="64"/>
        <v>999</v>
      </c>
      <c r="AC492" s="74">
        <v>0</v>
      </c>
      <c r="AE492" s="74" t="s">
        <v>435</v>
      </c>
      <c r="AI492" s="74" t="s">
        <v>573</v>
      </c>
      <c r="AO492" s="74" t="s">
        <v>495</v>
      </c>
    </row>
    <row r="493" spans="1:43" s="74" customFormat="1" x14ac:dyDescent="0.15">
      <c r="A493" s="74">
        <v>1408026</v>
      </c>
      <c r="B493" s="74" t="s">
        <v>574</v>
      </c>
      <c r="D493" s="74">
        <v>17</v>
      </c>
      <c r="E493" s="74">
        <v>14</v>
      </c>
      <c r="F493" s="74">
        <v>0</v>
      </c>
      <c r="T493" s="74">
        <v>4999</v>
      </c>
      <c r="U493" s="74">
        <v>4999</v>
      </c>
      <c r="V493" s="74">
        <v>4999</v>
      </c>
      <c r="W493" s="53">
        <f t="shared" si="63"/>
        <v>4999</v>
      </c>
      <c r="X493" s="195">
        <v>4999</v>
      </c>
      <c r="Y493" s="195">
        <v>4999</v>
      </c>
      <c r="Z493" s="74">
        <f t="shared" si="64"/>
        <v>4999</v>
      </c>
      <c r="AC493" s="74">
        <v>0</v>
      </c>
      <c r="AE493" s="74" t="s">
        <v>435</v>
      </c>
      <c r="AI493" s="74" t="s">
        <v>575</v>
      </c>
      <c r="AO493" s="74" t="s">
        <v>495</v>
      </c>
    </row>
    <row r="494" spans="1:43" s="75" customFormat="1" x14ac:dyDescent="0.15">
      <c r="A494" s="75">
        <v>1408027</v>
      </c>
      <c r="B494" s="75" t="s">
        <v>576</v>
      </c>
      <c r="D494" s="75">
        <v>19</v>
      </c>
      <c r="E494" s="75">
        <v>14</v>
      </c>
      <c r="F494" s="75">
        <v>0</v>
      </c>
      <c r="T494" s="75">
        <v>999</v>
      </c>
      <c r="U494" s="75">
        <v>999</v>
      </c>
      <c r="V494" s="75">
        <v>999</v>
      </c>
      <c r="W494" s="53">
        <f t="shared" si="63"/>
        <v>999</v>
      </c>
      <c r="X494" s="196">
        <v>999</v>
      </c>
      <c r="Y494" s="196">
        <v>999</v>
      </c>
      <c r="Z494" s="75">
        <f t="shared" si="64"/>
        <v>999</v>
      </c>
      <c r="AC494" s="75">
        <v>0</v>
      </c>
      <c r="AE494" s="75" t="s">
        <v>435</v>
      </c>
      <c r="AO494" s="75" t="s">
        <v>495</v>
      </c>
      <c r="AQ494" s="75">
        <v>1</v>
      </c>
    </row>
    <row r="495" spans="1:43" s="75" customFormat="1" x14ac:dyDescent="0.15">
      <c r="A495" s="75">
        <v>1408028</v>
      </c>
      <c r="B495" s="75" t="s">
        <v>577</v>
      </c>
      <c r="D495" s="75">
        <v>19</v>
      </c>
      <c r="E495" s="75">
        <v>14</v>
      </c>
      <c r="F495" s="75">
        <v>0</v>
      </c>
      <c r="T495" s="75">
        <v>499</v>
      </c>
      <c r="U495" s="75">
        <v>499</v>
      </c>
      <c r="V495" s="75">
        <v>499</v>
      </c>
      <c r="W495" s="53">
        <f t="shared" si="63"/>
        <v>499</v>
      </c>
      <c r="X495" s="196">
        <v>499</v>
      </c>
      <c r="Y495" s="196">
        <v>499</v>
      </c>
      <c r="Z495" s="75">
        <f t="shared" si="64"/>
        <v>499</v>
      </c>
      <c r="AC495" s="75">
        <v>0</v>
      </c>
      <c r="AE495" s="75" t="s">
        <v>435</v>
      </c>
      <c r="AO495" s="75" t="s">
        <v>495</v>
      </c>
      <c r="AQ495" s="75">
        <v>2</v>
      </c>
    </row>
    <row r="496" spans="1:43" s="75" customFormat="1" x14ac:dyDescent="0.15">
      <c r="A496" s="75">
        <v>1408029</v>
      </c>
      <c r="B496" s="75" t="s">
        <v>578</v>
      </c>
      <c r="D496" s="75">
        <v>19</v>
      </c>
      <c r="E496" s="75">
        <v>14</v>
      </c>
      <c r="F496" s="75">
        <v>0</v>
      </c>
      <c r="T496" s="75">
        <v>499</v>
      </c>
      <c r="U496" s="75">
        <v>499</v>
      </c>
      <c r="V496" s="75">
        <v>499</v>
      </c>
      <c r="W496" s="53">
        <f t="shared" si="63"/>
        <v>499</v>
      </c>
      <c r="X496" s="196">
        <v>499</v>
      </c>
      <c r="Y496" s="196">
        <v>499</v>
      </c>
      <c r="Z496" s="75">
        <f t="shared" si="64"/>
        <v>499</v>
      </c>
      <c r="AC496" s="75">
        <v>0</v>
      </c>
      <c r="AE496" s="75" t="s">
        <v>435</v>
      </c>
      <c r="AO496" s="75" t="s">
        <v>495</v>
      </c>
      <c r="AQ496" s="75">
        <v>3</v>
      </c>
    </row>
    <row r="497" spans="1:43" s="75" customFormat="1" x14ac:dyDescent="0.15">
      <c r="A497" s="75">
        <v>1408030</v>
      </c>
      <c r="B497" s="75" t="s">
        <v>579</v>
      </c>
      <c r="D497" s="75">
        <v>19</v>
      </c>
      <c r="E497" s="75">
        <v>14</v>
      </c>
      <c r="F497" s="75">
        <v>0</v>
      </c>
      <c r="T497" s="75">
        <v>999</v>
      </c>
      <c r="U497" s="75">
        <v>999</v>
      </c>
      <c r="V497" s="75">
        <v>999</v>
      </c>
      <c r="W497" s="53">
        <f t="shared" si="63"/>
        <v>999</v>
      </c>
      <c r="X497" s="196">
        <v>999</v>
      </c>
      <c r="Y497" s="196">
        <v>999</v>
      </c>
      <c r="Z497" s="75">
        <f t="shared" si="64"/>
        <v>999</v>
      </c>
      <c r="AC497" s="75">
        <v>0</v>
      </c>
      <c r="AE497" s="75" t="s">
        <v>435</v>
      </c>
      <c r="AO497" s="75" t="s">
        <v>495</v>
      </c>
      <c r="AQ497" s="75">
        <v>4</v>
      </c>
    </row>
    <row r="498" spans="1:43" s="74" customFormat="1" x14ac:dyDescent="0.15">
      <c r="A498" s="74">
        <v>1408031</v>
      </c>
      <c r="B498" s="74" t="s">
        <v>580</v>
      </c>
      <c r="D498" s="74">
        <v>20</v>
      </c>
      <c r="E498" s="74">
        <v>14</v>
      </c>
      <c r="F498" s="74">
        <v>0</v>
      </c>
      <c r="T498" s="74">
        <v>99</v>
      </c>
      <c r="U498" s="74">
        <v>99</v>
      </c>
      <c r="V498" s="74">
        <v>99</v>
      </c>
      <c r="W498" s="53">
        <f t="shared" si="63"/>
        <v>99</v>
      </c>
      <c r="X498" s="195">
        <v>99</v>
      </c>
      <c r="Y498" s="195">
        <v>99</v>
      </c>
      <c r="Z498" s="74">
        <f t="shared" si="64"/>
        <v>99</v>
      </c>
      <c r="AC498" s="74">
        <v>0</v>
      </c>
      <c r="AE498" s="74" t="s">
        <v>435</v>
      </c>
      <c r="AO498" s="74" t="s">
        <v>495</v>
      </c>
      <c r="AQ498" s="74">
        <v>3</v>
      </c>
    </row>
    <row r="499" spans="1:43" s="74" customFormat="1" x14ac:dyDescent="0.15">
      <c r="A499" s="74">
        <v>1408032</v>
      </c>
      <c r="B499" s="74" t="s">
        <v>581</v>
      </c>
      <c r="D499" s="74">
        <v>20</v>
      </c>
      <c r="E499" s="74">
        <v>14</v>
      </c>
      <c r="F499" s="74">
        <v>0</v>
      </c>
      <c r="T499" s="74">
        <v>499</v>
      </c>
      <c r="U499" s="74">
        <v>499</v>
      </c>
      <c r="V499" s="74">
        <v>499</v>
      </c>
      <c r="W499" s="53">
        <f t="shared" si="63"/>
        <v>499</v>
      </c>
      <c r="X499" s="195">
        <v>499</v>
      </c>
      <c r="Y499" s="195">
        <v>499</v>
      </c>
      <c r="Z499" s="74">
        <f t="shared" si="64"/>
        <v>499</v>
      </c>
      <c r="AC499" s="74">
        <v>0</v>
      </c>
      <c r="AE499" s="74" t="s">
        <v>435</v>
      </c>
      <c r="AO499" s="74" t="s">
        <v>495</v>
      </c>
      <c r="AQ499" s="74">
        <v>4</v>
      </c>
    </row>
    <row r="500" spans="1:43" s="74" customFormat="1" x14ac:dyDescent="0.15">
      <c r="A500" s="74">
        <v>1408033</v>
      </c>
      <c r="B500" s="74" t="s">
        <v>582</v>
      </c>
      <c r="D500" s="74">
        <v>20</v>
      </c>
      <c r="E500" s="74">
        <v>14</v>
      </c>
      <c r="F500" s="74">
        <v>0</v>
      </c>
      <c r="T500" s="74">
        <v>499</v>
      </c>
      <c r="U500" s="74">
        <v>499</v>
      </c>
      <c r="V500" s="74">
        <v>499</v>
      </c>
      <c r="W500" s="53">
        <f t="shared" si="63"/>
        <v>499</v>
      </c>
      <c r="X500" s="195">
        <v>499</v>
      </c>
      <c r="Y500" s="195">
        <v>499</v>
      </c>
      <c r="Z500" s="74">
        <f t="shared" si="64"/>
        <v>499</v>
      </c>
      <c r="AC500" s="74">
        <v>0</v>
      </c>
      <c r="AE500" s="74" t="s">
        <v>435</v>
      </c>
      <c r="AO500" s="74" t="s">
        <v>495</v>
      </c>
      <c r="AQ500" s="74">
        <v>5</v>
      </c>
    </row>
    <row r="501" spans="1:43" s="74" customFormat="1" x14ac:dyDescent="0.15">
      <c r="A501" s="74">
        <v>1408034</v>
      </c>
      <c r="B501" s="74" t="s">
        <v>583</v>
      </c>
      <c r="D501" s="74">
        <v>20</v>
      </c>
      <c r="E501" s="74">
        <v>14</v>
      </c>
      <c r="F501" s="74">
        <v>0</v>
      </c>
      <c r="T501" s="74">
        <v>999</v>
      </c>
      <c r="U501" s="74">
        <v>999</v>
      </c>
      <c r="V501" s="74">
        <v>999</v>
      </c>
      <c r="W501" s="53">
        <f t="shared" si="63"/>
        <v>999</v>
      </c>
      <c r="X501" s="195">
        <v>999</v>
      </c>
      <c r="Y501" s="195">
        <v>999</v>
      </c>
      <c r="Z501" s="74">
        <f t="shared" si="64"/>
        <v>999</v>
      </c>
      <c r="AC501" s="74">
        <v>0</v>
      </c>
      <c r="AE501" s="74" t="s">
        <v>435</v>
      </c>
      <c r="AO501" s="74" t="s">
        <v>495</v>
      </c>
      <c r="AQ501" s="74">
        <v>6</v>
      </c>
    </row>
    <row r="502" spans="1:43" s="74" customFormat="1" x14ac:dyDescent="0.15">
      <c r="A502" s="74">
        <v>1408035</v>
      </c>
      <c r="B502" s="74" t="s">
        <v>584</v>
      </c>
      <c r="D502" s="74">
        <v>21</v>
      </c>
      <c r="E502" s="74">
        <v>14</v>
      </c>
      <c r="F502" s="74">
        <v>0</v>
      </c>
      <c r="T502" s="74">
        <v>199</v>
      </c>
      <c r="U502" s="74">
        <v>199</v>
      </c>
      <c r="V502" s="74">
        <v>199</v>
      </c>
      <c r="W502" s="53">
        <f t="shared" si="63"/>
        <v>199</v>
      </c>
      <c r="X502" s="195">
        <v>199</v>
      </c>
      <c r="Y502" s="195">
        <v>199</v>
      </c>
      <c r="Z502" s="74" t="s">
        <v>585</v>
      </c>
      <c r="AC502" s="74">
        <v>0</v>
      </c>
      <c r="AE502" s="74" t="s">
        <v>435</v>
      </c>
      <c r="AI502" s="74" t="s">
        <v>586</v>
      </c>
      <c r="AO502" s="74" t="s">
        <v>495</v>
      </c>
    </row>
    <row r="503" spans="1:43" s="75" customFormat="1" x14ac:dyDescent="0.15">
      <c r="A503" s="75">
        <v>1408036</v>
      </c>
      <c r="B503" s="75" t="s">
        <v>587</v>
      </c>
      <c r="D503" s="75">
        <v>19</v>
      </c>
      <c r="E503" s="75">
        <v>14</v>
      </c>
      <c r="F503" s="75">
        <v>0</v>
      </c>
      <c r="T503" s="75">
        <v>499</v>
      </c>
      <c r="U503" s="75">
        <v>499</v>
      </c>
      <c r="V503" s="75">
        <v>499</v>
      </c>
      <c r="W503" s="53">
        <f t="shared" ref="W503" si="65">V503</f>
        <v>499</v>
      </c>
      <c r="X503" s="196">
        <v>499</v>
      </c>
      <c r="Y503" s="196">
        <v>499</v>
      </c>
      <c r="Z503" s="75">
        <f t="shared" ref="Z503" si="66">VLOOKUP(U503,$U$415:$Z$422,4,0)</f>
        <v>499</v>
      </c>
      <c r="AC503" s="75">
        <v>0</v>
      </c>
      <c r="AE503" s="75" t="s">
        <v>435</v>
      </c>
      <c r="AO503" s="75" t="s">
        <v>495</v>
      </c>
      <c r="AQ503" s="75">
        <v>5</v>
      </c>
    </row>
    <row r="504" spans="1:43" s="75" customFormat="1" x14ac:dyDescent="0.15">
      <c r="A504" s="75">
        <v>1408037</v>
      </c>
      <c r="B504" s="75" t="s">
        <v>588</v>
      </c>
      <c r="D504" s="75">
        <v>19</v>
      </c>
      <c r="E504" s="75">
        <v>14</v>
      </c>
      <c r="F504" s="75">
        <v>0</v>
      </c>
      <c r="T504" s="75">
        <v>499</v>
      </c>
      <c r="U504" s="75">
        <v>499</v>
      </c>
      <c r="V504" s="75">
        <v>499</v>
      </c>
      <c r="W504" s="53">
        <f t="shared" ref="W504:W511" si="67">V504</f>
        <v>499</v>
      </c>
      <c r="X504" s="196">
        <v>499</v>
      </c>
      <c r="Y504" s="196">
        <v>499</v>
      </c>
      <c r="Z504" s="75">
        <f t="shared" ref="Z504" si="68">VLOOKUP(U504,$U$415:$Z$422,4,0)</f>
        <v>499</v>
      </c>
      <c r="AC504" s="75">
        <v>0</v>
      </c>
      <c r="AE504" s="75" t="s">
        <v>435</v>
      </c>
      <c r="AO504" s="75" t="s">
        <v>495</v>
      </c>
      <c r="AQ504" s="75">
        <v>6</v>
      </c>
    </row>
    <row r="505" spans="1:43" x14ac:dyDescent="0.15">
      <c r="A505" s="6">
        <v>1408038</v>
      </c>
      <c r="B505" s="6" t="s">
        <v>589</v>
      </c>
      <c r="D505" s="6">
        <v>16</v>
      </c>
      <c r="E505" s="6">
        <v>14</v>
      </c>
      <c r="F505" s="6">
        <v>0</v>
      </c>
      <c r="T505" s="6">
        <v>499</v>
      </c>
      <c r="U505" s="6">
        <v>499</v>
      </c>
      <c r="V505" s="6">
        <v>499</v>
      </c>
      <c r="W505" s="53">
        <f t="shared" si="67"/>
        <v>499</v>
      </c>
      <c r="X505" s="77">
        <v>499</v>
      </c>
      <c r="Y505" s="77">
        <v>499</v>
      </c>
      <c r="Z505" s="78" t="s">
        <v>442</v>
      </c>
      <c r="AC505" s="6">
        <v>0</v>
      </c>
      <c r="AE505" s="6" t="s">
        <v>435</v>
      </c>
      <c r="AI505" s="6" t="s">
        <v>590</v>
      </c>
      <c r="AL505" s="6">
        <v>60</v>
      </c>
      <c r="AO505" s="6" t="s">
        <v>495</v>
      </c>
    </row>
    <row r="506" spans="1:43" x14ac:dyDescent="0.15">
      <c r="A506" s="6">
        <v>1408039</v>
      </c>
      <c r="B506" s="6" t="s">
        <v>589</v>
      </c>
      <c r="D506" s="6">
        <v>16</v>
      </c>
      <c r="E506" s="6">
        <v>14</v>
      </c>
      <c r="F506" s="6">
        <v>0</v>
      </c>
      <c r="T506" s="6">
        <v>999</v>
      </c>
      <c r="U506" s="6">
        <v>999</v>
      </c>
      <c r="V506" s="6">
        <v>999</v>
      </c>
      <c r="W506" s="53">
        <f t="shared" si="67"/>
        <v>999</v>
      </c>
      <c r="X506" s="77">
        <v>999</v>
      </c>
      <c r="Y506" s="77">
        <v>999</v>
      </c>
      <c r="Z506" s="78" t="s">
        <v>438</v>
      </c>
      <c r="AC506" s="6">
        <v>0</v>
      </c>
      <c r="AE506" s="6" t="s">
        <v>435</v>
      </c>
      <c r="AI506" s="6" t="s">
        <v>591</v>
      </c>
      <c r="AL506" s="6">
        <v>60</v>
      </c>
      <c r="AO506" s="6" t="s">
        <v>495</v>
      </c>
    </row>
    <row r="507" spans="1:43" x14ac:dyDescent="0.15">
      <c r="A507" s="6">
        <v>1408040</v>
      </c>
      <c r="B507" s="6" t="s">
        <v>589</v>
      </c>
      <c r="D507" s="6">
        <v>16</v>
      </c>
      <c r="E507" s="6">
        <v>14</v>
      </c>
      <c r="F507" s="6">
        <v>0</v>
      </c>
      <c r="T507" s="6">
        <v>2999</v>
      </c>
      <c r="U507" s="6">
        <v>2999</v>
      </c>
      <c r="V507" s="6">
        <v>2999</v>
      </c>
      <c r="W507" s="53">
        <f t="shared" si="67"/>
        <v>2999</v>
      </c>
      <c r="X507" s="77">
        <v>2999</v>
      </c>
      <c r="Y507" s="77">
        <v>2999</v>
      </c>
      <c r="Z507" s="78" t="s">
        <v>463</v>
      </c>
      <c r="AC507" s="6">
        <v>0</v>
      </c>
      <c r="AE507" s="6" t="s">
        <v>435</v>
      </c>
      <c r="AI507" s="6" t="s">
        <v>592</v>
      </c>
      <c r="AL507" s="6">
        <v>60</v>
      </c>
      <c r="AO507" s="6" t="s">
        <v>495</v>
      </c>
    </row>
    <row r="508" spans="1:43" x14ac:dyDescent="0.15">
      <c r="A508" s="6">
        <v>1408041</v>
      </c>
      <c r="B508" s="6" t="s">
        <v>589</v>
      </c>
      <c r="D508" s="6">
        <v>16</v>
      </c>
      <c r="E508" s="6">
        <v>14</v>
      </c>
      <c r="F508" s="6">
        <v>0</v>
      </c>
      <c r="T508" s="6">
        <v>1499</v>
      </c>
      <c r="U508" s="6">
        <v>1499</v>
      </c>
      <c r="V508" s="6">
        <v>1499</v>
      </c>
      <c r="W508" s="53">
        <f t="shared" si="67"/>
        <v>1499</v>
      </c>
      <c r="X508" s="77">
        <v>1499</v>
      </c>
      <c r="Y508" s="77">
        <v>1499</v>
      </c>
      <c r="Z508" s="78" t="s">
        <v>458</v>
      </c>
      <c r="AC508" s="6">
        <v>0</v>
      </c>
      <c r="AE508" s="6" t="s">
        <v>435</v>
      </c>
      <c r="AI508" s="6" t="s">
        <v>593</v>
      </c>
      <c r="AL508" s="6">
        <v>60</v>
      </c>
      <c r="AO508" s="6" t="s">
        <v>495</v>
      </c>
    </row>
    <row r="509" spans="1:43" x14ac:dyDescent="0.15">
      <c r="A509" s="6">
        <v>1408042</v>
      </c>
      <c r="B509" s="6" t="s">
        <v>589</v>
      </c>
      <c r="D509" s="6">
        <v>16</v>
      </c>
      <c r="E509" s="6">
        <v>14</v>
      </c>
      <c r="F509" s="6">
        <v>0</v>
      </c>
      <c r="T509" s="6">
        <v>9999</v>
      </c>
      <c r="U509" s="6">
        <v>9999</v>
      </c>
      <c r="V509" s="6">
        <v>9999</v>
      </c>
      <c r="W509" s="53">
        <f t="shared" si="67"/>
        <v>9999</v>
      </c>
      <c r="X509" s="77">
        <v>9999</v>
      </c>
      <c r="Y509" s="77">
        <v>9999</v>
      </c>
      <c r="Z509" s="78" t="s">
        <v>473</v>
      </c>
      <c r="AC509" s="6">
        <v>0</v>
      </c>
      <c r="AE509" s="6" t="s">
        <v>435</v>
      </c>
      <c r="AI509" s="6" t="s">
        <v>594</v>
      </c>
      <c r="AL509" s="6">
        <v>60</v>
      </c>
      <c r="AO509" s="6" t="s">
        <v>495</v>
      </c>
    </row>
    <row r="510" spans="1:43" x14ac:dyDescent="0.15">
      <c r="A510" s="6">
        <v>1408043</v>
      </c>
      <c r="B510" s="6" t="s">
        <v>589</v>
      </c>
      <c r="D510" s="6">
        <v>16</v>
      </c>
      <c r="E510" s="6">
        <v>14</v>
      </c>
      <c r="F510" s="6">
        <v>0</v>
      </c>
      <c r="T510" s="6">
        <v>1499</v>
      </c>
      <c r="U510" s="6">
        <v>1499</v>
      </c>
      <c r="V510" s="6">
        <v>1499</v>
      </c>
      <c r="W510" s="53">
        <f t="shared" si="67"/>
        <v>1499</v>
      </c>
      <c r="X510" s="77">
        <v>1499</v>
      </c>
      <c r="Y510" s="77">
        <v>1499</v>
      </c>
      <c r="Z510" s="78" t="s">
        <v>458</v>
      </c>
      <c r="AC510" s="6">
        <v>0</v>
      </c>
      <c r="AE510" s="6" t="s">
        <v>435</v>
      </c>
      <c r="AI510" s="6" t="s">
        <v>595</v>
      </c>
      <c r="AL510" s="6">
        <v>60</v>
      </c>
      <c r="AO510" s="6" t="s">
        <v>495</v>
      </c>
    </row>
    <row r="511" spans="1:43" x14ac:dyDescent="0.15">
      <c r="A511" s="6">
        <v>1408044</v>
      </c>
      <c r="B511" s="6" t="s">
        <v>589</v>
      </c>
      <c r="D511" s="6">
        <v>16</v>
      </c>
      <c r="E511" s="6">
        <v>14</v>
      </c>
      <c r="F511" s="6">
        <v>0</v>
      </c>
      <c r="T511" s="6">
        <v>4999</v>
      </c>
      <c r="U511" s="6">
        <v>4999</v>
      </c>
      <c r="V511" s="6">
        <v>4999</v>
      </c>
      <c r="W511" s="53">
        <f t="shared" si="67"/>
        <v>4999</v>
      </c>
      <c r="X511" s="77">
        <v>4999</v>
      </c>
      <c r="Y511" s="77">
        <v>4999</v>
      </c>
      <c r="Z511" s="78" t="s">
        <v>473</v>
      </c>
      <c r="AC511" s="6">
        <v>0</v>
      </c>
      <c r="AE511" s="6" t="s">
        <v>435</v>
      </c>
      <c r="AI511" s="6" t="s">
        <v>596</v>
      </c>
      <c r="AL511" s="6">
        <v>60</v>
      </c>
      <c r="AO511" s="6" t="s">
        <v>495</v>
      </c>
    </row>
    <row r="512" spans="1:43" s="74" customFormat="1" x14ac:dyDescent="0.15">
      <c r="A512" s="6">
        <v>1408045</v>
      </c>
      <c r="B512" s="74" t="s">
        <v>597</v>
      </c>
      <c r="D512" s="74">
        <v>22</v>
      </c>
      <c r="E512" s="74">
        <v>14</v>
      </c>
      <c r="F512" s="74">
        <v>0</v>
      </c>
      <c r="T512" s="6">
        <v>1499</v>
      </c>
      <c r="U512" s="6">
        <v>1499</v>
      </c>
      <c r="V512" s="6">
        <v>1499</v>
      </c>
      <c r="W512" s="53">
        <f t="shared" ref="W512:W515" si="69">V512</f>
        <v>1499</v>
      </c>
      <c r="X512" s="77">
        <v>1499</v>
      </c>
      <c r="Y512" s="77">
        <v>1499</v>
      </c>
      <c r="Z512" s="78" t="s">
        <v>458</v>
      </c>
      <c r="AC512" s="74">
        <v>0</v>
      </c>
      <c r="AE512" s="74" t="s">
        <v>435</v>
      </c>
      <c r="AL512" s="74">
        <v>76</v>
      </c>
      <c r="AO512" s="74" t="s">
        <v>495</v>
      </c>
      <c r="AQ512" s="74">
        <v>3</v>
      </c>
    </row>
    <row r="513" spans="1:43" s="74" customFormat="1" x14ac:dyDescent="0.15">
      <c r="A513" s="6">
        <v>1408046</v>
      </c>
      <c r="B513" s="74" t="s">
        <v>598</v>
      </c>
      <c r="D513" s="74">
        <v>23</v>
      </c>
      <c r="E513" s="74">
        <v>14</v>
      </c>
      <c r="F513" s="74">
        <v>0</v>
      </c>
      <c r="T513" s="74">
        <v>499</v>
      </c>
      <c r="U513" s="74">
        <v>499</v>
      </c>
      <c r="V513" s="74">
        <v>499</v>
      </c>
      <c r="W513" s="53">
        <f t="shared" si="69"/>
        <v>499</v>
      </c>
      <c r="X513" s="195">
        <v>499</v>
      </c>
      <c r="Y513" s="195">
        <v>499</v>
      </c>
      <c r="Z513" s="74">
        <f>VLOOKUP(U513,$U$415:$Z$422,4,0)</f>
        <v>499</v>
      </c>
      <c r="AC513" s="74">
        <v>0</v>
      </c>
      <c r="AE513" s="74" t="s">
        <v>435</v>
      </c>
      <c r="AL513" s="74">
        <v>77</v>
      </c>
      <c r="AO513" s="74" t="s">
        <v>495</v>
      </c>
      <c r="AQ513" s="74">
        <v>8</v>
      </c>
    </row>
    <row r="514" spans="1:43" s="53" customFormat="1" x14ac:dyDescent="0.15">
      <c r="A514" s="53">
        <v>1408047</v>
      </c>
      <c r="B514" s="53" t="s">
        <v>599</v>
      </c>
      <c r="D514" s="53">
        <v>24</v>
      </c>
      <c r="E514" s="53">
        <v>14</v>
      </c>
      <c r="F514" s="53">
        <v>0</v>
      </c>
      <c r="T514" s="53">
        <v>99</v>
      </c>
      <c r="U514" s="53">
        <v>99</v>
      </c>
      <c r="V514" s="53">
        <v>99</v>
      </c>
      <c r="W514" s="53">
        <f t="shared" si="69"/>
        <v>99</v>
      </c>
      <c r="X514" s="91">
        <v>99</v>
      </c>
      <c r="Y514" s="91">
        <v>99</v>
      </c>
      <c r="Z514" s="53">
        <f t="shared" ref="Z514:Z516" si="70">VLOOKUP(U514,$U$415:$Z$422,4,0)</f>
        <v>99</v>
      </c>
      <c r="AC514" s="53">
        <v>0</v>
      </c>
      <c r="AE514" s="53" t="s">
        <v>435</v>
      </c>
      <c r="AO514" s="53" t="s">
        <v>495</v>
      </c>
      <c r="AQ514" s="53">
        <v>1</v>
      </c>
    </row>
    <row r="515" spans="1:43" s="53" customFormat="1" x14ac:dyDescent="0.15">
      <c r="A515" s="53">
        <v>1408048</v>
      </c>
      <c r="B515" s="53" t="s">
        <v>600</v>
      </c>
      <c r="D515" s="53">
        <v>24</v>
      </c>
      <c r="E515" s="53">
        <v>14</v>
      </c>
      <c r="F515" s="53">
        <v>0</v>
      </c>
      <c r="T515" s="53">
        <v>499</v>
      </c>
      <c r="U515" s="53">
        <v>499</v>
      </c>
      <c r="V515" s="53">
        <v>499</v>
      </c>
      <c r="W515" s="53">
        <f t="shared" si="69"/>
        <v>499</v>
      </c>
      <c r="X515" s="91">
        <v>499</v>
      </c>
      <c r="Y515" s="91">
        <v>499</v>
      </c>
      <c r="Z515" s="53">
        <f t="shared" si="70"/>
        <v>499</v>
      </c>
      <c r="AC515" s="53">
        <v>0</v>
      </c>
      <c r="AE515" s="53" t="s">
        <v>435</v>
      </c>
      <c r="AO515" s="53" t="s">
        <v>495</v>
      </c>
      <c r="AQ515" s="53">
        <v>2</v>
      </c>
    </row>
    <row r="516" spans="1:43" s="53" customFormat="1" x14ac:dyDescent="0.15">
      <c r="A516" s="53">
        <v>1408049</v>
      </c>
      <c r="B516" s="53" t="s">
        <v>601</v>
      </c>
      <c r="D516" s="53">
        <v>24</v>
      </c>
      <c r="E516" s="53">
        <v>14</v>
      </c>
      <c r="F516" s="53">
        <v>0</v>
      </c>
      <c r="T516" s="53">
        <v>999</v>
      </c>
      <c r="U516" s="53">
        <v>999</v>
      </c>
      <c r="V516" s="53">
        <v>999</v>
      </c>
      <c r="W516" s="53">
        <v>999</v>
      </c>
      <c r="X516" s="91">
        <v>999</v>
      </c>
      <c r="Y516" s="91">
        <v>999</v>
      </c>
      <c r="Z516" s="53">
        <f t="shared" si="70"/>
        <v>999</v>
      </c>
      <c r="AC516" s="53">
        <v>0</v>
      </c>
      <c r="AE516" s="53" t="s">
        <v>435</v>
      </c>
      <c r="AO516" s="53" t="s">
        <v>495</v>
      </c>
      <c r="AQ516" s="53">
        <v>3</v>
      </c>
    </row>
    <row r="517" spans="1:43" s="53" customFormat="1" x14ac:dyDescent="0.15">
      <c r="A517" s="53">
        <v>1408050</v>
      </c>
      <c r="B517" s="53" t="s">
        <v>602</v>
      </c>
      <c r="D517" s="53">
        <v>24</v>
      </c>
      <c r="E517" s="53">
        <v>14</v>
      </c>
      <c r="F517" s="53">
        <v>0</v>
      </c>
      <c r="T517" s="53">
        <v>9999</v>
      </c>
      <c r="U517" s="53">
        <v>9999</v>
      </c>
      <c r="V517" s="53">
        <v>9999</v>
      </c>
      <c r="W517" s="53">
        <v>9999</v>
      </c>
      <c r="X517" s="91">
        <v>9999</v>
      </c>
      <c r="Y517" s="91">
        <v>9999</v>
      </c>
      <c r="Z517" s="53">
        <f t="shared" ref="Z517" si="71">VLOOKUP(U517,$U$415:$Z$422,4,0)</f>
        <v>9999</v>
      </c>
      <c r="AC517" s="53">
        <v>0</v>
      </c>
      <c r="AE517" s="53" t="s">
        <v>435</v>
      </c>
      <c r="AO517" s="53" t="s">
        <v>495</v>
      </c>
      <c r="AQ517" s="53">
        <v>4</v>
      </c>
    </row>
    <row r="518" spans="1:43" x14ac:dyDescent="0.15">
      <c r="A518" s="53">
        <v>1408051</v>
      </c>
      <c r="B518" s="6" t="s">
        <v>603</v>
      </c>
      <c r="D518" s="6">
        <v>25</v>
      </c>
      <c r="E518" s="6">
        <v>14</v>
      </c>
      <c r="F518" s="6">
        <v>0</v>
      </c>
      <c r="T518" s="6">
        <v>2999</v>
      </c>
      <c r="U518" s="6">
        <v>2999</v>
      </c>
      <c r="V518" s="6">
        <v>2999</v>
      </c>
      <c r="W518" s="53">
        <f t="shared" ref="W518:W554" si="72">V518</f>
        <v>2999</v>
      </c>
      <c r="X518" s="77">
        <v>2999</v>
      </c>
      <c r="Y518" s="77">
        <v>2999</v>
      </c>
      <c r="Z518" s="78" t="s">
        <v>463</v>
      </c>
      <c r="AC518" s="6">
        <v>0</v>
      </c>
      <c r="AE518" s="6" t="s">
        <v>435</v>
      </c>
      <c r="AO518" s="6" t="s">
        <v>495</v>
      </c>
      <c r="AQ518" s="6">
        <v>1</v>
      </c>
    </row>
    <row r="519" spans="1:43" x14ac:dyDescent="0.15">
      <c r="A519" s="53">
        <v>1408052</v>
      </c>
      <c r="B519" s="6" t="s">
        <v>604</v>
      </c>
      <c r="D519" s="6">
        <v>25</v>
      </c>
      <c r="E519" s="6">
        <v>14</v>
      </c>
      <c r="F519" s="6">
        <v>0</v>
      </c>
      <c r="T519" s="6">
        <v>2999</v>
      </c>
      <c r="U519" s="6">
        <v>2999</v>
      </c>
      <c r="V519" s="6">
        <v>2999</v>
      </c>
      <c r="W519" s="53">
        <f t="shared" si="72"/>
        <v>2999</v>
      </c>
      <c r="X519" s="77">
        <v>2999</v>
      </c>
      <c r="Y519" s="77">
        <v>2999</v>
      </c>
      <c r="Z519" s="78" t="s">
        <v>463</v>
      </c>
      <c r="AC519" s="6">
        <v>0</v>
      </c>
      <c r="AE519" s="6" t="s">
        <v>435</v>
      </c>
      <c r="AO519" s="6" t="s">
        <v>495</v>
      </c>
      <c r="AQ519" s="6">
        <v>2</v>
      </c>
    </row>
    <row r="520" spans="1:43" x14ac:dyDescent="0.15">
      <c r="A520" s="6" t="s">
        <v>204</v>
      </c>
      <c r="B520" s="6" t="s">
        <v>436</v>
      </c>
      <c r="C520" s="6">
        <v>25</v>
      </c>
      <c r="D520" s="6">
        <v>3</v>
      </c>
      <c r="E520" s="6">
        <v>3</v>
      </c>
      <c r="F520" s="6">
        <v>0</v>
      </c>
      <c r="J520" s="6">
        <v>0</v>
      </c>
      <c r="T520" s="6">
        <v>1800</v>
      </c>
      <c r="U520" s="6">
        <v>1800</v>
      </c>
      <c r="V520" s="6" t="s">
        <v>204</v>
      </c>
      <c r="W520" s="53" t="str">
        <f t="shared" si="72"/>
        <v/>
      </c>
      <c r="X520" s="77" t="s">
        <v>204</v>
      </c>
      <c r="Y520" s="77" t="s">
        <v>204</v>
      </c>
      <c r="AC520" s="6">
        <v>0</v>
      </c>
      <c r="AF520" s="6" t="s">
        <v>93</v>
      </c>
      <c r="AH520" s="6" t="s">
        <v>94</v>
      </c>
      <c r="AM520" s="6" t="s">
        <v>334</v>
      </c>
      <c r="AN520" s="6" t="s">
        <v>98</v>
      </c>
      <c r="AO520" s="6" t="s">
        <v>437</v>
      </c>
    </row>
    <row r="521" spans="1:43" x14ac:dyDescent="0.15">
      <c r="A521" s="6">
        <v>303002</v>
      </c>
      <c r="B521" s="6" t="s">
        <v>100</v>
      </c>
      <c r="C521" s="6">
        <v>9</v>
      </c>
      <c r="D521" s="6">
        <v>8</v>
      </c>
      <c r="E521" s="6">
        <v>3</v>
      </c>
      <c r="F521" s="6">
        <v>0</v>
      </c>
      <c r="J521" s="6">
        <v>0</v>
      </c>
      <c r="T521" s="6">
        <v>999</v>
      </c>
      <c r="U521" s="6">
        <v>999</v>
      </c>
      <c r="V521" s="6">
        <v>999</v>
      </c>
      <c r="W521" s="53">
        <f t="shared" si="72"/>
        <v>999</v>
      </c>
      <c r="X521" s="77">
        <v>0</v>
      </c>
      <c r="Y521" s="77">
        <v>0</v>
      </c>
      <c r="Z521" s="78" t="s">
        <v>438</v>
      </c>
      <c r="AC521" s="6">
        <v>0</v>
      </c>
      <c r="AE521" s="6" t="s">
        <v>439</v>
      </c>
      <c r="AF521" s="6" t="s">
        <v>103</v>
      </c>
      <c r="AH521" s="6" t="s">
        <v>94</v>
      </c>
      <c r="AI521" s="6" t="s">
        <v>440</v>
      </c>
      <c r="AK521" s="6" t="s">
        <v>440</v>
      </c>
      <c r="AN521" s="6" t="s">
        <v>98</v>
      </c>
      <c r="AO521" s="6" t="s">
        <v>441</v>
      </c>
    </row>
    <row r="522" spans="1:43" x14ac:dyDescent="0.15">
      <c r="A522" s="6">
        <v>301000</v>
      </c>
      <c r="B522" s="6" t="s">
        <v>108</v>
      </c>
      <c r="C522" s="6">
        <v>10</v>
      </c>
      <c r="D522" s="6">
        <v>2</v>
      </c>
      <c r="E522" s="6">
        <v>3</v>
      </c>
      <c r="F522" s="6">
        <v>0</v>
      </c>
      <c r="J522" s="6">
        <v>0</v>
      </c>
      <c r="T522" s="6">
        <v>499</v>
      </c>
      <c r="U522" s="6">
        <v>499</v>
      </c>
      <c r="V522" s="6">
        <v>499</v>
      </c>
      <c r="W522" s="53">
        <f t="shared" si="72"/>
        <v>499</v>
      </c>
      <c r="X522" s="77">
        <v>0</v>
      </c>
      <c r="Y522" s="77">
        <v>0</v>
      </c>
      <c r="Z522" s="78" t="s">
        <v>442</v>
      </c>
      <c r="AC522" s="6">
        <v>0</v>
      </c>
      <c r="AE522" s="6" t="s">
        <v>443</v>
      </c>
      <c r="AF522" s="6" t="s">
        <v>103</v>
      </c>
      <c r="AH522" s="6" t="s">
        <v>94</v>
      </c>
      <c r="AI522" s="6" t="s">
        <v>444</v>
      </c>
      <c r="AK522" s="6" t="s">
        <v>444</v>
      </c>
      <c r="AN522" s="6" t="s">
        <v>98</v>
      </c>
      <c r="AO522" s="6" t="s">
        <v>445</v>
      </c>
    </row>
    <row r="523" spans="1:43" x14ac:dyDescent="0.15">
      <c r="A523" s="6" t="s">
        <v>204</v>
      </c>
      <c r="B523" s="6" t="s">
        <v>446</v>
      </c>
      <c r="C523" s="6">
        <v>11</v>
      </c>
      <c r="D523" s="6">
        <v>6</v>
      </c>
      <c r="E523" s="6">
        <v>3</v>
      </c>
      <c r="F523" s="6">
        <v>0</v>
      </c>
      <c r="J523" s="6">
        <v>0</v>
      </c>
      <c r="V523" s="6" t="s">
        <v>204</v>
      </c>
      <c r="W523" s="53" t="str">
        <f t="shared" si="72"/>
        <v/>
      </c>
      <c r="AB523" s="6" t="s">
        <v>116</v>
      </c>
      <c r="AC523" s="6">
        <v>0</v>
      </c>
      <c r="AF523" s="6" t="s">
        <v>118</v>
      </c>
      <c r="AH523" s="6" t="s">
        <v>119</v>
      </c>
      <c r="AN523" s="6" t="s">
        <v>98</v>
      </c>
      <c r="AO523" s="6" t="s">
        <v>447</v>
      </c>
    </row>
    <row r="524" spans="1:43" x14ac:dyDescent="0.15">
      <c r="A524" s="6">
        <v>301002</v>
      </c>
      <c r="B524" s="6" t="s">
        <v>448</v>
      </c>
      <c r="C524" s="6">
        <v>12</v>
      </c>
      <c r="D524" s="6">
        <v>1</v>
      </c>
      <c r="E524" s="6">
        <v>3</v>
      </c>
      <c r="F524" s="6">
        <v>0</v>
      </c>
      <c r="G524" s="12">
        <v>601</v>
      </c>
      <c r="J524" s="6">
        <v>0</v>
      </c>
      <c r="K524" s="6">
        <v>1</v>
      </c>
      <c r="L524" s="6" t="s">
        <v>123</v>
      </c>
      <c r="M524" s="6" t="s">
        <v>124</v>
      </c>
      <c r="N524" s="6" t="s">
        <v>125</v>
      </c>
      <c r="O524" s="6" t="s">
        <v>126</v>
      </c>
      <c r="P524" s="6" t="s">
        <v>127</v>
      </c>
      <c r="Q524" s="6" t="s">
        <v>128</v>
      </c>
      <c r="R524" s="6">
        <v>6</v>
      </c>
      <c r="S524" s="6" t="s">
        <v>129</v>
      </c>
      <c r="T524" s="6">
        <v>99</v>
      </c>
      <c r="U524" s="6">
        <v>99</v>
      </c>
      <c r="V524" s="6">
        <v>99</v>
      </c>
      <c r="W524" s="53">
        <f t="shared" si="72"/>
        <v>99</v>
      </c>
      <c r="X524" s="77">
        <v>99</v>
      </c>
      <c r="Y524" s="77">
        <v>99</v>
      </c>
      <c r="Z524" s="78" t="s">
        <v>449</v>
      </c>
      <c r="AC524" s="6">
        <v>0</v>
      </c>
      <c r="AE524" s="6" t="s">
        <v>450</v>
      </c>
      <c r="AF524" s="6" t="s">
        <v>118</v>
      </c>
      <c r="AG524" s="6" t="s">
        <v>132</v>
      </c>
      <c r="AH524" s="6" t="s">
        <v>119</v>
      </c>
      <c r="AI524" s="6" t="s">
        <v>451</v>
      </c>
      <c r="AJ524" s="6">
        <v>75</v>
      </c>
      <c r="AK524" s="6" t="s">
        <v>451</v>
      </c>
      <c r="AM524" s="6" t="s">
        <v>452</v>
      </c>
      <c r="AN524" s="6" t="s">
        <v>98</v>
      </c>
      <c r="AO524" s="6" t="s">
        <v>453</v>
      </c>
    </row>
    <row r="525" spans="1:43" x14ac:dyDescent="0.15">
      <c r="A525" s="6">
        <v>301003</v>
      </c>
      <c r="B525" s="6" t="s">
        <v>454</v>
      </c>
      <c r="C525" s="6">
        <v>14</v>
      </c>
      <c r="D525" s="6">
        <v>1</v>
      </c>
      <c r="E525" s="6">
        <v>3</v>
      </c>
      <c r="F525" s="6">
        <v>0</v>
      </c>
      <c r="J525" s="6">
        <v>0</v>
      </c>
      <c r="K525" s="6">
        <v>1</v>
      </c>
      <c r="L525" s="6" t="s">
        <v>149</v>
      </c>
      <c r="M525" s="6" t="s">
        <v>150</v>
      </c>
      <c r="N525" s="6" t="s">
        <v>327</v>
      </c>
      <c r="O525" s="6" t="s">
        <v>351</v>
      </c>
      <c r="P525" s="6" t="s">
        <v>153</v>
      </c>
      <c r="Q525" s="6" t="s">
        <v>154</v>
      </c>
      <c r="R525" s="6">
        <v>98</v>
      </c>
      <c r="S525" s="6" t="s">
        <v>155</v>
      </c>
      <c r="T525" s="6">
        <v>499</v>
      </c>
      <c r="U525" s="6">
        <v>499</v>
      </c>
      <c r="V525" s="6">
        <v>499</v>
      </c>
      <c r="W525" s="53">
        <f t="shared" si="72"/>
        <v>499</v>
      </c>
      <c r="X525" s="77">
        <v>499</v>
      </c>
      <c r="Y525" s="77">
        <v>499</v>
      </c>
      <c r="Z525" s="78" t="s">
        <v>442</v>
      </c>
      <c r="AC525" s="6">
        <v>0</v>
      </c>
      <c r="AE525" s="6" t="s">
        <v>455</v>
      </c>
      <c r="AF525" s="6" t="s">
        <v>118</v>
      </c>
      <c r="AG525" s="6" t="s">
        <v>158</v>
      </c>
      <c r="AH525" s="6" t="s">
        <v>119</v>
      </c>
      <c r="AI525" s="6" t="s">
        <v>444</v>
      </c>
      <c r="AJ525" s="6">
        <v>375</v>
      </c>
      <c r="AK525" s="6" t="s">
        <v>444</v>
      </c>
      <c r="AM525" s="6" t="s">
        <v>456</v>
      </c>
      <c r="AN525" s="6" t="s">
        <v>98</v>
      </c>
      <c r="AO525" s="6" t="s">
        <v>453</v>
      </c>
    </row>
    <row r="526" spans="1:43" x14ac:dyDescent="0.15">
      <c r="A526" s="6">
        <v>301004</v>
      </c>
      <c r="B526" s="6" t="s">
        <v>457</v>
      </c>
      <c r="C526" s="6">
        <v>16</v>
      </c>
      <c r="D526" s="6">
        <v>1</v>
      </c>
      <c r="E526" s="6">
        <v>3</v>
      </c>
      <c r="F526" s="6">
        <v>0</v>
      </c>
      <c r="J526" s="6">
        <v>0</v>
      </c>
      <c r="K526" s="6">
        <v>1</v>
      </c>
      <c r="L526" s="6" t="s">
        <v>355</v>
      </c>
      <c r="M526" s="6" t="s">
        <v>164</v>
      </c>
      <c r="N526" s="6" t="s">
        <v>356</v>
      </c>
      <c r="O526" s="6" t="s">
        <v>357</v>
      </c>
      <c r="P526" s="6" t="s">
        <v>167</v>
      </c>
      <c r="Q526" s="6" t="s">
        <v>168</v>
      </c>
      <c r="R526" s="6">
        <v>198</v>
      </c>
      <c r="S526" s="6" t="s">
        <v>169</v>
      </c>
      <c r="T526" s="6">
        <v>1499</v>
      </c>
      <c r="U526" s="6">
        <v>1499</v>
      </c>
      <c r="V526" s="6">
        <v>1499</v>
      </c>
      <c r="W526" s="53">
        <f t="shared" si="72"/>
        <v>1499</v>
      </c>
      <c r="X526" s="77">
        <v>1499</v>
      </c>
      <c r="Y526" s="77">
        <v>1499</v>
      </c>
      <c r="Z526" s="78" t="s">
        <v>458</v>
      </c>
      <c r="AC526" s="6">
        <v>0</v>
      </c>
      <c r="AE526" s="6" t="s">
        <v>459</v>
      </c>
      <c r="AF526" s="6" t="s">
        <v>118</v>
      </c>
      <c r="AG526" s="6" t="s">
        <v>173</v>
      </c>
      <c r="AH526" s="6" t="s">
        <v>119</v>
      </c>
      <c r="AI526" s="6" t="s">
        <v>460</v>
      </c>
      <c r="AJ526" s="6">
        <v>1125</v>
      </c>
      <c r="AK526" s="6" t="s">
        <v>460</v>
      </c>
      <c r="AM526" s="6" t="s">
        <v>461</v>
      </c>
      <c r="AN526" s="6" t="s">
        <v>98</v>
      </c>
      <c r="AO526" s="6" t="s">
        <v>453</v>
      </c>
    </row>
    <row r="527" spans="1:43" x14ac:dyDescent="0.15">
      <c r="A527" s="6">
        <v>301005</v>
      </c>
      <c r="B527" s="6" t="s">
        <v>462</v>
      </c>
      <c r="C527" s="6">
        <v>17</v>
      </c>
      <c r="D527" s="6">
        <v>1</v>
      </c>
      <c r="E527" s="6">
        <v>3</v>
      </c>
      <c r="F527" s="6">
        <v>0</v>
      </c>
      <c r="J527" s="6">
        <v>0</v>
      </c>
      <c r="T527" s="6">
        <v>2999</v>
      </c>
      <c r="U527" s="6">
        <v>2999</v>
      </c>
      <c r="V527" s="6">
        <v>2999</v>
      </c>
      <c r="W527" s="53">
        <f t="shared" si="72"/>
        <v>2999</v>
      </c>
      <c r="X527" s="77">
        <v>2999</v>
      </c>
      <c r="Y527" s="77">
        <v>2999</v>
      </c>
      <c r="Z527" s="78" t="s">
        <v>463</v>
      </c>
      <c r="AC527" s="6">
        <v>0</v>
      </c>
      <c r="AE527" s="6" t="s">
        <v>464</v>
      </c>
      <c r="AF527" s="6" t="s">
        <v>172</v>
      </c>
      <c r="AH527" s="6" t="s">
        <v>119</v>
      </c>
      <c r="AI527" s="6" t="s">
        <v>465</v>
      </c>
      <c r="AJ527" s="6">
        <v>2250</v>
      </c>
      <c r="AK527" s="6" t="s">
        <v>465</v>
      </c>
      <c r="AM527" s="6" t="s">
        <v>466</v>
      </c>
      <c r="AN527" s="6" t="s">
        <v>98</v>
      </c>
      <c r="AO527" s="6" t="s">
        <v>453</v>
      </c>
    </row>
    <row r="528" spans="1:43" x14ac:dyDescent="0.15">
      <c r="A528" s="6">
        <v>301006</v>
      </c>
      <c r="B528" s="6" t="s">
        <v>467</v>
      </c>
      <c r="C528" s="6">
        <v>18</v>
      </c>
      <c r="D528" s="6">
        <v>1</v>
      </c>
      <c r="E528" s="6">
        <v>3</v>
      </c>
      <c r="F528" s="6">
        <v>0</v>
      </c>
      <c r="J528" s="6">
        <v>0</v>
      </c>
      <c r="T528" s="6">
        <v>4999</v>
      </c>
      <c r="U528" s="6">
        <v>4999</v>
      </c>
      <c r="V528" s="6">
        <v>4999</v>
      </c>
      <c r="W528" s="53">
        <f t="shared" si="72"/>
        <v>4999</v>
      </c>
      <c r="X528" s="77">
        <v>4999</v>
      </c>
      <c r="Y528" s="77">
        <v>4999</v>
      </c>
      <c r="Z528" s="78" t="s">
        <v>468</v>
      </c>
      <c r="AC528" s="6">
        <v>0</v>
      </c>
      <c r="AE528" s="6" t="s">
        <v>469</v>
      </c>
      <c r="AF528" s="6" t="s">
        <v>172</v>
      </c>
      <c r="AH528" s="6" t="s">
        <v>119</v>
      </c>
      <c r="AI528" s="6" t="s">
        <v>470</v>
      </c>
      <c r="AJ528" s="6">
        <v>3750</v>
      </c>
      <c r="AK528" s="6" t="s">
        <v>470</v>
      </c>
      <c r="AM528" s="6" t="s">
        <v>471</v>
      </c>
      <c r="AN528" s="6" t="s">
        <v>98</v>
      </c>
      <c r="AO528" s="6" t="s">
        <v>453</v>
      </c>
    </row>
    <row r="529" spans="1:41" x14ac:dyDescent="0.15">
      <c r="A529" s="6">
        <v>301007</v>
      </c>
      <c r="B529" s="6" t="s">
        <v>472</v>
      </c>
      <c r="C529" s="6">
        <v>19</v>
      </c>
      <c r="D529" s="6">
        <v>1</v>
      </c>
      <c r="E529" s="6">
        <v>3</v>
      </c>
      <c r="F529" s="6">
        <v>0</v>
      </c>
      <c r="J529" s="6">
        <v>0</v>
      </c>
      <c r="K529" s="6">
        <v>1</v>
      </c>
      <c r="L529" s="6" t="s">
        <v>299</v>
      </c>
      <c r="M529" s="6" t="s">
        <v>300</v>
      </c>
      <c r="N529" s="6" t="s">
        <v>186</v>
      </c>
      <c r="O529" s="6" t="s">
        <v>187</v>
      </c>
      <c r="P529" s="6" t="s">
        <v>188</v>
      </c>
      <c r="Q529" s="6" t="s">
        <v>189</v>
      </c>
      <c r="R529" s="6">
        <v>648</v>
      </c>
      <c r="S529" s="6" t="s">
        <v>190</v>
      </c>
      <c r="T529" s="6">
        <v>9999</v>
      </c>
      <c r="U529" s="6">
        <v>9999</v>
      </c>
      <c r="V529" s="6">
        <v>9999</v>
      </c>
      <c r="W529" s="53">
        <f t="shared" si="72"/>
        <v>9999</v>
      </c>
      <c r="X529" s="77">
        <v>9999</v>
      </c>
      <c r="Y529" s="77">
        <v>9999</v>
      </c>
      <c r="Z529" s="78" t="s">
        <v>473</v>
      </c>
      <c r="AC529" s="6">
        <v>0</v>
      </c>
      <c r="AE529" s="6" t="s">
        <v>474</v>
      </c>
      <c r="AF529" s="6" t="s">
        <v>172</v>
      </c>
      <c r="AG529" s="6" t="s">
        <v>193</v>
      </c>
      <c r="AH529" s="6" t="s">
        <v>119</v>
      </c>
      <c r="AI529" s="6" t="s">
        <v>475</v>
      </c>
      <c r="AJ529" s="6">
        <v>7500</v>
      </c>
      <c r="AK529" s="6" t="s">
        <v>475</v>
      </c>
      <c r="AM529" s="6" t="s">
        <v>476</v>
      </c>
      <c r="AN529" s="6" t="s">
        <v>98</v>
      </c>
      <c r="AO529" s="6" t="s">
        <v>453</v>
      </c>
    </row>
    <row r="530" spans="1:41" x14ac:dyDescent="0.15">
      <c r="A530" s="6">
        <v>301008</v>
      </c>
      <c r="B530" s="6" t="s">
        <v>477</v>
      </c>
      <c r="C530" s="6">
        <v>13</v>
      </c>
      <c r="D530" s="6">
        <v>1</v>
      </c>
      <c r="E530" s="6">
        <v>3</v>
      </c>
      <c r="F530" s="6">
        <v>0</v>
      </c>
      <c r="J530" s="6">
        <v>0</v>
      </c>
      <c r="K530" s="6">
        <v>1</v>
      </c>
      <c r="L530" s="6" t="s">
        <v>137</v>
      </c>
      <c r="M530" s="6" t="s">
        <v>138</v>
      </c>
      <c r="N530" s="6" t="s">
        <v>111</v>
      </c>
      <c r="O530" s="6" t="s">
        <v>139</v>
      </c>
      <c r="P530" s="6" t="s">
        <v>140</v>
      </c>
      <c r="Q530" s="6" t="s">
        <v>141</v>
      </c>
      <c r="R530" s="6">
        <v>30</v>
      </c>
      <c r="S530" s="6" t="s">
        <v>142</v>
      </c>
      <c r="T530" s="6">
        <v>299</v>
      </c>
      <c r="U530" s="6">
        <v>299</v>
      </c>
      <c r="V530" s="6">
        <v>299</v>
      </c>
      <c r="W530" s="53">
        <f t="shared" si="72"/>
        <v>299</v>
      </c>
      <c r="X530" s="77">
        <v>299</v>
      </c>
      <c r="Y530" s="77">
        <v>299</v>
      </c>
      <c r="Z530" s="78" t="s">
        <v>478</v>
      </c>
      <c r="AC530" s="6">
        <v>0</v>
      </c>
      <c r="AE530" s="6" t="s">
        <v>479</v>
      </c>
      <c r="AF530" s="6" t="s">
        <v>118</v>
      </c>
      <c r="AG530" s="6" t="s">
        <v>145</v>
      </c>
      <c r="AH530" s="6" t="s">
        <v>119</v>
      </c>
      <c r="AI530" s="6" t="s">
        <v>480</v>
      </c>
      <c r="AJ530" s="6">
        <v>225</v>
      </c>
      <c r="AK530" s="6" t="s">
        <v>480</v>
      </c>
      <c r="AN530" s="6" t="s">
        <v>98</v>
      </c>
      <c r="AO530" s="6" t="s">
        <v>453</v>
      </c>
    </row>
    <row r="531" spans="1:41" x14ac:dyDescent="0.15">
      <c r="A531" s="6">
        <v>301009</v>
      </c>
      <c r="B531" s="6" t="s">
        <v>481</v>
      </c>
      <c r="C531" s="6">
        <v>15</v>
      </c>
      <c r="D531" s="6">
        <v>1</v>
      </c>
      <c r="E531" s="6">
        <v>3</v>
      </c>
      <c r="F531" s="6">
        <v>0</v>
      </c>
      <c r="J531" s="6">
        <v>0</v>
      </c>
      <c r="T531" s="6">
        <v>999</v>
      </c>
      <c r="U531" s="6">
        <v>999</v>
      </c>
      <c r="V531" s="6">
        <v>999</v>
      </c>
      <c r="W531" s="53">
        <f t="shared" si="72"/>
        <v>999</v>
      </c>
      <c r="X531" s="77">
        <v>999</v>
      </c>
      <c r="Y531" s="77">
        <v>999</v>
      </c>
      <c r="Z531" s="78" t="s">
        <v>438</v>
      </c>
      <c r="AC531" s="6">
        <v>0</v>
      </c>
      <c r="AE531" s="6" t="s">
        <v>482</v>
      </c>
      <c r="AF531" s="6" t="s">
        <v>118</v>
      </c>
      <c r="AH531" s="6" t="s">
        <v>119</v>
      </c>
      <c r="AI531" s="6" t="s">
        <v>440</v>
      </c>
      <c r="AJ531" s="6">
        <v>750</v>
      </c>
      <c r="AK531" s="6" t="s">
        <v>440</v>
      </c>
      <c r="AN531" s="6" t="s">
        <v>98</v>
      </c>
      <c r="AO531" s="6" t="s">
        <v>453</v>
      </c>
    </row>
    <row r="532" spans="1:41" x14ac:dyDescent="0.15">
      <c r="A532" s="6" t="s">
        <v>204</v>
      </c>
      <c r="C532" s="6">
        <v>18</v>
      </c>
      <c r="D532" s="6">
        <v>1</v>
      </c>
      <c r="E532" s="6">
        <v>3</v>
      </c>
      <c r="F532" s="6">
        <v>0</v>
      </c>
      <c r="J532" s="6">
        <v>1</v>
      </c>
      <c r="V532" s="6" t="s">
        <v>204</v>
      </c>
      <c r="W532" s="53" t="str">
        <f t="shared" si="72"/>
        <v/>
      </c>
      <c r="X532" s="77" t="s">
        <v>204</v>
      </c>
      <c r="Y532" s="77" t="s">
        <v>204</v>
      </c>
      <c r="AC532" s="6">
        <v>0</v>
      </c>
      <c r="AF532" s="6" t="s">
        <v>172</v>
      </c>
    </row>
    <row r="533" spans="1:41" x14ac:dyDescent="0.15">
      <c r="A533" s="6" t="s">
        <v>204</v>
      </c>
      <c r="C533" s="6">
        <v>19</v>
      </c>
      <c r="D533" s="6">
        <v>5</v>
      </c>
      <c r="E533" s="6">
        <v>3</v>
      </c>
      <c r="F533" s="6">
        <v>0</v>
      </c>
      <c r="J533" s="6">
        <v>0</v>
      </c>
      <c r="V533" s="6" t="s">
        <v>204</v>
      </c>
      <c r="W533" s="53" t="str">
        <f t="shared" si="72"/>
        <v/>
      </c>
      <c r="X533" s="77" t="s">
        <v>204</v>
      </c>
      <c r="Y533" s="77" t="s">
        <v>204</v>
      </c>
      <c r="AA533" s="6">
        <v>1</v>
      </c>
      <c r="AC533" s="6">
        <v>0</v>
      </c>
    </row>
    <row r="534" spans="1:41" x14ac:dyDescent="0.15">
      <c r="A534" s="6" t="s">
        <v>204</v>
      </c>
      <c r="C534" s="6">
        <v>20</v>
      </c>
      <c r="D534" s="6">
        <v>5</v>
      </c>
      <c r="E534" s="6">
        <v>3</v>
      </c>
      <c r="F534" s="6">
        <v>0</v>
      </c>
      <c r="J534" s="6">
        <v>0</v>
      </c>
      <c r="V534" s="6" t="s">
        <v>204</v>
      </c>
      <c r="W534" s="53" t="str">
        <f t="shared" si="72"/>
        <v/>
      </c>
      <c r="X534" s="77" t="s">
        <v>204</v>
      </c>
      <c r="Y534" s="77" t="s">
        <v>204</v>
      </c>
      <c r="AA534" s="6">
        <v>2</v>
      </c>
      <c r="AC534" s="6">
        <v>0</v>
      </c>
    </row>
    <row r="535" spans="1:41" x14ac:dyDescent="0.15">
      <c r="A535" s="6" t="s">
        <v>204</v>
      </c>
      <c r="C535" s="6">
        <v>21</v>
      </c>
      <c r="D535" s="6">
        <v>5</v>
      </c>
      <c r="E535" s="6">
        <v>3</v>
      </c>
      <c r="F535" s="6">
        <v>0</v>
      </c>
      <c r="J535" s="6">
        <v>0</v>
      </c>
      <c r="V535" s="6" t="s">
        <v>204</v>
      </c>
      <c r="W535" s="53" t="str">
        <f t="shared" si="72"/>
        <v/>
      </c>
      <c r="X535" s="77" t="s">
        <v>204</v>
      </c>
      <c r="Y535" s="77" t="s">
        <v>204</v>
      </c>
      <c r="AA535" s="6">
        <v>3</v>
      </c>
      <c r="AC535" s="6">
        <v>0</v>
      </c>
    </row>
    <row r="536" spans="1:41" x14ac:dyDescent="0.15">
      <c r="A536" s="6" t="s">
        <v>204</v>
      </c>
      <c r="C536" s="6">
        <v>22</v>
      </c>
      <c r="D536" s="6">
        <v>5</v>
      </c>
      <c r="E536" s="6">
        <v>3</v>
      </c>
      <c r="F536" s="6">
        <v>0</v>
      </c>
      <c r="J536" s="6">
        <v>0</v>
      </c>
      <c r="V536" s="6" t="s">
        <v>204</v>
      </c>
      <c r="W536" s="53" t="str">
        <f t="shared" si="72"/>
        <v/>
      </c>
      <c r="X536" s="77" t="s">
        <v>204</v>
      </c>
      <c r="Y536" s="77" t="s">
        <v>204</v>
      </c>
      <c r="AA536" s="6">
        <v>4</v>
      </c>
      <c r="AC536" s="6">
        <v>0</v>
      </c>
    </row>
    <row r="537" spans="1:41" x14ac:dyDescent="0.15">
      <c r="A537" s="6" t="s">
        <v>204</v>
      </c>
      <c r="C537" s="6">
        <v>23</v>
      </c>
      <c r="D537" s="6">
        <v>5</v>
      </c>
      <c r="E537" s="6">
        <v>3</v>
      </c>
      <c r="F537" s="6">
        <v>0</v>
      </c>
      <c r="J537" s="6">
        <v>0</v>
      </c>
      <c r="V537" s="6" t="s">
        <v>204</v>
      </c>
      <c r="W537" s="53" t="str">
        <f t="shared" si="72"/>
        <v/>
      </c>
      <c r="X537" s="77" t="s">
        <v>204</v>
      </c>
      <c r="Y537" s="77" t="s">
        <v>204</v>
      </c>
      <c r="AA537" s="6">
        <v>5</v>
      </c>
      <c r="AC537" s="6">
        <v>0</v>
      </c>
    </row>
    <row r="538" spans="1:41" x14ac:dyDescent="0.15">
      <c r="A538" s="6" t="s">
        <v>204</v>
      </c>
      <c r="C538" s="6">
        <v>24</v>
      </c>
      <c r="D538" s="6">
        <v>5</v>
      </c>
      <c r="E538" s="6">
        <v>3</v>
      </c>
      <c r="F538" s="6">
        <v>0</v>
      </c>
      <c r="J538" s="6">
        <v>0</v>
      </c>
      <c r="V538" s="6" t="s">
        <v>204</v>
      </c>
      <c r="W538" s="53" t="str">
        <f t="shared" si="72"/>
        <v/>
      </c>
      <c r="X538" s="77" t="s">
        <v>204</v>
      </c>
      <c r="Y538" s="77" t="s">
        <v>204</v>
      </c>
      <c r="AA538" s="6">
        <v>6</v>
      </c>
      <c r="AC538" s="6">
        <v>0</v>
      </c>
    </row>
    <row r="539" spans="1:41" x14ac:dyDescent="0.15">
      <c r="A539" s="6">
        <v>305007</v>
      </c>
      <c r="B539" s="6" t="s">
        <v>483</v>
      </c>
      <c r="C539" s="6">
        <v>25</v>
      </c>
      <c r="D539" s="6">
        <v>5</v>
      </c>
      <c r="E539" s="6">
        <v>3</v>
      </c>
      <c r="F539" s="6">
        <v>0</v>
      </c>
      <c r="J539" s="6">
        <v>0</v>
      </c>
      <c r="T539" s="6">
        <v>99</v>
      </c>
      <c r="U539" s="6">
        <v>99</v>
      </c>
      <c r="V539" s="6">
        <v>99</v>
      </c>
      <c r="W539" s="53">
        <f t="shared" si="72"/>
        <v>99</v>
      </c>
      <c r="X539" s="77">
        <v>99</v>
      </c>
      <c r="Y539" s="77">
        <v>99</v>
      </c>
      <c r="Z539" s="78" t="s">
        <v>449</v>
      </c>
      <c r="AA539" s="6">
        <v>7</v>
      </c>
      <c r="AC539" s="6">
        <v>0</v>
      </c>
      <c r="AO539" s="6" t="s">
        <v>484</v>
      </c>
    </row>
    <row r="540" spans="1:41" x14ac:dyDescent="0.15">
      <c r="A540" s="6">
        <v>306008</v>
      </c>
      <c r="B540" s="6" t="s">
        <v>485</v>
      </c>
      <c r="C540" s="6">
        <v>1</v>
      </c>
      <c r="D540" s="6">
        <v>7</v>
      </c>
      <c r="E540" s="6">
        <v>3</v>
      </c>
      <c r="F540" s="6">
        <v>0</v>
      </c>
      <c r="J540" s="6">
        <v>0</v>
      </c>
      <c r="T540" s="6">
        <v>99</v>
      </c>
      <c r="U540" s="6">
        <v>99</v>
      </c>
      <c r="V540" s="6">
        <v>99</v>
      </c>
      <c r="W540" s="53">
        <f t="shared" si="72"/>
        <v>99</v>
      </c>
      <c r="X540" s="77">
        <v>99</v>
      </c>
      <c r="Y540" s="77">
        <v>99</v>
      </c>
      <c r="Z540" s="78" t="s">
        <v>449</v>
      </c>
      <c r="AC540" s="6">
        <v>0</v>
      </c>
      <c r="AE540" s="6" t="s">
        <v>486</v>
      </c>
      <c r="AF540" s="6" t="s">
        <v>172</v>
      </c>
      <c r="AH540" s="6" t="s">
        <v>221</v>
      </c>
      <c r="AI540" s="6" t="s">
        <v>451</v>
      </c>
      <c r="AL540" s="6">
        <v>33</v>
      </c>
      <c r="AO540" s="6" t="s">
        <v>453</v>
      </c>
    </row>
    <row r="541" spans="1:41" x14ac:dyDescent="0.15">
      <c r="A541" s="6" t="s">
        <v>204</v>
      </c>
      <c r="C541" s="6">
        <v>2</v>
      </c>
      <c r="D541" s="6">
        <v>7</v>
      </c>
      <c r="E541" s="6">
        <v>3</v>
      </c>
      <c r="F541" s="6">
        <v>0</v>
      </c>
      <c r="J541" s="6">
        <v>0</v>
      </c>
      <c r="V541" s="6" t="s">
        <v>204</v>
      </c>
      <c r="W541" s="53" t="str">
        <f t="shared" si="72"/>
        <v/>
      </c>
      <c r="AC541" s="6">
        <v>0</v>
      </c>
      <c r="AF541" s="6" t="s">
        <v>172</v>
      </c>
      <c r="AH541" s="6" t="s">
        <v>221</v>
      </c>
      <c r="AL541" s="6">
        <v>33</v>
      </c>
    </row>
    <row r="542" spans="1:41" x14ac:dyDescent="0.15">
      <c r="A542" s="6">
        <v>306010</v>
      </c>
      <c r="B542" s="6" t="s">
        <v>487</v>
      </c>
      <c r="C542" s="6">
        <v>3</v>
      </c>
      <c r="D542" s="6">
        <v>7</v>
      </c>
      <c r="E542" s="6">
        <v>3</v>
      </c>
      <c r="F542" s="6">
        <v>0</v>
      </c>
      <c r="J542" s="6">
        <v>0</v>
      </c>
      <c r="T542" s="6">
        <v>499</v>
      </c>
      <c r="U542" s="6">
        <v>499</v>
      </c>
      <c r="V542" s="6">
        <v>499</v>
      </c>
      <c r="W542" s="53">
        <f t="shared" si="72"/>
        <v>499</v>
      </c>
      <c r="X542" s="77">
        <v>499</v>
      </c>
      <c r="Y542" s="77">
        <v>499</v>
      </c>
      <c r="Z542" s="78" t="s">
        <v>442</v>
      </c>
      <c r="AC542" s="6">
        <v>0</v>
      </c>
      <c r="AE542" s="6" t="s">
        <v>486</v>
      </c>
      <c r="AF542" s="6" t="s">
        <v>172</v>
      </c>
      <c r="AH542" s="6" t="s">
        <v>221</v>
      </c>
      <c r="AI542" s="6" t="s">
        <v>444</v>
      </c>
      <c r="AL542" s="6">
        <v>33</v>
      </c>
      <c r="AO542" s="6" t="s">
        <v>453</v>
      </c>
    </row>
    <row r="543" spans="1:41" x14ac:dyDescent="0.15">
      <c r="A543" s="6">
        <v>306011</v>
      </c>
      <c r="B543" s="6" t="s">
        <v>488</v>
      </c>
      <c r="C543" s="6">
        <v>4</v>
      </c>
      <c r="D543" s="6">
        <v>7</v>
      </c>
      <c r="E543" s="6">
        <v>3</v>
      </c>
      <c r="F543" s="6">
        <v>0</v>
      </c>
      <c r="J543" s="6">
        <v>0</v>
      </c>
      <c r="T543" s="6">
        <v>1499</v>
      </c>
      <c r="U543" s="6">
        <v>1499</v>
      </c>
      <c r="V543" s="6">
        <v>1499</v>
      </c>
      <c r="W543" s="53">
        <f t="shared" si="72"/>
        <v>1499</v>
      </c>
      <c r="X543" s="77">
        <v>1499</v>
      </c>
      <c r="Y543" s="77">
        <v>1499</v>
      </c>
      <c r="Z543" s="78" t="s">
        <v>458</v>
      </c>
      <c r="AC543" s="6">
        <v>0</v>
      </c>
      <c r="AE543" s="6" t="s">
        <v>486</v>
      </c>
      <c r="AF543" s="6" t="s">
        <v>172</v>
      </c>
      <c r="AH543" s="6" t="s">
        <v>221</v>
      </c>
      <c r="AI543" s="6" t="s">
        <v>460</v>
      </c>
      <c r="AL543" s="6">
        <v>33</v>
      </c>
      <c r="AO543" s="6" t="s">
        <v>453</v>
      </c>
    </row>
    <row r="544" spans="1:41" x14ac:dyDescent="0.15">
      <c r="A544" s="6">
        <v>306012</v>
      </c>
      <c r="B544" s="6" t="s">
        <v>489</v>
      </c>
      <c r="C544" s="6">
        <v>5</v>
      </c>
      <c r="D544" s="6">
        <v>7</v>
      </c>
      <c r="E544" s="6">
        <v>3</v>
      </c>
      <c r="F544" s="6">
        <v>0</v>
      </c>
      <c r="J544" s="6">
        <v>0</v>
      </c>
      <c r="T544" s="6">
        <v>2999</v>
      </c>
      <c r="U544" s="6">
        <v>2999</v>
      </c>
      <c r="V544" s="6">
        <v>2999</v>
      </c>
      <c r="W544" s="53">
        <f t="shared" si="72"/>
        <v>2999</v>
      </c>
      <c r="X544" s="77">
        <v>2999</v>
      </c>
      <c r="Y544" s="77">
        <v>2999</v>
      </c>
      <c r="Z544" s="78" t="s">
        <v>463</v>
      </c>
      <c r="AC544" s="6">
        <v>0</v>
      </c>
      <c r="AE544" s="6" t="s">
        <v>486</v>
      </c>
      <c r="AF544" s="6" t="s">
        <v>172</v>
      </c>
      <c r="AH544" s="6" t="s">
        <v>221</v>
      </c>
      <c r="AI544" s="6" t="s">
        <v>465</v>
      </c>
      <c r="AL544" s="6">
        <v>33</v>
      </c>
      <c r="AO544" s="6" t="s">
        <v>453</v>
      </c>
    </row>
    <row r="545" spans="1:41" x14ac:dyDescent="0.15">
      <c r="A545" s="6">
        <v>306013</v>
      </c>
      <c r="B545" s="6" t="s">
        <v>490</v>
      </c>
      <c r="C545" s="6">
        <v>6</v>
      </c>
      <c r="D545" s="6">
        <v>7</v>
      </c>
      <c r="E545" s="6">
        <v>3</v>
      </c>
      <c r="F545" s="6">
        <v>0</v>
      </c>
      <c r="J545" s="6">
        <v>0</v>
      </c>
      <c r="T545" s="6">
        <v>4999</v>
      </c>
      <c r="U545" s="6">
        <v>4999</v>
      </c>
      <c r="V545" s="6">
        <v>4999</v>
      </c>
      <c r="W545" s="53">
        <f t="shared" si="72"/>
        <v>4999</v>
      </c>
      <c r="X545" s="77">
        <v>4999</v>
      </c>
      <c r="Y545" s="77">
        <v>4999</v>
      </c>
      <c r="Z545" s="78" t="s">
        <v>468</v>
      </c>
      <c r="AC545" s="6">
        <v>0</v>
      </c>
      <c r="AE545" s="6" t="s">
        <v>486</v>
      </c>
      <c r="AF545" s="6" t="s">
        <v>172</v>
      </c>
      <c r="AH545" s="6" t="s">
        <v>221</v>
      </c>
      <c r="AI545" s="6" t="s">
        <v>470</v>
      </c>
      <c r="AL545" s="6">
        <v>33</v>
      </c>
      <c r="AO545" s="6" t="s">
        <v>453</v>
      </c>
    </row>
    <row r="546" spans="1:41" x14ac:dyDescent="0.15">
      <c r="A546" s="6">
        <v>306014</v>
      </c>
      <c r="B546" s="6" t="s">
        <v>491</v>
      </c>
      <c r="C546" s="6">
        <v>7</v>
      </c>
      <c r="D546" s="6">
        <v>7</v>
      </c>
      <c r="E546" s="6">
        <v>3</v>
      </c>
      <c r="F546" s="6">
        <v>0</v>
      </c>
      <c r="J546" s="6">
        <v>0</v>
      </c>
      <c r="T546" s="6">
        <v>9999</v>
      </c>
      <c r="U546" s="6">
        <v>9999</v>
      </c>
      <c r="V546" s="6">
        <v>9999</v>
      </c>
      <c r="W546" s="53">
        <f t="shared" si="72"/>
        <v>9999</v>
      </c>
      <c r="X546" s="77">
        <v>9999</v>
      </c>
      <c r="Y546" s="77">
        <v>9999</v>
      </c>
      <c r="Z546" s="78" t="s">
        <v>473</v>
      </c>
      <c r="AC546" s="6">
        <v>0</v>
      </c>
      <c r="AE546" s="6" t="s">
        <v>486</v>
      </c>
      <c r="AF546" s="6" t="s">
        <v>172</v>
      </c>
      <c r="AH546" s="6" t="s">
        <v>221</v>
      </c>
      <c r="AI546" s="6" t="s">
        <v>475</v>
      </c>
      <c r="AL546" s="6">
        <v>33</v>
      </c>
      <c r="AO546" s="6" t="s">
        <v>453</v>
      </c>
    </row>
    <row r="547" spans="1:41" x14ac:dyDescent="0.15">
      <c r="A547" s="6" t="s">
        <v>204</v>
      </c>
      <c r="B547" s="6" t="s">
        <v>492</v>
      </c>
      <c r="C547" s="6">
        <v>8</v>
      </c>
      <c r="D547" s="6">
        <v>7</v>
      </c>
      <c r="E547" s="6">
        <v>3</v>
      </c>
      <c r="F547" s="6">
        <v>0</v>
      </c>
      <c r="J547" s="6">
        <v>0</v>
      </c>
      <c r="V547" s="6" t="s">
        <v>204</v>
      </c>
      <c r="W547" s="53" t="str">
        <f t="shared" si="72"/>
        <v/>
      </c>
      <c r="AC547" s="6">
        <v>0</v>
      </c>
      <c r="AF547" s="6" t="s">
        <v>172</v>
      </c>
      <c r="AL547" s="6">
        <v>33</v>
      </c>
    </row>
    <row r="548" spans="1:41" x14ac:dyDescent="0.15">
      <c r="A548" s="6">
        <v>306016</v>
      </c>
      <c r="B548" s="6" t="s">
        <v>493</v>
      </c>
      <c r="D548" s="6">
        <v>10</v>
      </c>
      <c r="E548" s="6">
        <v>3</v>
      </c>
      <c r="F548" s="6">
        <v>0</v>
      </c>
      <c r="I548" s="6">
        <v>3</v>
      </c>
      <c r="J548" s="6">
        <v>0</v>
      </c>
      <c r="T548" s="6">
        <v>99</v>
      </c>
      <c r="U548" s="6">
        <v>99</v>
      </c>
      <c r="V548" s="6">
        <v>99</v>
      </c>
      <c r="W548" s="53">
        <f t="shared" si="72"/>
        <v>99</v>
      </c>
      <c r="Z548" s="78" t="s">
        <v>449</v>
      </c>
      <c r="AC548" s="6">
        <v>0</v>
      </c>
      <c r="AE548" s="6" t="s">
        <v>494</v>
      </c>
      <c r="AI548" s="6" t="s">
        <v>397</v>
      </c>
      <c r="AL548" s="6">
        <v>44</v>
      </c>
      <c r="AO548" s="6" t="s">
        <v>495</v>
      </c>
    </row>
    <row r="549" spans="1:41" x14ac:dyDescent="0.15">
      <c r="A549" s="6">
        <v>306017</v>
      </c>
      <c r="B549" s="6" t="s">
        <v>493</v>
      </c>
      <c r="D549" s="6">
        <v>10</v>
      </c>
      <c r="E549" s="6">
        <v>3</v>
      </c>
      <c r="F549" s="6">
        <v>0</v>
      </c>
      <c r="I549" s="6">
        <v>2</v>
      </c>
      <c r="J549" s="6">
        <v>0</v>
      </c>
      <c r="T549" s="6">
        <v>299</v>
      </c>
      <c r="U549" s="6">
        <v>299</v>
      </c>
      <c r="V549" s="6">
        <v>299</v>
      </c>
      <c r="W549" s="53">
        <f t="shared" si="72"/>
        <v>299</v>
      </c>
      <c r="Z549" s="78" t="s">
        <v>478</v>
      </c>
      <c r="AC549" s="6">
        <v>0</v>
      </c>
      <c r="AE549" s="6" t="s">
        <v>496</v>
      </c>
      <c r="AI549" s="6" t="s">
        <v>240</v>
      </c>
      <c r="AL549" s="6">
        <v>44</v>
      </c>
      <c r="AO549" s="6" t="s">
        <v>495</v>
      </c>
    </row>
    <row r="550" spans="1:41" x14ac:dyDescent="0.15">
      <c r="A550" s="6">
        <v>306018</v>
      </c>
      <c r="B550" s="6" t="s">
        <v>493</v>
      </c>
      <c r="D550" s="6">
        <v>10</v>
      </c>
      <c r="E550" s="6">
        <v>3</v>
      </c>
      <c r="F550" s="6">
        <v>0</v>
      </c>
      <c r="I550" s="6">
        <v>1</v>
      </c>
      <c r="J550" s="6">
        <v>0</v>
      </c>
      <c r="T550" s="6">
        <v>999</v>
      </c>
      <c r="U550" s="6">
        <v>999</v>
      </c>
      <c r="V550" s="6">
        <v>999</v>
      </c>
      <c r="W550" s="53">
        <f t="shared" si="72"/>
        <v>999</v>
      </c>
      <c r="Z550" s="78" t="s">
        <v>438</v>
      </c>
      <c r="AC550" s="6">
        <v>0</v>
      </c>
      <c r="AE550" s="6" t="s">
        <v>497</v>
      </c>
      <c r="AI550" s="6" t="s">
        <v>399</v>
      </c>
      <c r="AL550" s="6">
        <v>44</v>
      </c>
      <c r="AO550" s="6" t="s">
        <v>495</v>
      </c>
    </row>
    <row r="551" spans="1:41" x14ac:dyDescent="0.15">
      <c r="A551" s="6">
        <v>306019</v>
      </c>
      <c r="B551" s="6" t="s">
        <v>493</v>
      </c>
      <c r="D551" s="6">
        <v>9</v>
      </c>
      <c r="E551" s="6">
        <v>3</v>
      </c>
      <c r="F551" s="6">
        <v>0</v>
      </c>
      <c r="I551" s="6">
        <v>1</v>
      </c>
      <c r="J551" s="6">
        <v>0</v>
      </c>
      <c r="T551" s="6">
        <v>999</v>
      </c>
      <c r="U551" s="6">
        <v>999</v>
      </c>
      <c r="V551" s="6">
        <v>999</v>
      </c>
      <c r="W551" s="53">
        <f t="shared" si="72"/>
        <v>999</v>
      </c>
      <c r="Z551" s="78" t="s">
        <v>438</v>
      </c>
      <c r="AC551" s="6">
        <v>0</v>
      </c>
      <c r="AE551" s="6" t="s">
        <v>497</v>
      </c>
      <c r="AI551" s="6" t="s">
        <v>399</v>
      </c>
      <c r="AL551" s="6">
        <v>43</v>
      </c>
      <c r="AO551" s="6" t="s">
        <v>495</v>
      </c>
    </row>
    <row r="552" spans="1:41" x14ac:dyDescent="0.15">
      <c r="A552" s="6">
        <v>306020</v>
      </c>
      <c r="B552" s="6" t="s">
        <v>498</v>
      </c>
      <c r="D552" s="6">
        <v>11</v>
      </c>
      <c r="E552" s="6">
        <v>3</v>
      </c>
      <c r="F552" s="6">
        <v>0</v>
      </c>
      <c r="G552" s="12">
        <v>501</v>
      </c>
      <c r="T552" s="6">
        <v>499</v>
      </c>
      <c r="U552" s="6">
        <v>499</v>
      </c>
      <c r="V552" s="6">
        <v>499</v>
      </c>
      <c r="W552" s="53">
        <f t="shared" si="72"/>
        <v>499</v>
      </c>
      <c r="Z552" s="78" t="s">
        <v>442</v>
      </c>
      <c r="AC552" s="6">
        <v>0</v>
      </c>
      <c r="AE552" s="6" t="s">
        <v>499</v>
      </c>
      <c r="AO552" s="6" t="s">
        <v>495</v>
      </c>
    </row>
    <row r="553" spans="1:41" x14ac:dyDescent="0.15">
      <c r="A553" s="6">
        <v>306021</v>
      </c>
      <c r="B553" s="6" t="s">
        <v>500</v>
      </c>
      <c r="D553" s="6">
        <v>11</v>
      </c>
      <c r="E553" s="6">
        <v>3</v>
      </c>
      <c r="F553" s="6">
        <v>0</v>
      </c>
      <c r="G553" s="12">
        <v>506</v>
      </c>
      <c r="T553" s="6">
        <v>499</v>
      </c>
      <c r="U553" s="6">
        <v>499</v>
      </c>
      <c r="V553" s="6">
        <v>499</v>
      </c>
      <c r="W553" s="53">
        <f t="shared" si="72"/>
        <v>499</v>
      </c>
      <c r="Z553" s="78" t="s">
        <v>442</v>
      </c>
      <c r="AC553" s="6">
        <v>0</v>
      </c>
      <c r="AE553" s="6" t="s">
        <v>501</v>
      </c>
      <c r="AO553" s="6" t="s">
        <v>495</v>
      </c>
    </row>
    <row r="554" spans="1:41" x14ac:dyDescent="0.15">
      <c r="A554" s="6">
        <v>306022</v>
      </c>
      <c r="B554" s="6" t="s">
        <v>502</v>
      </c>
      <c r="D554" s="6">
        <v>13</v>
      </c>
      <c r="E554" s="6">
        <v>3</v>
      </c>
      <c r="F554" s="6">
        <v>0</v>
      </c>
      <c r="I554" s="6">
        <v>3</v>
      </c>
      <c r="J554" s="6">
        <v>0</v>
      </c>
      <c r="T554" s="6">
        <v>99</v>
      </c>
      <c r="U554" s="6">
        <v>99</v>
      </c>
      <c r="V554" s="6">
        <v>99</v>
      </c>
      <c r="W554" s="53">
        <f t="shared" si="72"/>
        <v>99</v>
      </c>
      <c r="Z554" s="78" t="s">
        <v>449</v>
      </c>
      <c r="AC554" s="6">
        <v>0</v>
      </c>
      <c r="AE554" s="6" t="s">
        <v>503</v>
      </c>
      <c r="AI554" s="6" t="s">
        <v>405</v>
      </c>
      <c r="AL554" s="6">
        <v>50</v>
      </c>
      <c r="AO554" s="6" t="s">
        <v>495</v>
      </c>
    </row>
    <row r="555" spans="1:41" x14ac:dyDescent="0.15">
      <c r="A555" s="6">
        <v>306023</v>
      </c>
      <c r="B555" s="6" t="s">
        <v>502</v>
      </c>
      <c r="D555" s="6">
        <v>13</v>
      </c>
      <c r="E555" s="6">
        <v>3</v>
      </c>
      <c r="F555" s="6">
        <v>0</v>
      </c>
      <c r="I555" s="6">
        <v>2</v>
      </c>
      <c r="J555" s="6">
        <v>0</v>
      </c>
      <c r="T555" s="6">
        <v>299</v>
      </c>
      <c r="U555" s="6">
        <v>299</v>
      </c>
      <c r="V555" s="6">
        <v>299</v>
      </c>
      <c r="W555" s="53">
        <f t="shared" ref="W555:W611" si="73">V555</f>
        <v>299</v>
      </c>
      <c r="Z555" s="78" t="s">
        <v>478</v>
      </c>
      <c r="AC555" s="6">
        <v>0</v>
      </c>
      <c r="AE555" s="6" t="s">
        <v>504</v>
      </c>
      <c r="AI555" s="6" t="s">
        <v>254</v>
      </c>
      <c r="AL555" s="6">
        <v>50</v>
      </c>
      <c r="AO555" s="6" t="s">
        <v>495</v>
      </c>
    </row>
    <row r="556" spans="1:41" x14ac:dyDescent="0.15">
      <c r="A556" s="6">
        <v>306024</v>
      </c>
      <c r="B556" s="6" t="s">
        <v>502</v>
      </c>
      <c r="D556" s="6">
        <v>13</v>
      </c>
      <c r="E556" s="6">
        <v>3</v>
      </c>
      <c r="F556" s="6">
        <v>0</v>
      </c>
      <c r="I556" s="6">
        <v>1</v>
      </c>
      <c r="J556" s="6">
        <v>0</v>
      </c>
      <c r="T556" s="6">
        <v>999</v>
      </c>
      <c r="U556" s="6">
        <v>999</v>
      </c>
      <c r="V556" s="6">
        <v>999</v>
      </c>
      <c r="W556" s="53">
        <f t="shared" si="73"/>
        <v>999</v>
      </c>
      <c r="Z556" s="78" t="s">
        <v>438</v>
      </c>
      <c r="AC556" s="6">
        <v>0</v>
      </c>
      <c r="AE556" s="6" t="s">
        <v>505</v>
      </c>
      <c r="AI556" s="6" t="s">
        <v>256</v>
      </c>
      <c r="AL556" s="6">
        <v>50</v>
      </c>
      <c r="AO556" s="6" t="s">
        <v>495</v>
      </c>
    </row>
    <row r="557" spans="1:41" x14ac:dyDescent="0.15">
      <c r="A557" s="6">
        <v>306025</v>
      </c>
      <c r="B557" s="6" t="s">
        <v>506</v>
      </c>
      <c r="D557" s="6">
        <v>14</v>
      </c>
      <c r="E557" s="6">
        <v>3</v>
      </c>
      <c r="F557" s="6">
        <v>0</v>
      </c>
      <c r="I557" s="6">
        <v>3</v>
      </c>
      <c r="J557" s="6">
        <v>0</v>
      </c>
      <c r="T557" s="6">
        <v>299</v>
      </c>
      <c r="U557" s="6">
        <v>299</v>
      </c>
      <c r="V557" s="6">
        <v>299</v>
      </c>
      <c r="W557" s="53">
        <f t="shared" si="73"/>
        <v>299</v>
      </c>
      <c r="Z557" s="78" t="s">
        <v>478</v>
      </c>
      <c r="AC557" s="6">
        <v>0</v>
      </c>
      <c r="AE557" s="6" t="s">
        <v>507</v>
      </c>
      <c r="AI557" s="6" t="s">
        <v>508</v>
      </c>
      <c r="AL557" s="6">
        <v>51</v>
      </c>
      <c r="AO557" s="6" t="s">
        <v>495</v>
      </c>
    </row>
    <row r="558" spans="1:41" x14ac:dyDescent="0.15">
      <c r="A558" s="6">
        <v>306026</v>
      </c>
      <c r="B558" s="6" t="s">
        <v>506</v>
      </c>
      <c r="D558" s="6">
        <v>14</v>
      </c>
      <c r="E558" s="6">
        <v>3</v>
      </c>
      <c r="F558" s="6">
        <v>0</v>
      </c>
      <c r="I558" s="6">
        <v>2</v>
      </c>
      <c r="J558" s="6">
        <v>0</v>
      </c>
      <c r="T558" s="6">
        <v>999</v>
      </c>
      <c r="U558" s="6">
        <v>999</v>
      </c>
      <c r="V558" s="6">
        <v>999</v>
      </c>
      <c r="W558" s="53">
        <f t="shared" si="73"/>
        <v>999</v>
      </c>
      <c r="Z558" s="78" t="s">
        <v>438</v>
      </c>
      <c r="AC558" s="6">
        <v>0</v>
      </c>
      <c r="AE558" s="6" t="s">
        <v>509</v>
      </c>
      <c r="AI558" s="6" t="s">
        <v>510</v>
      </c>
      <c r="AL558" s="6">
        <v>51</v>
      </c>
      <c r="AO558" s="6" t="s">
        <v>495</v>
      </c>
    </row>
    <row r="559" spans="1:41" x14ac:dyDescent="0.15">
      <c r="A559" s="6">
        <v>306027</v>
      </c>
      <c r="B559" s="6" t="s">
        <v>506</v>
      </c>
      <c r="D559" s="6">
        <v>14</v>
      </c>
      <c r="E559" s="6">
        <v>3</v>
      </c>
      <c r="F559" s="6">
        <v>0</v>
      </c>
      <c r="I559" s="6">
        <v>1</v>
      </c>
      <c r="J559" s="6">
        <v>0</v>
      </c>
      <c r="T559" s="6">
        <v>1499</v>
      </c>
      <c r="U559" s="6">
        <v>1499</v>
      </c>
      <c r="V559" s="6">
        <v>1499</v>
      </c>
      <c r="W559" s="53">
        <f t="shared" si="73"/>
        <v>1499</v>
      </c>
      <c r="Z559" s="78" t="s">
        <v>458</v>
      </c>
      <c r="AC559" s="6">
        <v>0</v>
      </c>
      <c r="AE559" s="6" t="s">
        <v>511</v>
      </c>
      <c r="AI559" s="6" t="s">
        <v>407</v>
      </c>
      <c r="AL559" s="6">
        <v>51</v>
      </c>
      <c r="AO559" s="6" t="s">
        <v>495</v>
      </c>
    </row>
    <row r="560" spans="1:41" x14ac:dyDescent="0.15">
      <c r="A560" s="6">
        <v>306028</v>
      </c>
      <c r="B560" s="6" t="s">
        <v>506</v>
      </c>
      <c r="D560" s="6">
        <v>14</v>
      </c>
      <c r="E560" s="6">
        <v>3</v>
      </c>
      <c r="F560" s="6">
        <v>0</v>
      </c>
      <c r="I560" s="6">
        <v>5</v>
      </c>
      <c r="J560" s="6">
        <v>0</v>
      </c>
      <c r="T560" s="6">
        <v>4999</v>
      </c>
      <c r="U560" s="6">
        <v>4999</v>
      </c>
      <c r="V560" s="6">
        <v>4999</v>
      </c>
      <c r="W560" s="53">
        <f t="shared" si="73"/>
        <v>4999</v>
      </c>
      <c r="Z560" s="78" t="s">
        <v>468</v>
      </c>
      <c r="AC560" s="6">
        <v>0</v>
      </c>
      <c r="AE560" s="6" t="s">
        <v>512</v>
      </c>
      <c r="AI560" s="6" t="s">
        <v>408</v>
      </c>
      <c r="AL560" s="6">
        <v>51</v>
      </c>
      <c r="AO560" s="6" t="s">
        <v>495</v>
      </c>
    </row>
    <row r="561" spans="1:42" x14ac:dyDescent="0.15">
      <c r="A561" s="6">
        <v>306029</v>
      </c>
      <c r="B561" s="6" t="s">
        <v>513</v>
      </c>
      <c r="D561" s="6">
        <v>11</v>
      </c>
      <c r="E561" s="6">
        <v>3</v>
      </c>
      <c r="F561" s="6">
        <v>0</v>
      </c>
      <c r="T561" s="6">
        <v>999</v>
      </c>
      <c r="U561" s="6">
        <v>999</v>
      </c>
      <c r="V561" s="6">
        <v>999</v>
      </c>
      <c r="W561" s="53">
        <f t="shared" si="73"/>
        <v>999</v>
      </c>
      <c r="X561" s="77">
        <v>999</v>
      </c>
      <c r="Y561" s="77">
        <v>999</v>
      </c>
      <c r="Z561" s="78" t="s">
        <v>438</v>
      </c>
      <c r="AC561" s="6">
        <v>0</v>
      </c>
      <c r="AE561" s="6" t="s">
        <v>410</v>
      </c>
      <c r="AO561" s="6" t="s">
        <v>495</v>
      </c>
    </row>
    <row r="562" spans="1:42" x14ac:dyDescent="0.15">
      <c r="A562" s="6">
        <v>306030</v>
      </c>
      <c r="B562" s="6" t="s">
        <v>514</v>
      </c>
      <c r="D562" s="6">
        <v>11</v>
      </c>
      <c r="E562" s="6">
        <v>3</v>
      </c>
      <c r="F562" s="6">
        <v>0</v>
      </c>
      <c r="T562" s="6">
        <v>1499</v>
      </c>
      <c r="U562" s="6">
        <v>1499</v>
      </c>
      <c r="V562" s="6">
        <v>1499</v>
      </c>
      <c r="W562" s="53">
        <f t="shared" si="73"/>
        <v>1499</v>
      </c>
      <c r="X562" s="77">
        <v>1499</v>
      </c>
      <c r="Y562" s="77">
        <v>1499</v>
      </c>
      <c r="Z562" s="78" t="s">
        <v>458</v>
      </c>
      <c r="AC562" s="6">
        <v>0</v>
      </c>
      <c r="AE562" s="6" t="s">
        <v>412</v>
      </c>
      <c r="AO562" s="6" t="s">
        <v>495</v>
      </c>
    </row>
    <row r="563" spans="1:42" x14ac:dyDescent="0.15">
      <c r="A563" s="6">
        <v>306031</v>
      </c>
      <c r="B563" s="6" t="s">
        <v>515</v>
      </c>
      <c r="D563" s="6">
        <v>11</v>
      </c>
      <c r="E563" s="6">
        <v>3</v>
      </c>
      <c r="F563" s="6">
        <v>0</v>
      </c>
      <c r="T563" s="6">
        <v>9999</v>
      </c>
      <c r="U563" s="6">
        <v>9999</v>
      </c>
      <c r="V563" s="6">
        <v>9999</v>
      </c>
      <c r="W563" s="53">
        <f t="shared" si="73"/>
        <v>9999</v>
      </c>
      <c r="X563" s="77">
        <v>9999</v>
      </c>
      <c r="Y563" s="77">
        <v>9999</v>
      </c>
      <c r="Z563" s="78" t="s">
        <v>473</v>
      </c>
      <c r="AC563" s="6">
        <v>0</v>
      </c>
      <c r="AE563" s="6" t="s">
        <v>414</v>
      </c>
      <c r="AO563" s="6" t="s">
        <v>495</v>
      </c>
    </row>
    <row r="564" spans="1:42" x14ac:dyDescent="0.15">
      <c r="A564" s="6">
        <v>307120</v>
      </c>
      <c r="B564" s="6" t="s">
        <v>522</v>
      </c>
      <c r="D564" s="6">
        <v>12</v>
      </c>
      <c r="E564" s="6">
        <v>3</v>
      </c>
      <c r="F564" s="6">
        <v>0</v>
      </c>
      <c r="J564" s="6">
        <v>0</v>
      </c>
      <c r="T564" s="6">
        <v>499</v>
      </c>
      <c r="U564" s="6">
        <v>499</v>
      </c>
      <c r="V564" s="6">
        <v>499</v>
      </c>
      <c r="W564" s="53">
        <f t="shared" si="73"/>
        <v>499</v>
      </c>
      <c r="Z564" s="78" t="s">
        <v>442</v>
      </c>
      <c r="AC564" s="6">
        <v>0</v>
      </c>
      <c r="AE564" s="6" t="s">
        <v>523</v>
      </c>
      <c r="AI564" s="6" t="s">
        <v>524</v>
      </c>
      <c r="AO564" s="6" t="s">
        <v>525</v>
      </c>
    </row>
    <row r="565" spans="1:42" x14ac:dyDescent="0.15">
      <c r="A565" s="6">
        <v>307140</v>
      </c>
      <c r="B565" s="6" t="s">
        <v>526</v>
      </c>
      <c r="D565" s="6">
        <v>12</v>
      </c>
      <c r="E565" s="6">
        <v>3</v>
      </c>
      <c r="F565" s="6">
        <v>0</v>
      </c>
      <c r="J565" s="6">
        <v>0</v>
      </c>
      <c r="T565" s="6">
        <v>999</v>
      </c>
      <c r="U565" s="6">
        <v>999</v>
      </c>
      <c r="V565" s="6">
        <v>999</v>
      </c>
      <c r="W565" s="53">
        <f t="shared" si="73"/>
        <v>999</v>
      </c>
      <c r="Z565" s="78" t="s">
        <v>438</v>
      </c>
      <c r="AC565" s="6">
        <v>0</v>
      </c>
      <c r="AE565" s="6" t="s">
        <v>527</v>
      </c>
      <c r="AI565" s="6" t="s">
        <v>528</v>
      </c>
      <c r="AO565" s="6" t="s">
        <v>529</v>
      </c>
    </row>
    <row r="566" spans="1:42" x14ac:dyDescent="0.15">
      <c r="A566" s="6">
        <v>307160</v>
      </c>
      <c r="B566" s="6" t="s">
        <v>530</v>
      </c>
      <c r="D566" s="6">
        <v>12</v>
      </c>
      <c r="E566" s="6">
        <v>3</v>
      </c>
      <c r="F566" s="6">
        <v>0</v>
      </c>
      <c r="J566" s="6">
        <v>0</v>
      </c>
      <c r="T566" s="6">
        <v>999</v>
      </c>
      <c r="U566" s="6">
        <v>999</v>
      </c>
      <c r="V566" s="6">
        <v>999</v>
      </c>
      <c r="W566" s="53">
        <f t="shared" si="73"/>
        <v>999</v>
      </c>
      <c r="Z566" s="78" t="s">
        <v>438</v>
      </c>
      <c r="AC566" s="6">
        <v>0</v>
      </c>
      <c r="AE566" s="6" t="s">
        <v>531</v>
      </c>
      <c r="AI566" s="6" t="s">
        <v>528</v>
      </c>
      <c r="AO566" s="6" t="s">
        <v>532</v>
      </c>
    </row>
    <row r="567" spans="1:42" x14ac:dyDescent="0.15">
      <c r="A567" s="6">
        <v>307180</v>
      </c>
      <c r="B567" s="6" t="s">
        <v>533</v>
      </c>
      <c r="D567" s="6">
        <v>12</v>
      </c>
      <c r="E567" s="6">
        <v>3</v>
      </c>
      <c r="F567" s="6">
        <v>0</v>
      </c>
      <c r="J567" s="6">
        <v>0</v>
      </c>
      <c r="T567" s="6">
        <v>1499</v>
      </c>
      <c r="U567" s="6">
        <v>1499</v>
      </c>
      <c r="V567" s="6">
        <v>1499</v>
      </c>
      <c r="W567" s="53">
        <f t="shared" si="73"/>
        <v>1499</v>
      </c>
      <c r="Z567" s="78" t="s">
        <v>458</v>
      </c>
      <c r="AC567" s="6">
        <v>0</v>
      </c>
      <c r="AE567" s="6" t="s">
        <v>534</v>
      </c>
      <c r="AI567" s="6" t="s">
        <v>535</v>
      </c>
      <c r="AO567" s="6" t="s">
        <v>536</v>
      </c>
    </row>
    <row r="568" spans="1:42" x14ac:dyDescent="0.15">
      <c r="A568" s="6">
        <v>307200</v>
      </c>
      <c r="B568" s="6" t="s">
        <v>537</v>
      </c>
      <c r="D568" s="6">
        <v>12</v>
      </c>
      <c r="E568" s="6">
        <v>3</v>
      </c>
      <c r="F568" s="6">
        <v>0</v>
      </c>
      <c r="J568" s="6">
        <v>0</v>
      </c>
      <c r="T568" s="6">
        <v>2999</v>
      </c>
      <c r="U568" s="6">
        <v>2999</v>
      </c>
      <c r="V568" s="6">
        <v>2999</v>
      </c>
      <c r="W568" s="53">
        <f t="shared" si="73"/>
        <v>2999</v>
      </c>
      <c r="Z568" s="78" t="s">
        <v>463</v>
      </c>
      <c r="AC568" s="6">
        <v>0</v>
      </c>
      <c r="AE568" s="6" t="s">
        <v>538</v>
      </c>
      <c r="AI568" s="6" t="s">
        <v>539</v>
      </c>
      <c r="AO568" s="6" t="s">
        <v>540</v>
      </c>
    </row>
    <row r="569" spans="1:42" x14ac:dyDescent="0.15">
      <c r="A569" s="6">
        <v>308001</v>
      </c>
      <c r="B569" s="6" t="s">
        <v>541</v>
      </c>
      <c r="D569" s="6">
        <v>11</v>
      </c>
      <c r="E569" s="6">
        <v>3</v>
      </c>
      <c r="F569" s="6">
        <v>0</v>
      </c>
      <c r="T569" s="6">
        <v>99</v>
      </c>
      <c r="U569" s="6">
        <v>99</v>
      </c>
      <c r="V569" s="6">
        <v>99</v>
      </c>
      <c r="W569" s="53">
        <f t="shared" si="73"/>
        <v>99</v>
      </c>
      <c r="X569" s="77">
        <v>99</v>
      </c>
      <c r="Y569" s="77">
        <v>99</v>
      </c>
      <c r="Z569" s="78" t="s">
        <v>449</v>
      </c>
      <c r="AC569" s="6">
        <v>0</v>
      </c>
      <c r="AE569" s="6" t="s">
        <v>435</v>
      </c>
      <c r="AO569" s="6" t="s">
        <v>495</v>
      </c>
    </row>
    <row r="570" spans="1:42" x14ac:dyDescent="0.15">
      <c r="A570" s="6">
        <v>308002</v>
      </c>
      <c r="B570" s="6" t="s">
        <v>541</v>
      </c>
      <c r="D570" s="6">
        <v>11</v>
      </c>
      <c r="E570" s="6">
        <v>3</v>
      </c>
      <c r="F570" s="6">
        <v>0</v>
      </c>
      <c r="T570" s="6">
        <v>99</v>
      </c>
      <c r="U570" s="6">
        <v>99</v>
      </c>
      <c r="V570" s="6">
        <v>99</v>
      </c>
      <c r="W570" s="53">
        <f t="shared" si="73"/>
        <v>99</v>
      </c>
      <c r="X570" s="77">
        <v>99</v>
      </c>
      <c r="Y570" s="77">
        <v>99</v>
      </c>
      <c r="Z570" s="78" t="s">
        <v>449</v>
      </c>
      <c r="AC570" s="6">
        <v>0</v>
      </c>
      <c r="AE570" s="6" t="s">
        <v>435</v>
      </c>
      <c r="AO570" s="6" t="s">
        <v>495</v>
      </c>
    </row>
    <row r="571" spans="1:42" x14ac:dyDescent="0.15">
      <c r="A571" s="6">
        <v>308003</v>
      </c>
      <c r="B571" s="6" t="s">
        <v>541</v>
      </c>
      <c r="D571" s="6">
        <v>11</v>
      </c>
      <c r="E571" s="6">
        <v>3</v>
      </c>
      <c r="F571" s="6">
        <v>0</v>
      </c>
      <c r="T571" s="6">
        <v>99</v>
      </c>
      <c r="U571" s="6">
        <v>99</v>
      </c>
      <c r="V571" s="6">
        <v>99</v>
      </c>
      <c r="W571" s="53">
        <f t="shared" si="73"/>
        <v>99</v>
      </c>
      <c r="X571" s="77">
        <v>99</v>
      </c>
      <c r="Y571" s="77">
        <v>99</v>
      </c>
      <c r="Z571" s="78" t="s">
        <v>449</v>
      </c>
      <c r="AC571" s="6">
        <v>0</v>
      </c>
      <c r="AE571" s="6" t="s">
        <v>435</v>
      </c>
      <c r="AO571" s="6" t="s">
        <v>495</v>
      </c>
    </row>
    <row r="572" spans="1:42" x14ac:dyDescent="0.15">
      <c r="A572" s="6">
        <v>308004</v>
      </c>
      <c r="B572" s="6" t="s">
        <v>541</v>
      </c>
      <c r="D572" s="6">
        <v>11</v>
      </c>
      <c r="E572" s="6">
        <v>3</v>
      </c>
      <c r="F572" s="6">
        <v>0</v>
      </c>
      <c r="T572" s="6">
        <v>999</v>
      </c>
      <c r="U572" s="6">
        <v>999</v>
      </c>
      <c r="V572" s="6">
        <v>999</v>
      </c>
      <c r="W572" s="53">
        <f t="shared" si="73"/>
        <v>999</v>
      </c>
      <c r="X572" s="77">
        <v>999</v>
      </c>
      <c r="Y572" s="77">
        <v>999</v>
      </c>
      <c r="Z572" s="78" t="s">
        <v>438</v>
      </c>
      <c r="AC572" s="6">
        <v>0</v>
      </c>
      <c r="AE572" s="6" t="s">
        <v>435</v>
      </c>
      <c r="AO572" s="6" t="s">
        <v>495</v>
      </c>
    </row>
    <row r="573" spans="1:42" x14ac:dyDescent="0.15">
      <c r="A573" s="6">
        <v>308005</v>
      </c>
      <c r="B573" s="6" t="s">
        <v>541</v>
      </c>
      <c r="D573" s="6">
        <v>11</v>
      </c>
      <c r="E573" s="6">
        <v>3</v>
      </c>
      <c r="F573" s="6">
        <v>0</v>
      </c>
      <c r="T573" s="6">
        <v>999</v>
      </c>
      <c r="U573" s="6">
        <v>999</v>
      </c>
      <c r="V573" s="6">
        <v>999</v>
      </c>
      <c r="W573" s="53">
        <f t="shared" si="73"/>
        <v>999</v>
      </c>
      <c r="X573" s="77">
        <v>999</v>
      </c>
      <c r="Y573" s="77">
        <v>999</v>
      </c>
      <c r="Z573" s="78" t="s">
        <v>438</v>
      </c>
      <c r="AC573" s="6">
        <v>0</v>
      </c>
      <c r="AE573" s="6" t="s">
        <v>435</v>
      </c>
      <c r="AO573" s="6" t="s">
        <v>495</v>
      </c>
    </row>
    <row r="574" spans="1:42" x14ac:dyDescent="0.15">
      <c r="A574" s="6">
        <v>308006</v>
      </c>
      <c r="B574" s="6" t="s">
        <v>541</v>
      </c>
      <c r="D574" s="6">
        <v>11</v>
      </c>
      <c r="E574" s="6">
        <v>3</v>
      </c>
      <c r="F574" s="6">
        <v>0</v>
      </c>
      <c r="T574" s="6">
        <v>99</v>
      </c>
      <c r="U574" s="6">
        <v>99</v>
      </c>
      <c r="V574" s="6">
        <v>99</v>
      </c>
      <c r="W574" s="53">
        <f t="shared" si="73"/>
        <v>99</v>
      </c>
      <c r="X574" s="77">
        <v>99</v>
      </c>
      <c r="Y574" s="77">
        <v>99</v>
      </c>
      <c r="Z574" s="78" t="s">
        <v>449</v>
      </c>
      <c r="AC574" s="6">
        <v>0</v>
      </c>
      <c r="AE574" s="6" t="s">
        <v>435</v>
      </c>
      <c r="AO574" s="6" t="s">
        <v>495</v>
      </c>
    </row>
    <row r="575" spans="1:42" x14ac:dyDescent="0.15">
      <c r="A575" s="6">
        <v>308007</v>
      </c>
      <c r="B575" s="6" t="s">
        <v>542</v>
      </c>
      <c r="D575" s="6">
        <v>15</v>
      </c>
      <c r="E575" s="6">
        <v>3</v>
      </c>
      <c r="F575" s="6">
        <v>0</v>
      </c>
      <c r="T575" s="6">
        <v>299</v>
      </c>
      <c r="U575" s="6">
        <v>299</v>
      </c>
      <c r="V575" s="6">
        <v>299</v>
      </c>
      <c r="W575" s="53">
        <f t="shared" si="73"/>
        <v>299</v>
      </c>
      <c r="X575" s="77">
        <v>299</v>
      </c>
      <c r="Y575" s="77">
        <v>299</v>
      </c>
      <c r="Z575" s="78" t="s">
        <v>478</v>
      </c>
      <c r="AC575" s="6">
        <v>0</v>
      </c>
      <c r="AE575" s="6" t="s">
        <v>435</v>
      </c>
      <c r="AI575" s="6" t="s">
        <v>543</v>
      </c>
      <c r="AL575" s="6">
        <v>59</v>
      </c>
      <c r="AO575" s="6" t="s">
        <v>495</v>
      </c>
      <c r="AP575" s="6">
        <v>1</v>
      </c>
    </row>
    <row r="576" spans="1:42" ht="13.5" x14ac:dyDescent="0.15">
      <c r="A576" s="6">
        <v>308008</v>
      </c>
      <c r="B576" s="6" t="s">
        <v>544</v>
      </c>
      <c r="D576" s="6">
        <v>15</v>
      </c>
      <c r="E576" s="6">
        <v>3</v>
      </c>
      <c r="F576" s="6">
        <v>0</v>
      </c>
      <c r="T576" s="6">
        <v>499</v>
      </c>
      <c r="U576" s="6">
        <v>499</v>
      </c>
      <c r="V576" s="6">
        <v>499</v>
      </c>
      <c r="W576" s="53">
        <f t="shared" si="73"/>
        <v>499</v>
      </c>
      <c r="X576" s="77">
        <v>499</v>
      </c>
      <c r="Y576" s="77">
        <v>499</v>
      </c>
      <c r="Z576" s="78" t="s">
        <v>442</v>
      </c>
      <c r="AC576" s="6">
        <v>0</v>
      </c>
      <c r="AE576" s="6" t="s">
        <v>435</v>
      </c>
      <c r="AI576" s="197" t="s">
        <v>545</v>
      </c>
      <c r="AL576" s="6">
        <v>59</v>
      </c>
      <c r="AO576" s="6" t="s">
        <v>495</v>
      </c>
      <c r="AP576" s="6">
        <v>2</v>
      </c>
    </row>
    <row r="577" spans="1:42" ht="13.5" x14ac:dyDescent="0.15">
      <c r="A577" s="6">
        <v>308009</v>
      </c>
      <c r="B577" s="6" t="s">
        <v>546</v>
      </c>
      <c r="D577" s="6">
        <v>15</v>
      </c>
      <c r="E577" s="6">
        <v>3</v>
      </c>
      <c r="F577" s="6">
        <v>0</v>
      </c>
      <c r="T577" s="6">
        <v>499</v>
      </c>
      <c r="U577" s="6">
        <v>499</v>
      </c>
      <c r="V577" s="6">
        <v>499</v>
      </c>
      <c r="W577" s="53">
        <f t="shared" si="73"/>
        <v>499</v>
      </c>
      <c r="X577" s="77">
        <v>499</v>
      </c>
      <c r="Y577" s="77">
        <v>499</v>
      </c>
      <c r="Z577" s="78" t="s">
        <v>442</v>
      </c>
      <c r="AC577" s="6">
        <v>0</v>
      </c>
      <c r="AE577" s="6" t="s">
        <v>435</v>
      </c>
      <c r="AI577" s="197" t="s">
        <v>547</v>
      </c>
      <c r="AL577" s="6">
        <v>59</v>
      </c>
      <c r="AO577" s="6" t="s">
        <v>495</v>
      </c>
      <c r="AP577" s="6">
        <v>3</v>
      </c>
    </row>
    <row r="578" spans="1:42" x14ac:dyDescent="0.15">
      <c r="A578" s="6">
        <v>308010</v>
      </c>
      <c r="B578" s="6" t="s">
        <v>548</v>
      </c>
      <c r="D578" s="6">
        <v>16</v>
      </c>
      <c r="E578" s="6">
        <v>3</v>
      </c>
      <c r="F578" s="6">
        <v>0</v>
      </c>
      <c r="T578" s="6">
        <v>499</v>
      </c>
      <c r="U578" s="6">
        <v>499</v>
      </c>
      <c r="V578" s="6">
        <v>499</v>
      </c>
      <c r="W578" s="53">
        <f t="shared" si="73"/>
        <v>499</v>
      </c>
      <c r="X578" s="77">
        <v>499</v>
      </c>
      <c r="Y578" s="77">
        <v>499</v>
      </c>
      <c r="Z578" s="78" t="s">
        <v>442</v>
      </c>
      <c r="AC578" s="6">
        <v>0</v>
      </c>
      <c r="AE578" s="6" t="s">
        <v>435</v>
      </c>
      <c r="AI578" s="6" t="s">
        <v>549</v>
      </c>
      <c r="AL578" s="6">
        <v>60</v>
      </c>
      <c r="AO578" s="6" t="s">
        <v>495</v>
      </c>
    </row>
    <row r="579" spans="1:42" x14ac:dyDescent="0.15">
      <c r="A579" s="6">
        <v>308011</v>
      </c>
      <c r="B579" s="6" t="s">
        <v>550</v>
      </c>
      <c r="D579" s="6">
        <v>16</v>
      </c>
      <c r="E579" s="6">
        <v>3</v>
      </c>
      <c r="F579" s="6">
        <v>0</v>
      </c>
      <c r="T579" s="6">
        <v>999</v>
      </c>
      <c r="U579" s="6">
        <v>999</v>
      </c>
      <c r="V579" s="6">
        <v>999</v>
      </c>
      <c r="W579" s="53">
        <f t="shared" si="73"/>
        <v>999</v>
      </c>
      <c r="X579" s="77">
        <v>999</v>
      </c>
      <c r="Y579" s="77">
        <v>999</v>
      </c>
      <c r="Z579" s="78" t="s">
        <v>438</v>
      </c>
      <c r="AC579" s="6">
        <v>0</v>
      </c>
      <c r="AE579" s="6" t="s">
        <v>435</v>
      </c>
      <c r="AI579" s="6" t="s">
        <v>551</v>
      </c>
      <c r="AL579" s="6">
        <v>60</v>
      </c>
      <c r="AO579" s="6" t="s">
        <v>495</v>
      </c>
    </row>
    <row r="580" spans="1:42" x14ac:dyDescent="0.15">
      <c r="A580" s="6">
        <v>308012</v>
      </c>
      <c r="B580" s="6" t="s">
        <v>552</v>
      </c>
      <c r="D580" s="6">
        <v>16</v>
      </c>
      <c r="E580" s="6">
        <v>3</v>
      </c>
      <c r="F580" s="6">
        <v>0</v>
      </c>
      <c r="T580" s="6">
        <v>2999</v>
      </c>
      <c r="U580" s="6">
        <v>2999</v>
      </c>
      <c r="V580" s="6">
        <v>2999</v>
      </c>
      <c r="W580" s="53">
        <f t="shared" si="73"/>
        <v>2999</v>
      </c>
      <c r="X580" s="77">
        <v>2999</v>
      </c>
      <c r="Y580" s="77">
        <v>2999</v>
      </c>
      <c r="Z580" s="78" t="s">
        <v>463</v>
      </c>
      <c r="AC580" s="6">
        <v>0</v>
      </c>
      <c r="AE580" s="6" t="s">
        <v>435</v>
      </c>
      <c r="AI580" s="6" t="s">
        <v>553</v>
      </c>
      <c r="AL580" s="6">
        <v>60</v>
      </c>
      <c r="AO580" s="6" t="s">
        <v>495</v>
      </c>
    </row>
    <row r="581" spans="1:42" x14ac:dyDescent="0.15">
      <c r="A581" s="6">
        <v>308013</v>
      </c>
      <c r="B581" s="6" t="s">
        <v>554</v>
      </c>
      <c r="D581" s="6">
        <v>16</v>
      </c>
      <c r="E581" s="6">
        <v>3</v>
      </c>
      <c r="F581" s="6">
        <v>0</v>
      </c>
      <c r="T581" s="6">
        <v>1499</v>
      </c>
      <c r="U581" s="6">
        <v>1499</v>
      </c>
      <c r="V581" s="6">
        <v>1499</v>
      </c>
      <c r="W581" s="53">
        <f t="shared" si="73"/>
        <v>1499</v>
      </c>
      <c r="X581" s="77">
        <v>1499</v>
      </c>
      <c r="Y581" s="77">
        <v>1499</v>
      </c>
      <c r="Z581" s="78" t="s">
        <v>458</v>
      </c>
      <c r="AC581" s="6">
        <v>0</v>
      </c>
      <c r="AE581" s="6" t="s">
        <v>435</v>
      </c>
      <c r="AI581" s="6" t="s">
        <v>555</v>
      </c>
      <c r="AL581" s="6">
        <v>60</v>
      </c>
      <c r="AO581" s="6" t="s">
        <v>495</v>
      </c>
    </row>
    <row r="582" spans="1:42" x14ac:dyDescent="0.15">
      <c r="A582" s="6">
        <v>308014</v>
      </c>
      <c r="B582" s="6" t="s">
        <v>556</v>
      </c>
      <c r="D582" s="6">
        <v>16</v>
      </c>
      <c r="E582" s="6">
        <v>3</v>
      </c>
      <c r="F582" s="6">
        <v>0</v>
      </c>
      <c r="T582" s="6">
        <v>9999</v>
      </c>
      <c r="U582" s="6">
        <v>9999</v>
      </c>
      <c r="V582" s="6">
        <v>9999</v>
      </c>
      <c r="W582" s="53">
        <f t="shared" si="73"/>
        <v>9999</v>
      </c>
      <c r="X582" s="77">
        <v>9999</v>
      </c>
      <c r="Y582" s="77">
        <v>9999</v>
      </c>
      <c r="Z582" s="78" t="s">
        <v>473</v>
      </c>
      <c r="AC582" s="6">
        <v>0</v>
      </c>
      <c r="AE582" s="6" t="s">
        <v>435</v>
      </c>
      <c r="AI582" s="6" t="s">
        <v>557</v>
      </c>
      <c r="AL582" s="6">
        <v>60</v>
      </c>
      <c r="AO582" s="6" t="s">
        <v>495</v>
      </c>
    </row>
    <row r="583" spans="1:42" x14ac:dyDescent="0.15">
      <c r="A583" s="6">
        <v>308015</v>
      </c>
      <c r="B583" s="6" t="s">
        <v>558</v>
      </c>
      <c r="D583" s="6">
        <v>16</v>
      </c>
      <c r="E583" s="6">
        <v>3</v>
      </c>
      <c r="F583" s="6">
        <v>0</v>
      </c>
      <c r="T583" s="6">
        <v>1499</v>
      </c>
      <c r="U583" s="6">
        <v>1499</v>
      </c>
      <c r="V583" s="6">
        <v>1499</v>
      </c>
      <c r="W583" s="53">
        <f t="shared" si="73"/>
        <v>1499</v>
      </c>
      <c r="X583" s="77">
        <v>1499</v>
      </c>
      <c r="Y583" s="77">
        <v>1499</v>
      </c>
      <c r="Z583" s="78" t="s">
        <v>458</v>
      </c>
      <c r="AC583" s="6">
        <v>0</v>
      </c>
      <c r="AE583" s="6" t="s">
        <v>435</v>
      </c>
      <c r="AI583" s="6" t="s">
        <v>559</v>
      </c>
      <c r="AL583" s="6">
        <v>60</v>
      </c>
      <c r="AO583" s="6" t="s">
        <v>495</v>
      </c>
    </row>
    <row r="584" spans="1:42" x14ac:dyDescent="0.15">
      <c r="A584" s="6">
        <v>308016</v>
      </c>
      <c r="B584" s="6" t="s">
        <v>560</v>
      </c>
      <c r="D584" s="6">
        <v>16</v>
      </c>
      <c r="E584" s="6">
        <v>3</v>
      </c>
      <c r="F584" s="6">
        <v>0</v>
      </c>
      <c r="T584" s="6">
        <v>4999</v>
      </c>
      <c r="U584" s="6">
        <v>4999</v>
      </c>
      <c r="V584" s="6">
        <v>4999</v>
      </c>
      <c r="W584" s="53">
        <f t="shared" si="73"/>
        <v>4999</v>
      </c>
      <c r="X584" s="77">
        <v>4999</v>
      </c>
      <c r="Y584" s="77">
        <v>4999</v>
      </c>
      <c r="Z584" s="78" t="s">
        <v>473</v>
      </c>
      <c r="AC584" s="6">
        <v>0</v>
      </c>
      <c r="AE584" s="6" t="s">
        <v>435</v>
      </c>
      <c r="AI584" s="6" t="s">
        <v>561</v>
      </c>
      <c r="AL584" s="6">
        <v>60</v>
      </c>
      <c r="AO584" s="6" t="s">
        <v>495</v>
      </c>
    </row>
    <row r="585" spans="1:42" x14ac:dyDescent="0.15">
      <c r="A585" s="6">
        <v>307040</v>
      </c>
      <c r="B585" s="6" t="s">
        <v>522</v>
      </c>
      <c r="D585" s="6">
        <v>12</v>
      </c>
      <c r="E585" s="6">
        <v>3</v>
      </c>
      <c r="F585" s="6">
        <v>0</v>
      </c>
      <c r="J585" s="6">
        <v>0</v>
      </c>
      <c r="T585" s="6">
        <v>499</v>
      </c>
      <c r="U585" s="6">
        <v>499</v>
      </c>
      <c r="V585" s="6">
        <v>499</v>
      </c>
      <c r="W585" s="53">
        <f t="shared" si="73"/>
        <v>499</v>
      </c>
      <c r="Z585" s="78" t="s">
        <v>517</v>
      </c>
      <c r="AC585" s="6">
        <v>0</v>
      </c>
      <c r="AO585" s="6" t="s">
        <v>495</v>
      </c>
    </row>
    <row r="586" spans="1:42" x14ac:dyDescent="0.15">
      <c r="A586" s="6">
        <v>307041</v>
      </c>
      <c r="B586" s="6" t="s">
        <v>526</v>
      </c>
      <c r="D586" s="6">
        <v>12</v>
      </c>
      <c r="E586" s="6">
        <v>3</v>
      </c>
      <c r="F586" s="6">
        <v>0</v>
      </c>
      <c r="J586" s="6">
        <v>0</v>
      </c>
      <c r="T586" s="6">
        <v>999</v>
      </c>
      <c r="U586" s="6">
        <v>999</v>
      </c>
      <c r="V586" s="6">
        <v>999</v>
      </c>
      <c r="W586" s="53">
        <f t="shared" si="73"/>
        <v>999</v>
      </c>
      <c r="Z586" s="78" t="s">
        <v>518</v>
      </c>
      <c r="AC586" s="6">
        <v>0</v>
      </c>
      <c r="AO586" s="6" t="s">
        <v>495</v>
      </c>
    </row>
    <row r="587" spans="1:42" x14ac:dyDescent="0.15">
      <c r="A587" s="6">
        <v>307060</v>
      </c>
      <c r="B587" s="6" t="s">
        <v>530</v>
      </c>
      <c r="D587" s="6">
        <v>12</v>
      </c>
      <c r="E587" s="6">
        <v>3</v>
      </c>
      <c r="F587" s="6">
        <v>0</v>
      </c>
      <c r="J587" s="6">
        <v>0</v>
      </c>
      <c r="T587" s="6">
        <v>499</v>
      </c>
      <c r="U587" s="6">
        <v>499</v>
      </c>
      <c r="V587" s="6">
        <v>499</v>
      </c>
      <c r="W587" s="53">
        <f t="shared" si="73"/>
        <v>499</v>
      </c>
      <c r="Z587" s="78" t="s">
        <v>517</v>
      </c>
      <c r="AC587" s="6">
        <v>0</v>
      </c>
      <c r="AO587" s="6" t="s">
        <v>495</v>
      </c>
    </row>
    <row r="588" spans="1:42" x14ac:dyDescent="0.15">
      <c r="A588" s="6">
        <v>307061</v>
      </c>
      <c r="B588" s="6" t="s">
        <v>533</v>
      </c>
      <c r="D588" s="6">
        <v>12</v>
      </c>
      <c r="E588" s="6">
        <v>3</v>
      </c>
      <c r="F588" s="6">
        <v>0</v>
      </c>
      <c r="J588" s="6">
        <v>0</v>
      </c>
      <c r="T588" s="6">
        <v>999</v>
      </c>
      <c r="U588" s="6">
        <v>999</v>
      </c>
      <c r="V588" s="6">
        <v>999</v>
      </c>
      <c r="W588" s="53">
        <f t="shared" si="73"/>
        <v>999</v>
      </c>
      <c r="Z588" s="78" t="s">
        <v>518</v>
      </c>
      <c r="AC588" s="6">
        <v>0</v>
      </c>
      <c r="AO588" s="6" t="s">
        <v>495</v>
      </c>
    </row>
    <row r="589" spans="1:42" x14ac:dyDescent="0.15">
      <c r="A589" s="6">
        <v>307080</v>
      </c>
      <c r="B589" s="6" t="s">
        <v>522</v>
      </c>
      <c r="D589" s="6">
        <v>12</v>
      </c>
      <c r="E589" s="6">
        <v>3</v>
      </c>
      <c r="F589" s="6">
        <v>0</v>
      </c>
      <c r="J589" s="6">
        <v>0</v>
      </c>
      <c r="T589" s="6">
        <v>999</v>
      </c>
      <c r="U589" s="6">
        <v>999</v>
      </c>
      <c r="V589" s="6">
        <v>999</v>
      </c>
      <c r="W589" s="53">
        <f t="shared" si="73"/>
        <v>999</v>
      </c>
      <c r="Z589" s="78" t="s">
        <v>518</v>
      </c>
      <c r="AC589" s="6">
        <v>0</v>
      </c>
      <c r="AO589" s="6" t="s">
        <v>495</v>
      </c>
    </row>
    <row r="590" spans="1:42" x14ac:dyDescent="0.15">
      <c r="A590" s="6">
        <v>307081</v>
      </c>
      <c r="B590" s="6" t="s">
        <v>526</v>
      </c>
      <c r="D590" s="6">
        <v>12</v>
      </c>
      <c r="E590" s="6">
        <v>3</v>
      </c>
      <c r="F590" s="6">
        <v>0</v>
      </c>
      <c r="J590" s="6">
        <v>0</v>
      </c>
      <c r="T590" s="6">
        <v>1499</v>
      </c>
      <c r="U590" s="6">
        <v>1499</v>
      </c>
      <c r="V590" s="6">
        <v>1499</v>
      </c>
      <c r="W590" s="53">
        <f t="shared" si="73"/>
        <v>1499</v>
      </c>
      <c r="Z590" s="78" t="s">
        <v>519</v>
      </c>
      <c r="AC590" s="6">
        <v>0</v>
      </c>
      <c r="AO590" s="6" t="s">
        <v>495</v>
      </c>
    </row>
    <row r="591" spans="1:42" x14ac:dyDescent="0.15">
      <c r="A591" s="6">
        <v>307099</v>
      </c>
      <c r="B591" s="6" t="s">
        <v>530</v>
      </c>
      <c r="D591" s="6">
        <v>12</v>
      </c>
      <c r="E591" s="6">
        <v>3</v>
      </c>
      <c r="F591" s="6">
        <v>0</v>
      </c>
      <c r="J591" s="6">
        <v>0</v>
      </c>
      <c r="T591" s="6">
        <v>2999</v>
      </c>
      <c r="U591" s="6">
        <v>2999</v>
      </c>
      <c r="V591" s="6">
        <v>2999</v>
      </c>
      <c r="W591" s="53">
        <f t="shared" si="73"/>
        <v>2999</v>
      </c>
      <c r="Z591" s="78" t="s">
        <v>520</v>
      </c>
      <c r="AC591" s="6">
        <v>0</v>
      </c>
      <c r="AO591" s="6" t="s">
        <v>495</v>
      </c>
    </row>
    <row r="592" spans="1:42" x14ac:dyDescent="0.15">
      <c r="A592" s="6">
        <v>307100</v>
      </c>
      <c r="B592" s="6" t="s">
        <v>533</v>
      </c>
      <c r="D592" s="6">
        <v>12</v>
      </c>
      <c r="E592" s="6">
        <v>3</v>
      </c>
      <c r="F592" s="6">
        <v>0</v>
      </c>
      <c r="J592" s="6">
        <v>0</v>
      </c>
      <c r="T592" s="6">
        <v>4999</v>
      </c>
      <c r="U592" s="6">
        <v>4999</v>
      </c>
      <c r="V592" s="6">
        <v>4999</v>
      </c>
      <c r="W592" s="53">
        <f t="shared" si="73"/>
        <v>4999</v>
      </c>
      <c r="Z592" s="78" t="s">
        <v>521</v>
      </c>
      <c r="AC592" s="6">
        <v>0</v>
      </c>
      <c r="AO592" s="6" t="s">
        <v>495</v>
      </c>
    </row>
    <row r="593" spans="1:43" s="73" customFormat="1" x14ac:dyDescent="0.15">
      <c r="A593" s="73">
        <v>308017</v>
      </c>
      <c r="B593" s="73" t="s">
        <v>562</v>
      </c>
      <c r="D593" s="73">
        <v>17</v>
      </c>
      <c r="E593" s="73">
        <v>3</v>
      </c>
      <c r="F593" s="73">
        <v>0</v>
      </c>
      <c r="T593" s="73">
        <v>299</v>
      </c>
      <c r="U593" s="73">
        <v>299</v>
      </c>
      <c r="V593" s="73">
        <v>299</v>
      </c>
      <c r="W593" s="53">
        <f t="shared" si="73"/>
        <v>299</v>
      </c>
      <c r="X593" s="194">
        <v>299</v>
      </c>
      <c r="Y593" s="194">
        <v>299</v>
      </c>
      <c r="Z593" s="78" t="s">
        <v>478</v>
      </c>
      <c r="AC593" s="73">
        <v>0</v>
      </c>
      <c r="AE593" s="73" t="s">
        <v>435</v>
      </c>
      <c r="AO593" s="73" t="s">
        <v>495</v>
      </c>
    </row>
    <row r="594" spans="1:43" s="73" customFormat="1" x14ac:dyDescent="0.15">
      <c r="A594" s="73">
        <v>308018</v>
      </c>
      <c r="B594" s="73" t="s">
        <v>563</v>
      </c>
      <c r="D594" s="73">
        <v>17</v>
      </c>
      <c r="E594" s="73">
        <v>3</v>
      </c>
      <c r="F594" s="73">
        <v>0</v>
      </c>
      <c r="T594" s="73">
        <v>499</v>
      </c>
      <c r="U594" s="73">
        <v>499</v>
      </c>
      <c r="V594" s="73">
        <v>499</v>
      </c>
      <c r="W594" s="53">
        <f t="shared" si="73"/>
        <v>499</v>
      </c>
      <c r="X594" s="194">
        <v>499</v>
      </c>
      <c r="Y594" s="194">
        <v>499</v>
      </c>
      <c r="Z594" s="78" t="s">
        <v>442</v>
      </c>
      <c r="AC594" s="73">
        <v>0</v>
      </c>
      <c r="AE594" s="73" t="s">
        <v>435</v>
      </c>
      <c r="AO594" s="73" t="s">
        <v>495</v>
      </c>
    </row>
    <row r="595" spans="1:43" s="73" customFormat="1" x14ac:dyDescent="0.15">
      <c r="A595" s="73">
        <v>308019</v>
      </c>
      <c r="B595" s="73" t="s">
        <v>564</v>
      </c>
      <c r="D595" s="73">
        <v>17</v>
      </c>
      <c r="E595" s="73">
        <v>3</v>
      </c>
      <c r="F595" s="73">
        <v>0</v>
      </c>
      <c r="T595" s="73">
        <v>999</v>
      </c>
      <c r="U595" s="73">
        <v>999</v>
      </c>
      <c r="V595" s="73">
        <v>999</v>
      </c>
      <c r="W595" s="53">
        <f t="shared" si="73"/>
        <v>999</v>
      </c>
      <c r="X595" s="194">
        <v>999</v>
      </c>
      <c r="Y595" s="194">
        <v>999</v>
      </c>
      <c r="Z595" s="78" t="s">
        <v>438</v>
      </c>
      <c r="AC595" s="73">
        <v>0</v>
      </c>
      <c r="AE595" s="73" t="s">
        <v>435</v>
      </c>
      <c r="AO595" s="73" t="s">
        <v>495</v>
      </c>
    </row>
    <row r="596" spans="1:43" s="73" customFormat="1" x14ac:dyDescent="0.15">
      <c r="A596" s="73">
        <v>308020</v>
      </c>
      <c r="B596" s="73" t="s">
        <v>565</v>
      </c>
      <c r="D596" s="73">
        <v>17</v>
      </c>
      <c r="E596" s="73">
        <v>3</v>
      </c>
      <c r="F596" s="73">
        <v>0</v>
      </c>
      <c r="T596" s="73">
        <v>2999</v>
      </c>
      <c r="U596" s="73">
        <v>2999</v>
      </c>
      <c r="V596" s="73">
        <v>4999</v>
      </c>
      <c r="W596" s="53">
        <f t="shared" si="73"/>
        <v>4999</v>
      </c>
      <c r="X596" s="194">
        <v>4999</v>
      </c>
      <c r="Y596" s="194">
        <v>4999</v>
      </c>
      <c r="Z596" s="78" t="s">
        <v>463</v>
      </c>
      <c r="AC596" s="73">
        <v>0</v>
      </c>
      <c r="AE596" s="73" t="s">
        <v>435</v>
      </c>
      <c r="AO596" s="73" t="s">
        <v>495</v>
      </c>
    </row>
    <row r="597" spans="1:43" s="73" customFormat="1" x14ac:dyDescent="0.15">
      <c r="A597" s="73">
        <v>308021</v>
      </c>
      <c r="B597" s="73" t="s">
        <v>565</v>
      </c>
      <c r="D597" s="73">
        <v>17</v>
      </c>
      <c r="E597" s="73">
        <v>3</v>
      </c>
      <c r="F597" s="73">
        <v>0</v>
      </c>
      <c r="T597" s="73">
        <v>4999</v>
      </c>
      <c r="U597" s="73">
        <v>4999</v>
      </c>
      <c r="V597" s="73">
        <v>4999</v>
      </c>
      <c r="W597" s="53">
        <f t="shared" si="73"/>
        <v>4999</v>
      </c>
      <c r="X597" s="194">
        <v>4999</v>
      </c>
      <c r="Y597" s="194">
        <v>4999</v>
      </c>
      <c r="Z597" s="73" t="s">
        <v>473</v>
      </c>
      <c r="AC597" s="73">
        <v>0</v>
      </c>
      <c r="AE597" s="73" t="s">
        <v>435</v>
      </c>
      <c r="AO597" s="73" t="s">
        <v>495</v>
      </c>
    </row>
    <row r="598" spans="1:43" s="74" customFormat="1" x14ac:dyDescent="0.15">
      <c r="A598" s="74">
        <v>308022</v>
      </c>
      <c r="B598" s="74" t="s">
        <v>566</v>
      </c>
      <c r="D598" s="74">
        <v>17</v>
      </c>
      <c r="E598" s="74">
        <v>3</v>
      </c>
      <c r="F598" s="74">
        <v>0</v>
      </c>
      <c r="T598" s="74">
        <v>299</v>
      </c>
      <c r="U598" s="74">
        <v>299</v>
      </c>
      <c r="V598" s="74">
        <v>299</v>
      </c>
      <c r="W598" s="53">
        <f t="shared" si="73"/>
        <v>299</v>
      </c>
      <c r="X598" s="195">
        <v>299</v>
      </c>
      <c r="Y598" s="195">
        <v>299</v>
      </c>
      <c r="Z598" s="74" t="s">
        <v>478</v>
      </c>
      <c r="AC598" s="74">
        <v>0</v>
      </c>
      <c r="AE598" s="74" t="s">
        <v>435</v>
      </c>
      <c r="AI598" s="74" t="s">
        <v>567</v>
      </c>
      <c r="AO598" s="74" t="s">
        <v>495</v>
      </c>
    </row>
    <row r="599" spans="1:43" s="74" customFormat="1" x14ac:dyDescent="0.15">
      <c r="A599" s="74">
        <v>308023</v>
      </c>
      <c r="B599" s="74" t="s">
        <v>568</v>
      </c>
      <c r="D599" s="74">
        <v>17</v>
      </c>
      <c r="E599" s="74">
        <v>3</v>
      </c>
      <c r="F599" s="74">
        <v>0</v>
      </c>
      <c r="T599" s="74">
        <v>999</v>
      </c>
      <c r="U599" s="74">
        <v>999</v>
      </c>
      <c r="V599" s="74">
        <v>499</v>
      </c>
      <c r="W599" s="53">
        <f t="shared" si="73"/>
        <v>499</v>
      </c>
      <c r="X599" s="195">
        <v>499</v>
      </c>
      <c r="Y599" s="195">
        <v>499</v>
      </c>
      <c r="Z599" s="74" t="s">
        <v>442</v>
      </c>
      <c r="AC599" s="74">
        <v>0</v>
      </c>
      <c r="AE599" s="74" t="s">
        <v>435</v>
      </c>
      <c r="AI599" s="74" t="s">
        <v>569</v>
      </c>
      <c r="AO599" s="74" t="s">
        <v>495</v>
      </c>
    </row>
    <row r="600" spans="1:43" s="74" customFormat="1" x14ac:dyDescent="0.15">
      <c r="A600" s="74">
        <v>308024</v>
      </c>
      <c r="B600" s="74" t="s">
        <v>570</v>
      </c>
      <c r="D600" s="74">
        <v>17</v>
      </c>
      <c r="E600" s="74">
        <v>3</v>
      </c>
      <c r="F600" s="74">
        <v>0</v>
      </c>
      <c r="T600" s="74">
        <v>2999</v>
      </c>
      <c r="U600" s="74">
        <v>2999</v>
      </c>
      <c r="V600" s="74">
        <v>999</v>
      </c>
      <c r="W600" s="53">
        <f t="shared" si="73"/>
        <v>999</v>
      </c>
      <c r="X600" s="195">
        <v>999</v>
      </c>
      <c r="Y600" s="195">
        <v>999</v>
      </c>
      <c r="Z600" s="74" t="s">
        <v>438</v>
      </c>
      <c r="AC600" s="74">
        <v>0</v>
      </c>
      <c r="AE600" s="74" t="s">
        <v>435</v>
      </c>
      <c r="AI600" s="74" t="s">
        <v>571</v>
      </c>
      <c r="AO600" s="74" t="s">
        <v>495</v>
      </c>
    </row>
    <row r="601" spans="1:43" s="74" customFormat="1" x14ac:dyDescent="0.15">
      <c r="A601" s="74">
        <v>308025</v>
      </c>
      <c r="B601" s="74" t="s">
        <v>572</v>
      </c>
      <c r="D601" s="74">
        <v>17</v>
      </c>
      <c r="E601" s="74">
        <v>3</v>
      </c>
      <c r="F601" s="74">
        <v>0</v>
      </c>
      <c r="T601" s="74">
        <v>999</v>
      </c>
      <c r="U601" s="74">
        <v>999</v>
      </c>
      <c r="V601" s="74">
        <v>2999</v>
      </c>
      <c r="W601" s="53">
        <f t="shared" si="73"/>
        <v>2999</v>
      </c>
      <c r="X601" s="195">
        <v>2999</v>
      </c>
      <c r="Y601" s="195">
        <v>2999</v>
      </c>
      <c r="Z601" s="74" t="s">
        <v>463</v>
      </c>
      <c r="AC601" s="74">
        <v>0</v>
      </c>
      <c r="AE601" s="74" t="s">
        <v>435</v>
      </c>
      <c r="AI601" s="74" t="s">
        <v>573</v>
      </c>
      <c r="AO601" s="74" t="s">
        <v>495</v>
      </c>
    </row>
    <row r="602" spans="1:43" s="74" customFormat="1" x14ac:dyDescent="0.15">
      <c r="A602" s="74">
        <v>308026</v>
      </c>
      <c r="B602" s="74" t="s">
        <v>574</v>
      </c>
      <c r="D602" s="74">
        <v>17</v>
      </c>
      <c r="E602" s="74">
        <v>3</v>
      </c>
      <c r="F602" s="74">
        <v>0</v>
      </c>
      <c r="T602" s="74">
        <v>4999</v>
      </c>
      <c r="U602" s="74">
        <v>4999</v>
      </c>
      <c r="V602" s="74">
        <v>4999</v>
      </c>
      <c r="W602" s="53">
        <f t="shared" si="73"/>
        <v>4999</v>
      </c>
      <c r="X602" s="195">
        <v>4999</v>
      </c>
      <c r="Y602" s="195">
        <v>4999</v>
      </c>
      <c r="Z602" s="74" t="s">
        <v>473</v>
      </c>
      <c r="AC602" s="74">
        <v>0</v>
      </c>
      <c r="AE602" s="74" t="s">
        <v>435</v>
      </c>
      <c r="AI602" s="74" t="s">
        <v>575</v>
      </c>
      <c r="AO602" s="74" t="s">
        <v>495</v>
      </c>
    </row>
    <row r="603" spans="1:43" s="76" customFormat="1" x14ac:dyDescent="0.15">
      <c r="A603" s="76">
        <v>308027</v>
      </c>
      <c r="B603" s="76" t="s">
        <v>576</v>
      </c>
      <c r="D603" s="76">
        <v>19</v>
      </c>
      <c r="E603" s="76">
        <v>3</v>
      </c>
      <c r="F603" s="76">
        <v>0</v>
      </c>
      <c r="T603" s="76">
        <v>999</v>
      </c>
      <c r="U603" s="76">
        <v>999</v>
      </c>
      <c r="V603" s="76">
        <v>499</v>
      </c>
      <c r="W603" s="53">
        <f t="shared" si="73"/>
        <v>499</v>
      </c>
      <c r="X603" s="198">
        <v>499</v>
      </c>
      <c r="Y603" s="198">
        <v>499</v>
      </c>
      <c r="Z603" s="76" t="s">
        <v>442</v>
      </c>
      <c r="AC603" s="76">
        <v>0</v>
      </c>
      <c r="AE603" s="76" t="s">
        <v>435</v>
      </c>
      <c r="AO603" s="76" t="s">
        <v>495</v>
      </c>
      <c r="AQ603" s="76">
        <v>1</v>
      </c>
    </row>
    <row r="604" spans="1:43" s="76" customFormat="1" x14ac:dyDescent="0.15">
      <c r="A604" s="76">
        <v>308028</v>
      </c>
      <c r="B604" s="76" t="s">
        <v>577</v>
      </c>
      <c r="D604" s="76">
        <v>19</v>
      </c>
      <c r="E604" s="76">
        <v>3</v>
      </c>
      <c r="F604" s="76">
        <v>0</v>
      </c>
      <c r="T604" s="76">
        <v>2999</v>
      </c>
      <c r="U604" s="76">
        <v>2999</v>
      </c>
      <c r="V604" s="76">
        <v>999</v>
      </c>
      <c r="W604" s="53">
        <f t="shared" si="73"/>
        <v>999</v>
      </c>
      <c r="X604" s="198">
        <v>999</v>
      </c>
      <c r="Y604" s="198">
        <v>999</v>
      </c>
      <c r="Z604" s="76" t="s">
        <v>438</v>
      </c>
      <c r="AC604" s="76">
        <v>0</v>
      </c>
      <c r="AE604" s="76" t="s">
        <v>435</v>
      </c>
      <c r="AO604" s="76" t="s">
        <v>495</v>
      </c>
      <c r="AQ604" s="76">
        <v>2</v>
      </c>
    </row>
    <row r="605" spans="1:43" s="76" customFormat="1" x14ac:dyDescent="0.15">
      <c r="A605" s="76">
        <v>308029</v>
      </c>
      <c r="B605" s="76" t="s">
        <v>578</v>
      </c>
      <c r="D605" s="76">
        <v>19</v>
      </c>
      <c r="E605" s="76">
        <v>3</v>
      </c>
      <c r="F605" s="76">
        <v>0</v>
      </c>
      <c r="T605" s="76">
        <v>999</v>
      </c>
      <c r="U605" s="76">
        <v>999</v>
      </c>
      <c r="V605" s="76">
        <v>2999</v>
      </c>
      <c r="W605" s="53">
        <f t="shared" si="73"/>
        <v>2999</v>
      </c>
      <c r="X605" s="198">
        <v>2999</v>
      </c>
      <c r="Y605" s="198">
        <v>2999</v>
      </c>
      <c r="Z605" s="76" t="s">
        <v>463</v>
      </c>
      <c r="AC605" s="76">
        <v>0</v>
      </c>
      <c r="AE605" s="76" t="s">
        <v>435</v>
      </c>
      <c r="AO605" s="76" t="s">
        <v>495</v>
      </c>
      <c r="AQ605" s="76">
        <v>3</v>
      </c>
    </row>
    <row r="606" spans="1:43" s="76" customFormat="1" x14ac:dyDescent="0.15">
      <c r="A606" s="76">
        <v>308030</v>
      </c>
      <c r="B606" s="76" t="s">
        <v>579</v>
      </c>
      <c r="D606" s="76">
        <v>19</v>
      </c>
      <c r="E606" s="76">
        <v>3</v>
      </c>
      <c r="F606" s="76">
        <v>0</v>
      </c>
      <c r="T606" s="76">
        <v>4999</v>
      </c>
      <c r="U606" s="76">
        <v>4999</v>
      </c>
      <c r="V606" s="76">
        <v>4999</v>
      </c>
      <c r="W606" s="53">
        <f t="shared" si="73"/>
        <v>4999</v>
      </c>
      <c r="X606" s="198">
        <v>4999</v>
      </c>
      <c r="Y606" s="198">
        <v>4999</v>
      </c>
      <c r="Z606" s="76" t="s">
        <v>473</v>
      </c>
      <c r="AC606" s="76">
        <v>0</v>
      </c>
      <c r="AE606" s="76" t="s">
        <v>435</v>
      </c>
      <c r="AO606" s="76" t="s">
        <v>495</v>
      </c>
      <c r="AQ606" s="76">
        <v>4</v>
      </c>
    </row>
    <row r="607" spans="1:43" s="74" customFormat="1" x14ac:dyDescent="0.15">
      <c r="A607" s="76">
        <v>308031</v>
      </c>
      <c r="B607" s="74" t="s">
        <v>580</v>
      </c>
      <c r="D607" s="74">
        <v>20</v>
      </c>
      <c r="E607" s="74">
        <v>3</v>
      </c>
      <c r="F607" s="74">
        <v>0</v>
      </c>
      <c r="T607" s="74">
        <v>99</v>
      </c>
      <c r="U607" s="74">
        <v>99</v>
      </c>
      <c r="V607" s="74">
        <v>99</v>
      </c>
      <c r="W607" s="53">
        <f t="shared" si="73"/>
        <v>99</v>
      </c>
      <c r="X607" s="195">
        <v>99</v>
      </c>
      <c r="Y607" s="195">
        <v>99</v>
      </c>
      <c r="Z607" s="74">
        <f>VLOOKUP(U607,$U$415:$Z$422,4,0)</f>
        <v>99</v>
      </c>
      <c r="AC607" s="74">
        <v>0</v>
      </c>
      <c r="AE607" s="74" t="s">
        <v>435</v>
      </c>
      <c r="AO607" s="74" t="s">
        <v>495</v>
      </c>
      <c r="AQ607" s="74">
        <v>3</v>
      </c>
    </row>
    <row r="608" spans="1:43" s="74" customFormat="1" x14ac:dyDescent="0.15">
      <c r="A608" s="76">
        <v>308032</v>
      </c>
      <c r="B608" s="74" t="s">
        <v>581</v>
      </c>
      <c r="D608" s="74">
        <v>20</v>
      </c>
      <c r="E608" s="74">
        <v>3</v>
      </c>
      <c r="F608" s="74">
        <v>0</v>
      </c>
      <c r="T608" s="74">
        <v>499</v>
      </c>
      <c r="U608" s="74">
        <v>499</v>
      </c>
      <c r="V608" s="74">
        <v>499</v>
      </c>
      <c r="W608" s="53">
        <f t="shared" si="73"/>
        <v>499</v>
      </c>
      <c r="X608" s="195">
        <v>499</v>
      </c>
      <c r="Y608" s="195">
        <v>499</v>
      </c>
      <c r="Z608" s="74">
        <f>VLOOKUP(U608,$U$415:$Z$422,4,0)</f>
        <v>499</v>
      </c>
      <c r="AC608" s="74">
        <v>0</v>
      </c>
      <c r="AE608" s="74" t="s">
        <v>435</v>
      </c>
      <c r="AO608" s="74" t="s">
        <v>495</v>
      </c>
      <c r="AQ608" s="74">
        <v>4</v>
      </c>
    </row>
    <row r="609" spans="1:43" s="74" customFormat="1" x14ac:dyDescent="0.15">
      <c r="A609" s="76">
        <v>308033</v>
      </c>
      <c r="B609" s="74" t="s">
        <v>582</v>
      </c>
      <c r="D609" s="74">
        <v>20</v>
      </c>
      <c r="E609" s="74">
        <v>3</v>
      </c>
      <c r="F609" s="74">
        <v>0</v>
      </c>
      <c r="T609" s="74">
        <v>499</v>
      </c>
      <c r="U609" s="74">
        <v>499</v>
      </c>
      <c r="V609" s="74">
        <v>499</v>
      </c>
      <c r="W609" s="53">
        <f t="shared" si="73"/>
        <v>499</v>
      </c>
      <c r="X609" s="195">
        <v>499</v>
      </c>
      <c r="Y609" s="195">
        <v>499</v>
      </c>
      <c r="Z609" s="74">
        <f>VLOOKUP(U609,$U$415:$Z$422,4,0)</f>
        <v>499</v>
      </c>
      <c r="AC609" s="74">
        <v>0</v>
      </c>
      <c r="AE609" s="74" t="s">
        <v>435</v>
      </c>
      <c r="AO609" s="74" t="s">
        <v>495</v>
      </c>
      <c r="AQ609" s="74">
        <v>5</v>
      </c>
    </row>
    <row r="610" spans="1:43" s="74" customFormat="1" x14ac:dyDescent="0.15">
      <c r="A610" s="76">
        <v>308034</v>
      </c>
      <c r="B610" s="74" t="s">
        <v>583</v>
      </c>
      <c r="D610" s="74">
        <v>20</v>
      </c>
      <c r="E610" s="74">
        <v>3</v>
      </c>
      <c r="F610" s="74">
        <v>0</v>
      </c>
      <c r="T610" s="74">
        <v>999</v>
      </c>
      <c r="U610" s="74">
        <v>999</v>
      </c>
      <c r="V610" s="74">
        <v>999</v>
      </c>
      <c r="W610" s="53">
        <f t="shared" si="73"/>
        <v>999</v>
      </c>
      <c r="X610" s="195">
        <v>999</v>
      </c>
      <c r="Y610" s="195">
        <v>999</v>
      </c>
      <c r="Z610" s="74">
        <f>VLOOKUP(U610,$U$415:$Z$422,4,0)</f>
        <v>999</v>
      </c>
      <c r="AC610" s="74">
        <v>0</v>
      </c>
      <c r="AE610" s="74" t="s">
        <v>435</v>
      </c>
      <c r="AO610" s="74" t="s">
        <v>495</v>
      </c>
      <c r="AQ610" s="74">
        <v>6</v>
      </c>
    </row>
    <row r="611" spans="1:43" s="74" customFormat="1" x14ac:dyDescent="0.15">
      <c r="A611" s="74">
        <v>308035</v>
      </c>
      <c r="B611" s="74" t="s">
        <v>584</v>
      </c>
      <c r="D611" s="74">
        <v>21</v>
      </c>
      <c r="E611" s="74">
        <v>3</v>
      </c>
      <c r="F611" s="74">
        <v>0</v>
      </c>
      <c r="T611" s="74">
        <v>199</v>
      </c>
      <c r="U611" s="74">
        <v>199</v>
      </c>
      <c r="V611" s="74">
        <v>199</v>
      </c>
      <c r="W611" s="53">
        <f t="shared" si="73"/>
        <v>199</v>
      </c>
      <c r="X611" s="195">
        <v>199</v>
      </c>
      <c r="Y611" s="195">
        <v>199</v>
      </c>
      <c r="Z611" s="74" t="s">
        <v>585</v>
      </c>
      <c r="AC611" s="74">
        <v>0</v>
      </c>
      <c r="AE611" s="74" t="s">
        <v>435</v>
      </c>
      <c r="AI611" s="74" t="s">
        <v>586</v>
      </c>
      <c r="AO611" s="74" t="s">
        <v>495</v>
      </c>
    </row>
    <row r="612" spans="1:43" x14ac:dyDescent="0.15">
      <c r="A612" s="6">
        <v>308036</v>
      </c>
      <c r="B612" s="6" t="s">
        <v>587</v>
      </c>
      <c r="D612" s="6">
        <v>19</v>
      </c>
      <c r="E612" s="6">
        <v>3</v>
      </c>
      <c r="F612" s="6">
        <v>0</v>
      </c>
      <c r="T612" s="6">
        <v>499</v>
      </c>
      <c r="U612" s="6">
        <v>499</v>
      </c>
      <c r="V612" s="6">
        <v>499</v>
      </c>
      <c r="W612" s="6">
        <v>499</v>
      </c>
      <c r="X612" s="77">
        <v>499</v>
      </c>
      <c r="Y612" s="77">
        <v>499</v>
      </c>
      <c r="Z612" s="78">
        <v>499</v>
      </c>
      <c r="AC612" s="6">
        <v>0</v>
      </c>
      <c r="AE612" s="6" t="s">
        <v>435</v>
      </c>
      <c r="AO612" s="6" t="s">
        <v>495</v>
      </c>
      <c r="AQ612" s="6">
        <v>5</v>
      </c>
    </row>
    <row r="613" spans="1:43" x14ac:dyDescent="0.15">
      <c r="A613" s="6">
        <v>308037</v>
      </c>
      <c r="B613" s="6" t="s">
        <v>588</v>
      </c>
      <c r="D613" s="6">
        <v>19</v>
      </c>
      <c r="E613" s="6">
        <v>3</v>
      </c>
      <c r="F613" s="6">
        <v>0</v>
      </c>
      <c r="T613" s="6">
        <v>499</v>
      </c>
      <c r="U613" s="6">
        <v>499</v>
      </c>
      <c r="V613" s="6">
        <v>499</v>
      </c>
      <c r="W613" s="6">
        <v>499</v>
      </c>
      <c r="X613" s="77">
        <v>499</v>
      </c>
      <c r="Y613" s="77">
        <v>499</v>
      </c>
      <c r="Z613" s="78">
        <v>499</v>
      </c>
      <c r="AC613" s="6">
        <v>0</v>
      </c>
      <c r="AE613" s="6" t="s">
        <v>435</v>
      </c>
      <c r="AO613" s="6" t="s">
        <v>495</v>
      </c>
      <c r="AQ613" s="6">
        <v>6</v>
      </c>
    </row>
    <row r="614" spans="1:43" x14ac:dyDescent="0.15">
      <c r="A614" s="6">
        <v>308038</v>
      </c>
      <c r="B614" s="6" t="s">
        <v>589</v>
      </c>
      <c r="D614" s="6">
        <v>16</v>
      </c>
      <c r="E614" s="6">
        <v>3</v>
      </c>
      <c r="F614" s="6">
        <v>0</v>
      </c>
      <c r="T614" s="6">
        <v>499</v>
      </c>
      <c r="U614" s="6">
        <v>499</v>
      </c>
      <c r="V614" s="6">
        <v>499</v>
      </c>
      <c r="W614" s="6">
        <v>499</v>
      </c>
      <c r="X614" s="77">
        <v>499</v>
      </c>
      <c r="Y614" s="77">
        <v>499</v>
      </c>
      <c r="Z614" s="78" t="s">
        <v>442</v>
      </c>
      <c r="AC614" s="6">
        <v>0</v>
      </c>
      <c r="AE614" s="6" t="s">
        <v>435</v>
      </c>
      <c r="AI614" s="6" t="s">
        <v>590</v>
      </c>
      <c r="AL614" s="6">
        <v>60</v>
      </c>
      <c r="AO614" s="6" t="s">
        <v>495</v>
      </c>
    </row>
    <row r="615" spans="1:43" x14ac:dyDescent="0.15">
      <c r="A615" s="6">
        <v>308039</v>
      </c>
      <c r="B615" s="6" t="s">
        <v>589</v>
      </c>
      <c r="D615" s="6">
        <v>16</v>
      </c>
      <c r="E615" s="6">
        <v>3</v>
      </c>
      <c r="F615" s="6">
        <v>0</v>
      </c>
      <c r="T615" s="6">
        <v>999</v>
      </c>
      <c r="U615" s="6">
        <v>999</v>
      </c>
      <c r="V615" s="6">
        <v>999</v>
      </c>
      <c r="W615" s="6">
        <v>999</v>
      </c>
      <c r="X615" s="77">
        <v>999</v>
      </c>
      <c r="Y615" s="77">
        <v>999</v>
      </c>
      <c r="Z615" s="78" t="s">
        <v>438</v>
      </c>
      <c r="AC615" s="6">
        <v>0</v>
      </c>
      <c r="AE615" s="6" t="s">
        <v>435</v>
      </c>
      <c r="AI615" s="6" t="s">
        <v>591</v>
      </c>
      <c r="AL615" s="6">
        <v>60</v>
      </c>
      <c r="AO615" s="6" t="s">
        <v>495</v>
      </c>
    </row>
    <row r="616" spans="1:43" x14ac:dyDescent="0.15">
      <c r="A616" s="6">
        <v>308040</v>
      </c>
      <c r="B616" s="6" t="s">
        <v>589</v>
      </c>
      <c r="D616" s="6">
        <v>16</v>
      </c>
      <c r="E616" s="6">
        <v>3</v>
      </c>
      <c r="F616" s="6">
        <v>0</v>
      </c>
      <c r="T616" s="6">
        <v>2999</v>
      </c>
      <c r="U616" s="6">
        <v>2999</v>
      </c>
      <c r="V616" s="6">
        <v>2999</v>
      </c>
      <c r="W616" s="6">
        <v>2999</v>
      </c>
      <c r="X616" s="77">
        <v>2999</v>
      </c>
      <c r="Y616" s="77">
        <v>2999</v>
      </c>
      <c r="Z616" s="78" t="s">
        <v>463</v>
      </c>
      <c r="AC616" s="6">
        <v>0</v>
      </c>
      <c r="AE616" s="6" t="s">
        <v>435</v>
      </c>
      <c r="AI616" s="6" t="s">
        <v>592</v>
      </c>
      <c r="AL616" s="6">
        <v>60</v>
      </c>
      <c r="AO616" s="6" t="s">
        <v>495</v>
      </c>
    </row>
    <row r="617" spans="1:43" x14ac:dyDescent="0.15">
      <c r="A617" s="6">
        <v>308041</v>
      </c>
      <c r="B617" s="6" t="s">
        <v>589</v>
      </c>
      <c r="D617" s="6">
        <v>16</v>
      </c>
      <c r="E617" s="6">
        <v>3</v>
      </c>
      <c r="F617" s="6">
        <v>0</v>
      </c>
      <c r="T617" s="6">
        <v>1499</v>
      </c>
      <c r="U617" s="6">
        <v>1499</v>
      </c>
      <c r="V617" s="6">
        <v>1499</v>
      </c>
      <c r="W617" s="6">
        <v>1499</v>
      </c>
      <c r="X617" s="77">
        <v>1499</v>
      </c>
      <c r="Y617" s="77">
        <v>1499</v>
      </c>
      <c r="Z617" s="78" t="s">
        <v>458</v>
      </c>
      <c r="AC617" s="6">
        <v>0</v>
      </c>
      <c r="AE617" s="6" t="s">
        <v>435</v>
      </c>
      <c r="AI617" s="6" t="s">
        <v>593</v>
      </c>
      <c r="AL617" s="6">
        <v>60</v>
      </c>
      <c r="AO617" s="6" t="s">
        <v>495</v>
      </c>
    </row>
    <row r="618" spans="1:43" x14ac:dyDescent="0.15">
      <c r="A618" s="6">
        <v>308042</v>
      </c>
      <c r="B618" s="6" t="s">
        <v>589</v>
      </c>
      <c r="D618" s="6">
        <v>16</v>
      </c>
      <c r="E618" s="6">
        <v>3</v>
      </c>
      <c r="F618" s="6">
        <v>0</v>
      </c>
      <c r="T618" s="6">
        <v>9999</v>
      </c>
      <c r="U618" s="6">
        <v>9999</v>
      </c>
      <c r="V618" s="6">
        <v>9999</v>
      </c>
      <c r="W618" s="6">
        <v>9999</v>
      </c>
      <c r="X618" s="77">
        <v>9999</v>
      </c>
      <c r="Y618" s="77">
        <v>9999</v>
      </c>
      <c r="Z618" s="78" t="s">
        <v>473</v>
      </c>
      <c r="AC618" s="6">
        <v>0</v>
      </c>
      <c r="AE618" s="6" t="s">
        <v>435</v>
      </c>
      <c r="AI618" s="6" t="s">
        <v>594</v>
      </c>
      <c r="AL618" s="6">
        <v>60</v>
      </c>
      <c r="AO618" s="6" t="s">
        <v>495</v>
      </c>
    </row>
    <row r="619" spans="1:43" x14ac:dyDescent="0.15">
      <c r="A619" s="6">
        <v>308043</v>
      </c>
      <c r="B619" s="6" t="s">
        <v>589</v>
      </c>
      <c r="D619" s="6">
        <v>16</v>
      </c>
      <c r="E619" s="6">
        <v>3</v>
      </c>
      <c r="F619" s="6">
        <v>0</v>
      </c>
      <c r="T619" s="6">
        <v>1499</v>
      </c>
      <c r="U619" s="6">
        <v>1499</v>
      </c>
      <c r="V619" s="6">
        <v>1499</v>
      </c>
      <c r="W619" s="6">
        <v>1499</v>
      </c>
      <c r="X619" s="77">
        <v>1499</v>
      </c>
      <c r="Y619" s="77">
        <v>1499</v>
      </c>
      <c r="Z619" s="78" t="s">
        <v>458</v>
      </c>
      <c r="AC619" s="6">
        <v>0</v>
      </c>
      <c r="AE619" s="6" t="s">
        <v>435</v>
      </c>
      <c r="AI619" s="6" t="s">
        <v>595</v>
      </c>
      <c r="AL619" s="6">
        <v>60</v>
      </c>
      <c r="AO619" s="6" t="s">
        <v>495</v>
      </c>
    </row>
    <row r="620" spans="1:43" x14ac:dyDescent="0.15">
      <c r="A620" s="6">
        <v>308044</v>
      </c>
      <c r="B620" s="6" t="s">
        <v>589</v>
      </c>
      <c r="D620" s="6">
        <v>16</v>
      </c>
      <c r="E620" s="6">
        <v>3</v>
      </c>
      <c r="F620" s="6">
        <v>0</v>
      </c>
      <c r="T620" s="6">
        <v>4999</v>
      </c>
      <c r="U620" s="6">
        <v>4999</v>
      </c>
      <c r="V620" s="6">
        <v>4999</v>
      </c>
      <c r="W620" s="6">
        <v>4999</v>
      </c>
      <c r="X620" s="77">
        <v>4999</v>
      </c>
      <c r="Y620" s="77">
        <v>4999</v>
      </c>
      <c r="Z620" s="78" t="s">
        <v>473</v>
      </c>
      <c r="AC620" s="6">
        <v>0</v>
      </c>
      <c r="AE620" s="6" t="s">
        <v>435</v>
      </c>
      <c r="AI620" s="6" t="s">
        <v>596</v>
      </c>
      <c r="AL620" s="6">
        <v>60</v>
      </c>
      <c r="AO620" s="6" t="s">
        <v>495</v>
      </c>
    </row>
    <row r="621" spans="1:43" s="74" customFormat="1" x14ac:dyDescent="0.15">
      <c r="A621" s="6">
        <v>308045</v>
      </c>
      <c r="B621" s="74" t="s">
        <v>597</v>
      </c>
      <c r="D621" s="74">
        <v>22</v>
      </c>
      <c r="E621" s="74">
        <v>3</v>
      </c>
      <c r="F621" s="74">
        <v>0</v>
      </c>
      <c r="T621" s="6">
        <v>1499</v>
      </c>
      <c r="U621" s="6">
        <v>1499</v>
      </c>
      <c r="V621" s="6">
        <v>1499</v>
      </c>
      <c r="W621" s="53">
        <f t="shared" ref="W621:W622" si="74">V621</f>
        <v>1499</v>
      </c>
      <c r="X621" s="77">
        <v>1499</v>
      </c>
      <c r="Y621" s="77">
        <v>1499</v>
      </c>
      <c r="Z621" s="78" t="s">
        <v>458</v>
      </c>
      <c r="AC621" s="74">
        <v>0</v>
      </c>
      <c r="AE621" s="74" t="s">
        <v>435</v>
      </c>
      <c r="AL621" s="74">
        <v>76</v>
      </c>
      <c r="AO621" s="74" t="s">
        <v>495</v>
      </c>
      <c r="AQ621" s="74">
        <v>3</v>
      </c>
    </row>
    <row r="622" spans="1:43" s="74" customFormat="1" x14ac:dyDescent="0.15">
      <c r="A622" s="6">
        <v>308046</v>
      </c>
      <c r="B622" s="74" t="s">
        <v>598</v>
      </c>
      <c r="D622" s="74">
        <v>23</v>
      </c>
      <c r="E622" s="74">
        <v>3</v>
      </c>
      <c r="F622" s="74">
        <v>0</v>
      </c>
      <c r="T622" s="74">
        <v>499</v>
      </c>
      <c r="U622" s="74">
        <v>499</v>
      </c>
      <c r="V622" s="74">
        <v>499</v>
      </c>
      <c r="W622" s="53">
        <f t="shared" si="74"/>
        <v>499</v>
      </c>
      <c r="X622" s="195">
        <v>499</v>
      </c>
      <c r="Y622" s="195">
        <v>499</v>
      </c>
      <c r="Z622" s="74">
        <f>VLOOKUP(U622,$U$415:$Z$422,4,0)</f>
        <v>499</v>
      </c>
      <c r="AC622" s="74">
        <v>0</v>
      </c>
      <c r="AE622" s="74" t="s">
        <v>435</v>
      </c>
      <c r="AL622" s="74">
        <v>77</v>
      </c>
      <c r="AO622" s="74" t="s">
        <v>495</v>
      </c>
      <c r="AQ622" s="74">
        <v>8</v>
      </c>
    </row>
    <row r="623" spans="1:43" s="53" customFormat="1" x14ac:dyDescent="0.15">
      <c r="A623" s="6">
        <v>308047</v>
      </c>
      <c r="B623" s="53" t="s">
        <v>599</v>
      </c>
      <c r="D623" s="53">
        <v>24</v>
      </c>
      <c r="E623" s="53">
        <v>3</v>
      </c>
      <c r="F623" s="53">
        <v>0</v>
      </c>
      <c r="T623" s="53">
        <v>99</v>
      </c>
      <c r="U623" s="53">
        <v>99</v>
      </c>
      <c r="V623" s="53">
        <v>99</v>
      </c>
      <c r="W623" s="53">
        <v>99</v>
      </c>
      <c r="X623" s="91">
        <v>99</v>
      </c>
      <c r="Y623" s="91">
        <v>99</v>
      </c>
      <c r="Z623" s="53">
        <v>99</v>
      </c>
      <c r="AC623" s="53">
        <v>0</v>
      </c>
      <c r="AE623" s="53" t="s">
        <v>435</v>
      </c>
      <c r="AO623" s="53" t="s">
        <v>495</v>
      </c>
      <c r="AQ623" s="53">
        <v>1</v>
      </c>
    </row>
    <row r="624" spans="1:43" s="53" customFormat="1" x14ac:dyDescent="0.15">
      <c r="A624" s="6">
        <v>308048</v>
      </c>
      <c r="B624" s="53" t="s">
        <v>600</v>
      </c>
      <c r="D624" s="53">
        <v>24</v>
      </c>
      <c r="E624" s="53">
        <v>3</v>
      </c>
      <c r="F624" s="53">
        <v>0</v>
      </c>
      <c r="T624" s="53">
        <v>499</v>
      </c>
      <c r="U624" s="53">
        <v>499</v>
      </c>
      <c r="V624" s="53">
        <v>499</v>
      </c>
      <c r="W624" s="53">
        <v>499</v>
      </c>
      <c r="X624" s="91">
        <v>499</v>
      </c>
      <c r="Y624" s="91">
        <v>499</v>
      </c>
      <c r="Z624" s="53">
        <v>499</v>
      </c>
      <c r="AC624" s="53">
        <v>0</v>
      </c>
      <c r="AE624" s="53" t="s">
        <v>435</v>
      </c>
      <c r="AO624" s="53" t="s">
        <v>495</v>
      </c>
      <c r="AQ624" s="53">
        <v>2</v>
      </c>
    </row>
    <row r="625" spans="1:43" s="53" customFormat="1" x14ac:dyDescent="0.15">
      <c r="A625" s="6">
        <v>308049</v>
      </c>
      <c r="B625" s="53" t="s">
        <v>601</v>
      </c>
      <c r="D625" s="53">
        <v>24</v>
      </c>
      <c r="E625" s="53">
        <v>3</v>
      </c>
      <c r="F625" s="53">
        <v>0</v>
      </c>
      <c r="T625" s="53">
        <v>999</v>
      </c>
      <c r="U625" s="53">
        <v>999</v>
      </c>
      <c r="V625" s="53">
        <v>999</v>
      </c>
      <c r="W625" s="53">
        <v>999</v>
      </c>
      <c r="X625" s="91">
        <v>999</v>
      </c>
      <c r="Y625" s="91">
        <v>999</v>
      </c>
      <c r="Z625" s="53">
        <v>999</v>
      </c>
      <c r="AC625" s="53">
        <v>0</v>
      </c>
      <c r="AE625" s="53" t="s">
        <v>435</v>
      </c>
      <c r="AO625" s="53" t="s">
        <v>495</v>
      </c>
      <c r="AQ625" s="53">
        <v>3</v>
      </c>
    </row>
    <row r="626" spans="1:43" x14ac:dyDescent="0.15">
      <c r="A626" s="6">
        <v>308050</v>
      </c>
      <c r="B626" s="6" t="s">
        <v>602</v>
      </c>
      <c r="D626" s="6">
        <v>24</v>
      </c>
      <c r="E626" s="6">
        <v>3</v>
      </c>
      <c r="F626" s="6">
        <v>0</v>
      </c>
      <c r="T626" s="6">
        <v>9999</v>
      </c>
      <c r="U626" s="6">
        <v>9999</v>
      </c>
      <c r="V626" s="6">
        <v>9999</v>
      </c>
      <c r="W626" s="6">
        <v>9999</v>
      </c>
      <c r="X626" s="77">
        <v>9999</v>
      </c>
      <c r="Y626" s="77">
        <v>9999</v>
      </c>
      <c r="Z626" s="78">
        <v>9999</v>
      </c>
      <c r="AC626" s="6">
        <v>0</v>
      </c>
      <c r="AE626" s="6" t="s">
        <v>435</v>
      </c>
      <c r="AO626" s="6" t="s">
        <v>495</v>
      </c>
      <c r="AQ626" s="6">
        <v>4</v>
      </c>
    </row>
    <row r="627" spans="1:43" x14ac:dyDescent="0.15">
      <c r="A627" s="6">
        <v>308051</v>
      </c>
      <c r="B627" s="6" t="s">
        <v>603</v>
      </c>
      <c r="D627" s="6">
        <v>25</v>
      </c>
      <c r="E627" s="6">
        <v>3</v>
      </c>
      <c r="F627" s="6">
        <v>0</v>
      </c>
      <c r="T627" s="6">
        <v>2999</v>
      </c>
      <c r="U627" s="6">
        <v>2999</v>
      </c>
      <c r="V627" s="6">
        <v>2999</v>
      </c>
      <c r="W627" s="53">
        <f>V627</f>
        <v>2999</v>
      </c>
      <c r="X627" s="77">
        <v>2999</v>
      </c>
      <c r="Y627" s="77">
        <v>2999</v>
      </c>
      <c r="Z627" s="78" t="s">
        <v>463</v>
      </c>
      <c r="AC627" s="6">
        <v>0</v>
      </c>
      <c r="AE627" s="6" t="s">
        <v>435</v>
      </c>
      <c r="AO627" s="6" t="s">
        <v>495</v>
      </c>
      <c r="AQ627" s="6">
        <v>1</v>
      </c>
    </row>
    <row r="628" spans="1:43" x14ac:dyDescent="0.15">
      <c r="A628" s="6">
        <v>308052</v>
      </c>
      <c r="B628" s="6" t="s">
        <v>604</v>
      </c>
      <c r="D628" s="6">
        <v>25</v>
      </c>
      <c r="E628" s="6">
        <v>3</v>
      </c>
      <c r="F628" s="6">
        <v>0</v>
      </c>
      <c r="T628" s="6">
        <v>2999</v>
      </c>
      <c r="U628" s="6">
        <v>2999</v>
      </c>
      <c r="V628" s="6">
        <v>2999</v>
      </c>
      <c r="W628" s="53">
        <f>V628</f>
        <v>2999</v>
      </c>
      <c r="X628" s="77">
        <v>2999</v>
      </c>
      <c r="Y628" s="77">
        <v>2999</v>
      </c>
      <c r="Z628" s="78" t="s">
        <v>463</v>
      </c>
      <c r="AC628" s="6">
        <v>0</v>
      </c>
      <c r="AE628" s="6" t="s">
        <v>435</v>
      </c>
      <c r="AO628" s="6" t="s">
        <v>495</v>
      </c>
      <c r="AQ628" s="6">
        <v>2</v>
      </c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F8"/>
  <sheetViews>
    <sheetView workbookViewId="0">
      <selection activeCell="C13" sqref="C13"/>
    </sheetView>
  </sheetViews>
  <sheetFormatPr defaultColWidth="9" defaultRowHeight="13.5" x14ac:dyDescent="0.15"/>
  <cols>
    <col min="1" max="1" width="16" customWidth="1"/>
    <col min="2" max="2" width="19.625" customWidth="1"/>
    <col min="3" max="3" width="53.125" customWidth="1"/>
  </cols>
  <sheetData>
    <row r="1" spans="1:6" x14ac:dyDescent="0.15">
      <c r="A1" t="s">
        <v>767</v>
      </c>
      <c r="B1" s="29" t="s">
        <v>768</v>
      </c>
      <c r="C1" s="29" t="s">
        <v>769</v>
      </c>
      <c r="D1" t="s">
        <v>770</v>
      </c>
      <c r="E1" s="29" t="s">
        <v>771</v>
      </c>
      <c r="F1" s="29" t="s">
        <v>772</v>
      </c>
    </row>
    <row r="2" spans="1:6" x14ac:dyDescent="0.15">
      <c r="A2" t="s">
        <v>42</v>
      </c>
      <c r="B2" s="29" t="s">
        <v>44</v>
      </c>
      <c r="C2" s="41" t="s">
        <v>773</v>
      </c>
      <c r="D2" t="s">
        <v>44</v>
      </c>
      <c r="E2" s="29" t="s">
        <v>642</v>
      </c>
      <c r="F2" s="29" t="s">
        <v>774</v>
      </c>
    </row>
    <row r="3" spans="1:6" x14ac:dyDescent="0.15">
      <c r="A3" t="s">
        <v>49</v>
      </c>
      <c r="B3" s="29" t="s">
        <v>775</v>
      </c>
      <c r="C3" s="29" t="s">
        <v>776</v>
      </c>
      <c r="D3" t="s">
        <v>777</v>
      </c>
      <c r="E3" s="29" t="s">
        <v>778</v>
      </c>
      <c r="F3" s="29" t="s">
        <v>779</v>
      </c>
    </row>
    <row r="4" spans="1:6" x14ac:dyDescent="0.15">
      <c r="A4" s="24">
        <v>1</v>
      </c>
      <c r="B4" s="43">
        <v>1800</v>
      </c>
      <c r="C4" s="43" t="s">
        <v>780</v>
      </c>
      <c r="D4" s="24">
        <v>2</v>
      </c>
      <c r="E4">
        <v>0</v>
      </c>
      <c r="F4" s="29">
        <v>2</v>
      </c>
    </row>
    <row r="5" spans="1:6" x14ac:dyDescent="0.15">
      <c r="A5" s="24">
        <v>2</v>
      </c>
      <c r="B5" s="43">
        <v>19800</v>
      </c>
      <c r="C5" s="43" t="s">
        <v>781</v>
      </c>
      <c r="D5" s="24">
        <v>3</v>
      </c>
      <c r="E5">
        <v>0</v>
      </c>
      <c r="F5" s="29">
        <v>1</v>
      </c>
    </row>
    <row r="6" spans="1:6" x14ac:dyDescent="0.15">
      <c r="A6" s="24">
        <v>3</v>
      </c>
      <c r="B6" s="43">
        <v>19800</v>
      </c>
      <c r="C6" s="43" t="s">
        <v>782</v>
      </c>
      <c r="D6" s="24">
        <v>4</v>
      </c>
      <c r="E6">
        <v>0</v>
      </c>
      <c r="F6" s="29">
        <v>1</v>
      </c>
    </row>
    <row r="7" spans="1:6" x14ac:dyDescent="0.15">
      <c r="A7" s="43">
        <v>4</v>
      </c>
      <c r="B7" s="43">
        <v>19800</v>
      </c>
      <c r="C7" s="43" t="s">
        <v>781</v>
      </c>
      <c r="D7" s="43">
        <v>5</v>
      </c>
      <c r="E7">
        <v>0</v>
      </c>
      <c r="F7" s="29">
        <v>1</v>
      </c>
    </row>
    <row r="8" spans="1:6" x14ac:dyDescent="0.15">
      <c r="A8" s="43">
        <v>5</v>
      </c>
      <c r="B8" s="43">
        <v>19800</v>
      </c>
      <c r="C8" s="43" t="s">
        <v>782</v>
      </c>
      <c r="D8" s="43">
        <v>4</v>
      </c>
      <c r="E8">
        <v>0</v>
      </c>
      <c r="F8" s="29">
        <v>1</v>
      </c>
    </row>
  </sheetData>
  <phoneticPr fontId="15" type="noConversion"/>
  <pageMargins left="0.7" right="0.7" top="0.75" bottom="0.75" header="0.3" footer="0.3"/>
  <pageSetup paperSize="9" orientation="portrait" horizontalDpi="360" verticalDpi="36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3"/>
  <sheetViews>
    <sheetView workbookViewId="0">
      <selection activeCell="N26" sqref="N26"/>
    </sheetView>
  </sheetViews>
  <sheetFormatPr defaultColWidth="9" defaultRowHeight="13.5" x14ac:dyDescent="0.15"/>
  <cols>
    <col min="1" max="1" width="23.25" customWidth="1"/>
    <col min="4" max="4" width="44.25" customWidth="1"/>
  </cols>
  <sheetData>
    <row r="1" spans="1:4" x14ac:dyDescent="0.15">
      <c r="A1" s="29" t="s">
        <v>783</v>
      </c>
      <c r="B1" s="29" t="s">
        <v>784</v>
      </c>
      <c r="C1" s="29" t="s">
        <v>687</v>
      </c>
      <c r="D1" s="29" t="s">
        <v>607</v>
      </c>
    </row>
    <row r="2" spans="1:4" x14ac:dyDescent="0.15">
      <c r="A2" t="s">
        <v>42</v>
      </c>
      <c r="B2" s="29" t="s">
        <v>642</v>
      </c>
      <c r="C2" s="29" t="s">
        <v>44</v>
      </c>
      <c r="D2" s="41" t="s">
        <v>773</v>
      </c>
    </row>
    <row r="3" spans="1:4" x14ac:dyDescent="0.15">
      <c r="A3" s="29" t="s">
        <v>49</v>
      </c>
      <c r="B3" s="29" t="s">
        <v>785</v>
      </c>
      <c r="C3" s="29" t="s">
        <v>786</v>
      </c>
      <c r="D3" s="29" t="s">
        <v>82</v>
      </c>
    </row>
    <row r="4" spans="1:4" x14ac:dyDescent="0.15">
      <c r="A4">
        <v>1</v>
      </c>
      <c r="B4">
        <v>1</v>
      </c>
      <c r="C4">
        <v>1</v>
      </c>
      <c r="D4" s="42" t="s">
        <v>787</v>
      </c>
    </row>
    <row r="5" spans="1:4" x14ac:dyDescent="0.15">
      <c r="A5">
        <v>2</v>
      </c>
      <c r="B5">
        <v>1</v>
      </c>
      <c r="C5">
        <v>2</v>
      </c>
      <c r="D5" s="42" t="s">
        <v>788</v>
      </c>
    </row>
    <row r="6" spans="1:4" x14ac:dyDescent="0.15">
      <c r="A6">
        <v>3</v>
      </c>
      <c r="B6">
        <v>1</v>
      </c>
      <c r="C6">
        <v>3</v>
      </c>
      <c r="D6" s="42" t="s">
        <v>789</v>
      </c>
    </row>
    <row r="7" spans="1:4" x14ac:dyDescent="0.15">
      <c r="A7">
        <v>4</v>
      </c>
      <c r="B7">
        <v>1</v>
      </c>
      <c r="C7">
        <v>4</v>
      </c>
      <c r="D7" s="42" t="s">
        <v>790</v>
      </c>
    </row>
    <row r="8" spans="1:4" x14ac:dyDescent="0.15">
      <c r="A8">
        <v>5</v>
      </c>
      <c r="B8">
        <v>1</v>
      </c>
      <c r="C8">
        <v>5</v>
      </c>
      <c r="D8" s="42" t="s">
        <v>791</v>
      </c>
    </row>
    <row r="9" spans="1:4" x14ac:dyDescent="0.15">
      <c r="A9">
        <v>6</v>
      </c>
      <c r="B9">
        <v>1</v>
      </c>
      <c r="C9">
        <v>6</v>
      </c>
      <c r="D9" s="42" t="s">
        <v>791</v>
      </c>
    </row>
    <row r="10" spans="1:4" x14ac:dyDescent="0.15">
      <c r="A10">
        <v>7</v>
      </c>
      <c r="B10">
        <v>2</v>
      </c>
      <c r="C10">
        <v>1</v>
      </c>
      <c r="D10" s="44" t="s">
        <v>792</v>
      </c>
    </row>
    <row r="11" spans="1:4" x14ac:dyDescent="0.15">
      <c r="A11">
        <v>8</v>
      </c>
      <c r="B11">
        <v>2</v>
      </c>
      <c r="C11">
        <v>2</v>
      </c>
      <c r="D11" s="44" t="s">
        <v>793</v>
      </c>
    </row>
    <row r="12" spans="1:4" x14ac:dyDescent="0.15">
      <c r="A12">
        <v>9</v>
      </c>
      <c r="B12">
        <v>2</v>
      </c>
      <c r="C12">
        <v>3</v>
      </c>
      <c r="D12" s="44" t="s">
        <v>794</v>
      </c>
    </row>
    <row r="13" spans="1:4" x14ac:dyDescent="0.15">
      <c r="A13">
        <v>10</v>
      </c>
      <c r="B13">
        <v>2</v>
      </c>
      <c r="C13">
        <v>4</v>
      </c>
      <c r="D13" s="44" t="s">
        <v>795</v>
      </c>
    </row>
    <row r="14" spans="1:4" x14ac:dyDescent="0.15">
      <c r="A14">
        <v>11</v>
      </c>
      <c r="B14">
        <v>2</v>
      </c>
      <c r="C14">
        <v>5</v>
      </c>
      <c r="D14" s="44" t="s">
        <v>796</v>
      </c>
    </row>
    <row r="15" spans="1:4" x14ac:dyDescent="0.15">
      <c r="A15">
        <v>12</v>
      </c>
      <c r="B15">
        <v>2</v>
      </c>
      <c r="C15">
        <v>6</v>
      </c>
      <c r="D15" s="44" t="s">
        <v>796</v>
      </c>
    </row>
    <row r="16" spans="1:4" x14ac:dyDescent="0.15">
      <c r="A16">
        <v>13</v>
      </c>
      <c r="B16">
        <v>3</v>
      </c>
      <c r="C16">
        <v>1</v>
      </c>
      <c r="D16" s="45" t="s">
        <v>797</v>
      </c>
    </row>
    <row r="17" spans="1:4" x14ac:dyDescent="0.15">
      <c r="A17">
        <v>14</v>
      </c>
      <c r="B17">
        <v>3</v>
      </c>
      <c r="C17">
        <v>2</v>
      </c>
      <c r="D17" s="45" t="s">
        <v>798</v>
      </c>
    </row>
    <row r="18" spans="1:4" x14ac:dyDescent="0.15">
      <c r="A18">
        <v>15</v>
      </c>
      <c r="B18">
        <v>3</v>
      </c>
      <c r="C18">
        <v>3</v>
      </c>
      <c r="D18" s="45" t="s">
        <v>799</v>
      </c>
    </row>
    <row r="19" spans="1:4" x14ac:dyDescent="0.15">
      <c r="A19">
        <v>16</v>
      </c>
      <c r="B19">
        <v>3</v>
      </c>
      <c r="C19">
        <v>4</v>
      </c>
      <c r="D19" s="45" t="s">
        <v>800</v>
      </c>
    </row>
    <row r="20" spans="1:4" x14ac:dyDescent="0.15">
      <c r="A20">
        <v>17</v>
      </c>
      <c r="B20">
        <v>3</v>
      </c>
      <c r="C20">
        <v>5</v>
      </c>
      <c r="D20" s="45" t="s">
        <v>801</v>
      </c>
    </row>
    <row r="21" spans="1:4" x14ac:dyDescent="0.15">
      <c r="A21">
        <v>18</v>
      </c>
      <c r="B21">
        <v>3</v>
      </c>
      <c r="C21">
        <v>6</v>
      </c>
      <c r="D21" s="45" t="s">
        <v>801</v>
      </c>
    </row>
    <row r="22" spans="1:4" x14ac:dyDescent="0.15">
      <c r="A22">
        <v>19</v>
      </c>
      <c r="B22" s="46">
        <f>B10+2</f>
        <v>4</v>
      </c>
      <c r="C22" s="46">
        <v>1</v>
      </c>
      <c r="D22" s="44" t="s">
        <v>792</v>
      </c>
    </row>
    <row r="23" spans="1:4" x14ac:dyDescent="0.15">
      <c r="A23">
        <v>20</v>
      </c>
      <c r="B23" s="46">
        <f t="shared" ref="B23:B27" si="0">B11+2</f>
        <v>4</v>
      </c>
      <c r="C23" s="46">
        <v>2</v>
      </c>
      <c r="D23" s="44" t="s">
        <v>793</v>
      </c>
    </row>
    <row r="24" spans="1:4" x14ac:dyDescent="0.15">
      <c r="A24">
        <v>21</v>
      </c>
      <c r="B24" s="46">
        <f t="shared" si="0"/>
        <v>4</v>
      </c>
      <c r="C24" s="46">
        <v>3</v>
      </c>
      <c r="D24" s="44" t="s">
        <v>794</v>
      </c>
    </row>
    <row r="25" spans="1:4" x14ac:dyDescent="0.15">
      <c r="A25">
        <v>22</v>
      </c>
      <c r="B25" s="46">
        <f t="shared" si="0"/>
        <v>4</v>
      </c>
      <c r="C25" s="46">
        <v>4</v>
      </c>
      <c r="D25" s="44" t="s">
        <v>795</v>
      </c>
    </row>
    <row r="26" spans="1:4" x14ac:dyDescent="0.15">
      <c r="A26">
        <v>23</v>
      </c>
      <c r="B26" s="46">
        <f t="shared" si="0"/>
        <v>4</v>
      </c>
      <c r="C26" s="46">
        <v>5</v>
      </c>
      <c r="D26" s="44" t="s">
        <v>796</v>
      </c>
    </row>
    <row r="27" spans="1:4" x14ac:dyDescent="0.15">
      <c r="A27">
        <v>24</v>
      </c>
      <c r="B27" s="46">
        <f t="shared" si="0"/>
        <v>4</v>
      </c>
      <c r="C27" s="46">
        <v>6</v>
      </c>
      <c r="D27" s="44" t="s">
        <v>796</v>
      </c>
    </row>
    <row r="28" spans="1:4" x14ac:dyDescent="0.15">
      <c r="A28">
        <v>25</v>
      </c>
      <c r="B28" s="46">
        <f t="shared" ref="B28:B33" si="1">B16+2</f>
        <v>5</v>
      </c>
      <c r="C28" s="46">
        <v>1</v>
      </c>
      <c r="D28" s="45" t="s">
        <v>797</v>
      </c>
    </row>
    <row r="29" spans="1:4" x14ac:dyDescent="0.15">
      <c r="A29">
        <v>26</v>
      </c>
      <c r="B29" s="46">
        <f t="shared" si="1"/>
        <v>5</v>
      </c>
      <c r="C29" s="46">
        <v>2</v>
      </c>
      <c r="D29" s="45" t="s">
        <v>798</v>
      </c>
    </row>
    <row r="30" spans="1:4" x14ac:dyDescent="0.15">
      <c r="A30">
        <v>27</v>
      </c>
      <c r="B30" s="46">
        <f t="shared" si="1"/>
        <v>5</v>
      </c>
      <c r="C30" s="46">
        <v>3</v>
      </c>
      <c r="D30" s="45" t="s">
        <v>799</v>
      </c>
    </row>
    <row r="31" spans="1:4" x14ac:dyDescent="0.15">
      <c r="A31">
        <v>28</v>
      </c>
      <c r="B31" s="46">
        <f t="shared" si="1"/>
        <v>5</v>
      </c>
      <c r="C31" s="46">
        <v>4</v>
      </c>
      <c r="D31" s="45" t="s">
        <v>800</v>
      </c>
    </row>
    <row r="32" spans="1:4" x14ac:dyDescent="0.15">
      <c r="A32">
        <v>29</v>
      </c>
      <c r="B32" s="46">
        <f t="shared" si="1"/>
        <v>5</v>
      </c>
      <c r="C32" s="46">
        <v>5</v>
      </c>
      <c r="D32" s="45" t="s">
        <v>801</v>
      </c>
    </row>
    <row r="33" spans="1:4" x14ac:dyDescent="0.15">
      <c r="A33">
        <v>30</v>
      </c>
      <c r="B33" s="46">
        <f t="shared" si="1"/>
        <v>5</v>
      </c>
      <c r="C33" s="46">
        <v>6</v>
      </c>
      <c r="D33" s="45" t="s">
        <v>801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D4"/>
  <sheetViews>
    <sheetView workbookViewId="0">
      <selection activeCell="L26" sqref="L26"/>
    </sheetView>
  </sheetViews>
  <sheetFormatPr defaultColWidth="9" defaultRowHeight="13.5" x14ac:dyDescent="0.15"/>
  <cols>
    <col min="1" max="1" width="24.875" customWidth="1"/>
    <col min="2" max="2" width="18.5" customWidth="1"/>
    <col min="3" max="3" width="24.875" customWidth="1"/>
  </cols>
  <sheetData>
    <row r="1" spans="1:4" x14ac:dyDescent="0.15">
      <c r="A1" t="s">
        <v>802</v>
      </c>
      <c r="B1" s="29" t="s">
        <v>768</v>
      </c>
      <c r="C1" s="29" t="s">
        <v>769</v>
      </c>
      <c r="D1" s="29" t="s">
        <v>772</v>
      </c>
    </row>
    <row r="2" spans="1:4" x14ac:dyDescent="0.15">
      <c r="A2" t="s">
        <v>42</v>
      </c>
      <c r="B2" s="29" t="s">
        <v>44</v>
      </c>
      <c r="C2" s="41" t="s">
        <v>773</v>
      </c>
      <c r="D2" s="29" t="s">
        <v>774</v>
      </c>
    </row>
    <row r="3" spans="1:4" x14ac:dyDescent="0.15">
      <c r="A3" t="s">
        <v>49</v>
      </c>
      <c r="B3" s="29" t="s">
        <v>775</v>
      </c>
      <c r="C3" s="29" t="s">
        <v>776</v>
      </c>
      <c r="D3" s="29" t="s">
        <v>779</v>
      </c>
    </row>
    <row r="4" spans="1:4" x14ac:dyDescent="0.15">
      <c r="A4" s="24">
        <v>3</v>
      </c>
      <c r="B4" s="43">
        <v>499</v>
      </c>
      <c r="C4" s="43" t="s">
        <v>803</v>
      </c>
      <c r="D4" s="29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"/>
  <sheetViews>
    <sheetView workbookViewId="0">
      <selection activeCell="D5" sqref="D5"/>
    </sheetView>
  </sheetViews>
  <sheetFormatPr defaultColWidth="9" defaultRowHeight="13.5" x14ac:dyDescent="0.15"/>
  <cols>
    <col min="1" max="1" width="19.125" customWidth="1"/>
    <col min="2" max="2" width="10.375" customWidth="1"/>
    <col min="3" max="3" width="11.5" customWidth="1"/>
    <col min="4" max="4" width="33.625" customWidth="1"/>
  </cols>
  <sheetData>
    <row r="1" spans="1:4" x14ac:dyDescent="0.15">
      <c r="A1" s="29" t="s">
        <v>804</v>
      </c>
      <c r="B1" s="29" t="s">
        <v>784</v>
      </c>
      <c r="C1" s="29" t="s">
        <v>687</v>
      </c>
      <c r="D1" s="29" t="s">
        <v>607</v>
      </c>
    </row>
    <row r="2" spans="1:4" x14ac:dyDescent="0.15">
      <c r="A2" t="s">
        <v>42</v>
      </c>
      <c r="B2" s="29" t="s">
        <v>642</v>
      </c>
      <c r="C2" s="29" t="s">
        <v>44</v>
      </c>
      <c r="D2" s="41" t="s">
        <v>773</v>
      </c>
    </row>
    <row r="3" spans="1:4" x14ac:dyDescent="0.15">
      <c r="A3" s="29" t="s">
        <v>49</v>
      </c>
      <c r="B3" s="29" t="s">
        <v>785</v>
      </c>
      <c r="C3" s="29" t="s">
        <v>786</v>
      </c>
      <c r="D3" s="29" t="s">
        <v>82</v>
      </c>
    </row>
    <row r="4" spans="1:4" x14ac:dyDescent="0.15">
      <c r="A4">
        <v>1</v>
      </c>
      <c r="B4">
        <v>3</v>
      </c>
      <c r="C4">
        <v>1</v>
      </c>
      <c r="D4" s="42" t="s">
        <v>805</v>
      </c>
    </row>
    <row r="5" spans="1:4" x14ac:dyDescent="0.15">
      <c r="A5">
        <v>2</v>
      </c>
      <c r="B5">
        <v>3</v>
      </c>
      <c r="C5">
        <v>2</v>
      </c>
      <c r="D5" s="42" t="s">
        <v>805</v>
      </c>
    </row>
    <row r="6" spans="1:4" x14ac:dyDescent="0.15">
      <c r="A6">
        <v>3</v>
      </c>
      <c r="B6">
        <v>3</v>
      </c>
      <c r="C6">
        <v>3</v>
      </c>
      <c r="D6" s="42" t="s">
        <v>805</v>
      </c>
    </row>
    <row r="7" spans="1:4" x14ac:dyDescent="0.15">
      <c r="A7">
        <v>4</v>
      </c>
      <c r="B7">
        <v>3</v>
      </c>
      <c r="C7">
        <v>4</v>
      </c>
      <c r="D7" s="42" t="s">
        <v>805</v>
      </c>
    </row>
    <row r="8" spans="1:4" x14ac:dyDescent="0.15">
      <c r="A8">
        <v>5</v>
      </c>
      <c r="B8">
        <v>3</v>
      </c>
      <c r="C8">
        <v>5</v>
      </c>
      <c r="D8" s="42" t="s">
        <v>805</v>
      </c>
    </row>
    <row r="9" spans="1:4" x14ac:dyDescent="0.15">
      <c r="A9">
        <v>6</v>
      </c>
      <c r="B9">
        <v>3</v>
      </c>
      <c r="C9">
        <v>6</v>
      </c>
      <c r="D9" s="42" t="s">
        <v>805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63"/>
  <sheetViews>
    <sheetView workbookViewId="0">
      <selection activeCell="H8" sqref="H8"/>
    </sheetView>
  </sheetViews>
  <sheetFormatPr defaultColWidth="9" defaultRowHeight="13.5" x14ac:dyDescent="0.15"/>
  <cols>
    <col min="1" max="4" width="16.375" customWidth="1"/>
    <col min="5" max="6" width="16.125" customWidth="1"/>
    <col min="7" max="7" width="56.875" customWidth="1"/>
    <col min="8" max="8" width="16.125" customWidth="1"/>
    <col min="9" max="9" width="20.75" style="36" customWidth="1"/>
    <col min="10" max="10" width="21" style="37" customWidth="1"/>
  </cols>
  <sheetData>
    <row r="1" spans="1:10" x14ac:dyDescent="0.15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G1" t="s">
        <v>811</v>
      </c>
      <c r="I1" s="36" t="s">
        <v>812</v>
      </c>
      <c r="J1" s="37" t="s">
        <v>714</v>
      </c>
    </row>
    <row r="2" spans="1:10" x14ac:dyDescent="0.15">
      <c r="A2" t="s">
        <v>641</v>
      </c>
      <c r="B2" t="s">
        <v>44</v>
      </c>
      <c r="C2" t="s">
        <v>44</v>
      </c>
      <c r="D2" t="s">
        <v>44</v>
      </c>
      <c r="E2" t="s">
        <v>608</v>
      </c>
      <c r="G2" t="s">
        <v>43</v>
      </c>
      <c r="I2" s="36" t="s">
        <v>45</v>
      </c>
    </row>
    <row r="3" spans="1:10" x14ac:dyDescent="0.15">
      <c r="A3" t="s">
        <v>609</v>
      </c>
      <c r="B3" t="s">
        <v>813</v>
      </c>
      <c r="C3" t="s">
        <v>814</v>
      </c>
      <c r="D3" t="s">
        <v>57</v>
      </c>
      <c r="E3" s="29" t="s">
        <v>815</v>
      </c>
      <c r="F3" s="29"/>
      <c r="G3" s="29" t="s">
        <v>78</v>
      </c>
      <c r="H3" s="29"/>
      <c r="I3" s="36" t="s">
        <v>82</v>
      </c>
    </row>
    <row r="4" spans="1:10" x14ac:dyDescent="0.15">
      <c r="A4">
        <v>1</v>
      </c>
      <c r="B4">
        <v>1</v>
      </c>
      <c r="C4">
        <v>999</v>
      </c>
      <c r="D4">
        <v>1</v>
      </c>
      <c r="E4" t="s">
        <v>816</v>
      </c>
      <c r="F4">
        <v>0.99</v>
      </c>
      <c r="G4" s="29" t="s">
        <v>817</v>
      </c>
      <c r="I4" s="36" t="s">
        <v>818</v>
      </c>
      <c r="J4" s="37" t="s">
        <v>819</v>
      </c>
    </row>
    <row r="5" spans="1:10" x14ac:dyDescent="0.15">
      <c r="A5">
        <v>2</v>
      </c>
      <c r="B5">
        <v>1</v>
      </c>
      <c r="C5">
        <v>999</v>
      </c>
      <c r="D5">
        <v>1</v>
      </c>
      <c r="E5" t="s">
        <v>820</v>
      </c>
      <c r="F5">
        <v>9.99</v>
      </c>
      <c r="G5" s="29" t="s">
        <v>817</v>
      </c>
      <c r="I5" s="36" t="s">
        <v>821</v>
      </c>
      <c r="J5" s="37" t="s">
        <v>822</v>
      </c>
    </row>
    <row r="6" spans="1:10" x14ac:dyDescent="0.15">
      <c r="A6">
        <v>3</v>
      </c>
      <c r="B6">
        <v>1</v>
      </c>
      <c r="C6">
        <v>999</v>
      </c>
      <c r="D6">
        <v>1</v>
      </c>
      <c r="E6" t="s">
        <v>823</v>
      </c>
      <c r="F6">
        <v>14.99</v>
      </c>
      <c r="G6" s="29" t="s">
        <v>817</v>
      </c>
      <c r="I6" s="36" t="s">
        <v>824</v>
      </c>
      <c r="J6" s="37" t="s">
        <v>825</v>
      </c>
    </row>
    <row r="7" spans="1:10" x14ac:dyDescent="0.15">
      <c r="A7">
        <v>4</v>
      </c>
      <c r="B7">
        <v>1</v>
      </c>
      <c r="C7">
        <v>999</v>
      </c>
      <c r="D7">
        <v>1</v>
      </c>
      <c r="E7" t="s">
        <v>826</v>
      </c>
      <c r="F7">
        <v>29.99</v>
      </c>
      <c r="G7" s="29" t="s">
        <v>817</v>
      </c>
      <c r="I7" s="36" t="s">
        <v>827</v>
      </c>
      <c r="J7" s="37" t="s">
        <v>828</v>
      </c>
    </row>
    <row r="8" spans="1:10" s="35" customFormat="1" x14ac:dyDescent="0.15">
      <c r="A8" s="35">
        <v>5</v>
      </c>
      <c r="B8" s="35">
        <v>1</v>
      </c>
      <c r="C8" s="35">
        <v>999</v>
      </c>
      <c r="D8" s="35">
        <v>3</v>
      </c>
      <c r="E8" t="s">
        <v>829</v>
      </c>
      <c r="F8" s="35">
        <v>99.99</v>
      </c>
      <c r="G8" s="38" t="s">
        <v>817</v>
      </c>
      <c r="I8" s="39" t="s">
        <v>830</v>
      </c>
      <c r="J8" s="40" t="s">
        <v>831</v>
      </c>
    </row>
    <row r="9" spans="1:10" x14ac:dyDescent="0.15">
      <c r="B9">
        <v>11</v>
      </c>
      <c r="C9">
        <v>20</v>
      </c>
      <c r="D9">
        <v>1</v>
      </c>
      <c r="E9" t="s">
        <v>816</v>
      </c>
      <c r="F9">
        <v>0.99</v>
      </c>
      <c r="G9" s="29" t="s">
        <v>817</v>
      </c>
      <c r="I9" s="36" t="s">
        <v>818</v>
      </c>
      <c r="J9" s="37" t="s">
        <v>819</v>
      </c>
    </row>
    <row r="10" spans="1:10" x14ac:dyDescent="0.15">
      <c r="B10">
        <v>11</v>
      </c>
      <c r="C10">
        <v>20</v>
      </c>
      <c r="D10">
        <v>1</v>
      </c>
      <c r="E10" t="s">
        <v>820</v>
      </c>
      <c r="F10">
        <v>9.99</v>
      </c>
      <c r="G10" s="29" t="s">
        <v>817</v>
      </c>
      <c r="I10" s="36" t="s">
        <v>832</v>
      </c>
      <c r="J10" s="37" t="s">
        <v>833</v>
      </c>
    </row>
    <row r="11" spans="1:10" x14ac:dyDescent="0.15">
      <c r="B11">
        <v>11</v>
      </c>
      <c r="C11">
        <v>20</v>
      </c>
      <c r="D11">
        <v>2</v>
      </c>
      <c r="E11" t="s">
        <v>823</v>
      </c>
      <c r="F11">
        <v>14.99</v>
      </c>
      <c r="G11" s="29" t="s">
        <v>817</v>
      </c>
      <c r="I11" s="36" t="s">
        <v>824</v>
      </c>
      <c r="J11" s="37" t="s">
        <v>825</v>
      </c>
    </row>
    <row r="12" spans="1:10" x14ac:dyDescent="0.15">
      <c r="B12">
        <v>11</v>
      </c>
      <c r="C12">
        <v>20</v>
      </c>
      <c r="D12">
        <v>2</v>
      </c>
      <c r="E12" t="s">
        <v>826</v>
      </c>
      <c r="F12">
        <v>29.99</v>
      </c>
      <c r="G12" s="29" t="s">
        <v>817</v>
      </c>
      <c r="I12" s="36" t="s">
        <v>827</v>
      </c>
      <c r="J12" s="37" t="s">
        <v>828</v>
      </c>
    </row>
    <row r="13" spans="1:10" s="35" customFormat="1" x14ac:dyDescent="0.15">
      <c r="B13" s="35">
        <v>11</v>
      </c>
      <c r="C13" s="35">
        <v>20</v>
      </c>
      <c r="D13" s="35">
        <v>3</v>
      </c>
      <c r="E13" t="s">
        <v>829</v>
      </c>
      <c r="F13" s="35">
        <v>99.99</v>
      </c>
      <c r="G13" s="38" t="s">
        <v>817</v>
      </c>
      <c r="I13" s="39" t="s">
        <v>834</v>
      </c>
      <c r="J13" s="40" t="s">
        <v>835</v>
      </c>
    </row>
    <row r="14" spans="1:10" x14ac:dyDescent="0.15">
      <c r="B14">
        <v>21</v>
      </c>
      <c r="C14">
        <v>30</v>
      </c>
      <c r="D14">
        <v>1</v>
      </c>
      <c r="E14" t="s">
        <v>816</v>
      </c>
      <c r="F14">
        <v>0.99</v>
      </c>
      <c r="G14" s="29" t="s">
        <v>817</v>
      </c>
      <c r="I14" s="36" t="s">
        <v>818</v>
      </c>
      <c r="J14" s="37" t="s">
        <v>819</v>
      </c>
    </row>
    <row r="15" spans="1:10" x14ac:dyDescent="0.15">
      <c r="B15">
        <v>21</v>
      </c>
      <c r="C15">
        <v>30</v>
      </c>
      <c r="D15">
        <v>1</v>
      </c>
      <c r="E15" t="s">
        <v>820</v>
      </c>
      <c r="F15">
        <v>9.99</v>
      </c>
      <c r="G15" s="29" t="s">
        <v>817</v>
      </c>
      <c r="I15" s="36" t="s">
        <v>832</v>
      </c>
      <c r="J15" s="37" t="s">
        <v>833</v>
      </c>
    </row>
    <row r="16" spans="1:10" x14ac:dyDescent="0.15">
      <c r="B16">
        <v>21</v>
      </c>
      <c r="C16">
        <v>30</v>
      </c>
      <c r="D16">
        <v>2</v>
      </c>
      <c r="E16" t="s">
        <v>823</v>
      </c>
      <c r="F16">
        <v>14.99</v>
      </c>
      <c r="G16" s="29" t="s">
        <v>817</v>
      </c>
      <c r="I16" s="36" t="s">
        <v>824</v>
      </c>
      <c r="J16" s="37" t="s">
        <v>825</v>
      </c>
    </row>
    <row r="17" spans="2:10" x14ac:dyDescent="0.15">
      <c r="B17">
        <v>21</v>
      </c>
      <c r="C17">
        <v>30</v>
      </c>
      <c r="D17">
        <v>2</v>
      </c>
      <c r="E17" t="s">
        <v>826</v>
      </c>
      <c r="F17">
        <v>29.99</v>
      </c>
      <c r="G17" s="29" t="s">
        <v>817</v>
      </c>
      <c r="I17" s="36" t="s">
        <v>827</v>
      </c>
      <c r="J17" s="37" t="s">
        <v>828</v>
      </c>
    </row>
    <row r="18" spans="2:10" s="35" customFormat="1" x14ac:dyDescent="0.15">
      <c r="B18" s="35">
        <v>21</v>
      </c>
      <c r="C18" s="35">
        <v>30</v>
      </c>
      <c r="D18" s="35">
        <v>3</v>
      </c>
      <c r="E18" t="s">
        <v>829</v>
      </c>
      <c r="F18" s="35">
        <v>99.99</v>
      </c>
      <c r="G18" s="38" t="s">
        <v>817</v>
      </c>
      <c r="I18" s="39" t="s">
        <v>836</v>
      </c>
      <c r="J18" s="40" t="s">
        <v>837</v>
      </c>
    </row>
    <row r="19" spans="2:10" x14ac:dyDescent="0.15">
      <c r="B19">
        <v>31</v>
      </c>
      <c r="C19">
        <v>40</v>
      </c>
      <c r="D19">
        <v>1</v>
      </c>
      <c r="E19" t="s">
        <v>816</v>
      </c>
      <c r="F19">
        <v>0.99</v>
      </c>
      <c r="G19" s="29" t="s">
        <v>817</v>
      </c>
      <c r="I19" s="36" t="s">
        <v>838</v>
      </c>
      <c r="J19" s="37" t="s">
        <v>838</v>
      </c>
    </row>
    <row r="20" spans="2:10" x14ac:dyDescent="0.15">
      <c r="B20">
        <v>31</v>
      </c>
      <c r="C20">
        <v>40</v>
      </c>
      <c r="D20">
        <v>1</v>
      </c>
      <c r="E20" t="s">
        <v>820</v>
      </c>
      <c r="F20">
        <v>9.99</v>
      </c>
      <c r="G20" s="29" t="s">
        <v>817</v>
      </c>
      <c r="I20" s="36" t="s">
        <v>839</v>
      </c>
      <c r="J20" s="37" t="s">
        <v>839</v>
      </c>
    </row>
    <row r="21" spans="2:10" x14ac:dyDescent="0.15">
      <c r="B21">
        <v>31</v>
      </c>
      <c r="C21">
        <v>40</v>
      </c>
      <c r="D21">
        <v>2</v>
      </c>
      <c r="E21" t="s">
        <v>823</v>
      </c>
      <c r="F21">
        <v>14.99</v>
      </c>
      <c r="G21" s="29" t="s">
        <v>817</v>
      </c>
      <c r="I21" s="36" t="s">
        <v>840</v>
      </c>
      <c r="J21" s="37" t="s">
        <v>840</v>
      </c>
    </row>
    <row r="22" spans="2:10" x14ac:dyDescent="0.15">
      <c r="B22">
        <v>31</v>
      </c>
      <c r="C22">
        <v>40</v>
      </c>
      <c r="D22">
        <v>2</v>
      </c>
      <c r="E22" t="s">
        <v>826</v>
      </c>
      <c r="F22">
        <v>29.99</v>
      </c>
      <c r="G22" s="29" t="s">
        <v>817</v>
      </c>
      <c r="I22" s="36" t="s">
        <v>841</v>
      </c>
      <c r="J22" s="37" t="s">
        <v>841</v>
      </c>
    </row>
    <row r="23" spans="2:10" s="35" customFormat="1" x14ac:dyDescent="0.15">
      <c r="B23" s="35">
        <v>31</v>
      </c>
      <c r="C23" s="35">
        <v>40</v>
      </c>
      <c r="D23" s="35">
        <v>3</v>
      </c>
      <c r="E23" t="s">
        <v>829</v>
      </c>
      <c r="F23" s="35">
        <v>99.99</v>
      </c>
      <c r="G23" s="38" t="s">
        <v>817</v>
      </c>
      <c r="I23" s="39" t="s">
        <v>842</v>
      </c>
      <c r="J23" s="40" t="s">
        <v>842</v>
      </c>
    </row>
    <row r="24" spans="2:10" x14ac:dyDescent="0.15">
      <c r="B24">
        <v>41</v>
      </c>
      <c r="C24">
        <v>50</v>
      </c>
      <c r="D24">
        <v>1</v>
      </c>
      <c r="E24" t="s">
        <v>816</v>
      </c>
      <c r="F24">
        <v>0.99</v>
      </c>
      <c r="G24" s="29" t="s">
        <v>817</v>
      </c>
      <c r="I24" s="36" t="s">
        <v>838</v>
      </c>
      <c r="J24" s="37" t="s">
        <v>838</v>
      </c>
    </row>
    <row r="25" spans="2:10" x14ac:dyDescent="0.15">
      <c r="B25">
        <v>41</v>
      </c>
      <c r="C25">
        <v>50</v>
      </c>
      <c r="D25">
        <v>1</v>
      </c>
      <c r="E25" t="s">
        <v>820</v>
      </c>
      <c r="F25">
        <v>9.99</v>
      </c>
      <c r="G25" s="29" t="s">
        <v>817</v>
      </c>
      <c r="I25" s="36" t="s">
        <v>839</v>
      </c>
      <c r="J25" s="37" t="s">
        <v>839</v>
      </c>
    </row>
    <row r="26" spans="2:10" x14ac:dyDescent="0.15">
      <c r="B26">
        <v>41</v>
      </c>
      <c r="C26">
        <v>50</v>
      </c>
      <c r="D26">
        <v>2</v>
      </c>
      <c r="E26" t="s">
        <v>823</v>
      </c>
      <c r="F26">
        <v>14.99</v>
      </c>
      <c r="G26" s="29" t="s">
        <v>817</v>
      </c>
      <c r="I26" s="36" t="s">
        <v>840</v>
      </c>
      <c r="J26" s="37" t="s">
        <v>840</v>
      </c>
    </row>
    <row r="27" spans="2:10" x14ac:dyDescent="0.15">
      <c r="B27">
        <v>41</v>
      </c>
      <c r="C27">
        <v>50</v>
      </c>
      <c r="D27">
        <v>2</v>
      </c>
      <c r="E27" t="s">
        <v>826</v>
      </c>
      <c r="F27">
        <v>29.99</v>
      </c>
      <c r="G27" s="29" t="s">
        <v>817</v>
      </c>
      <c r="I27" s="36" t="s">
        <v>841</v>
      </c>
      <c r="J27" s="37" t="s">
        <v>841</v>
      </c>
    </row>
    <row r="28" spans="2:10" s="35" customFormat="1" x14ac:dyDescent="0.15">
      <c r="B28" s="35">
        <v>41</v>
      </c>
      <c r="C28" s="35">
        <v>50</v>
      </c>
      <c r="D28" s="35">
        <v>3</v>
      </c>
      <c r="E28" t="s">
        <v>829</v>
      </c>
      <c r="F28" s="35">
        <v>99.99</v>
      </c>
      <c r="G28" s="38" t="s">
        <v>817</v>
      </c>
      <c r="I28" s="39" t="s">
        <v>843</v>
      </c>
      <c r="J28" s="40" t="s">
        <v>843</v>
      </c>
    </row>
    <row r="29" spans="2:10" x14ac:dyDescent="0.15">
      <c r="B29">
        <v>51</v>
      </c>
      <c r="C29">
        <v>60</v>
      </c>
      <c r="D29">
        <v>1</v>
      </c>
      <c r="E29" t="s">
        <v>816</v>
      </c>
      <c r="F29">
        <v>0.99</v>
      </c>
      <c r="G29" s="29" t="s">
        <v>817</v>
      </c>
      <c r="I29" s="36" t="s">
        <v>838</v>
      </c>
      <c r="J29" s="37" t="s">
        <v>838</v>
      </c>
    </row>
    <row r="30" spans="2:10" x14ac:dyDescent="0.15">
      <c r="B30">
        <v>51</v>
      </c>
      <c r="C30">
        <v>60</v>
      </c>
      <c r="D30">
        <v>1</v>
      </c>
      <c r="E30" t="s">
        <v>820</v>
      </c>
      <c r="F30">
        <v>9.99</v>
      </c>
      <c r="G30" s="29" t="s">
        <v>817</v>
      </c>
      <c r="I30" s="36" t="s">
        <v>839</v>
      </c>
      <c r="J30" s="37" t="s">
        <v>839</v>
      </c>
    </row>
    <row r="31" spans="2:10" x14ac:dyDescent="0.15">
      <c r="B31">
        <v>51</v>
      </c>
      <c r="C31">
        <v>60</v>
      </c>
      <c r="D31">
        <v>2</v>
      </c>
      <c r="E31" t="s">
        <v>823</v>
      </c>
      <c r="F31">
        <v>14.99</v>
      </c>
      <c r="G31" s="29" t="s">
        <v>817</v>
      </c>
      <c r="I31" s="36" t="s">
        <v>840</v>
      </c>
      <c r="J31" s="37" t="s">
        <v>840</v>
      </c>
    </row>
    <row r="32" spans="2:10" x14ac:dyDescent="0.15">
      <c r="B32">
        <v>51</v>
      </c>
      <c r="C32">
        <v>60</v>
      </c>
      <c r="D32">
        <v>2</v>
      </c>
      <c r="E32" t="s">
        <v>826</v>
      </c>
      <c r="F32">
        <v>29.99</v>
      </c>
      <c r="G32" s="29" t="s">
        <v>817</v>
      </c>
      <c r="I32" s="36" t="s">
        <v>841</v>
      </c>
      <c r="J32" s="37" t="s">
        <v>841</v>
      </c>
    </row>
    <row r="33" spans="2:10" x14ac:dyDescent="0.15">
      <c r="B33">
        <v>51</v>
      </c>
      <c r="C33">
        <v>60</v>
      </c>
      <c r="D33">
        <v>3</v>
      </c>
      <c r="E33" t="s">
        <v>829</v>
      </c>
      <c r="F33">
        <v>99.99</v>
      </c>
      <c r="G33" s="29" t="s">
        <v>817</v>
      </c>
      <c r="I33" s="39" t="s">
        <v>844</v>
      </c>
      <c r="J33" s="37" t="s">
        <v>844</v>
      </c>
    </row>
    <row r="34" spans="2:10" x14ac:dyDescent="0.15">
      <c r="B34">
        <v>61</v>
      </c>
      <c r="C34">
        <v>70</v>
      </c>
      <c r="D34">
        <v>1</v>
      </c>
      <c r="E34" t="s">
        <v>816</v>
      </c>
      <c r="F34">
        <v>0.99</v>
      </c>
      <c r="G34" t="s">
        <v>817</v>
      </c>
      <c r="I34" s="36" t="s">
        <v>838</v>
      </c>
      <c r="J34" s="37" t="s">
        <v>838</v>
      </c>
    </row>
    <row r="35" spans="2:10" x14ac:dyDescent="0.15">
      <c r="B35">
        <v>61</v>
      </c>
      <c r="C35">
        <v>70</v>
      </c>
      <c r="D35">
        <v>1</v>
      </c>
      <c r="E35" t="s">
        <v>820</v>
      </c>
      <c r="F35">
        <v>9.99</v>
      </c>
      <c r="G35" t="s">
        <v>817</v>
      </c>
      <c r="I35" s="36" t="s">
        <v>839</v>
      </c>
      <c r="J35" s="37" t="s">
        <v>839</v>
      </c>
    </row>
    <row r="36" spans="2:10" x14ac:dyDescent="0.15">
      <c r="B36">
        <v>61</v>
      </c>
      <c r="C36">
        <v>70</v>
      </c>
      <c r="D36">
        <v>2</v>
      </c>
      <c r="E36" t="s">
        <v>823</v>
      </c>
      <c r="F36">
        <v>14.99</v>
      </c>
      <c r="G36" t="s">
        <v>817</v>
      </c>
      <c r="I36" s="36" t="s">
        <v>840</v>
      </c>
      <c r="J36" s="37" t="s">
        <v>840</v>
      </c>
    </row>
    <row r="37" spans="2:10" x14ac:dyDescent="0.15">
      <c r="B37">
        <v>61</v>
      </c>
      <c r="C37">
        <v>70</v>
      </c>
      <c r="D37">
        <v>2</v>
      </c>
      <c r="E37" t="s">
        <v>826</v>
      </c>
      <c r="F37">
        <v>29.99</v>
      </c>
      <c r="G37" t="s">
        <v>817</v>
      </c>
      <c r="I37" s="36" t="s">
        <v>841</v>
      </c>
      <c r="J37" s="37" t="s">
        <v>841</v>
      </c>
    </row>
    <row r="38" spans="2:10" x14ac:dyDescent="0.15">
      <c r="B38">
        <v>61</v>
      </c>
      <c r="C38">
        <v>70</v>
      </c>
      <c r="D38">
        <v>3</v>
      </c>
      <c r="E38" t="s">
        <v>829</v>
      </c>
      <c r="F38">
        <v>99.99</v>
      </c>
      <c r="G38" t="s">
        <v>817</v>
      </c>
      <c r="I38" s="36" t="s">
        <v>842</v>
      </c>
      <c r="J38" s="37" t="s">
        <v>842</v>
      </c>
    </row>
    <row r="39" spans="2:10" x14ac:dyDescent="0.15">
      <c r="B39">
        <v>71</v>
      </c>
      <c r="C39">
        <v>80</v>
      </c>
      <c r="D39">
        <v>1</v>
      </c>
      <c r="E39" t="s">
        <v>816</v>
      </c>
      <c r="F39">
        <v>0.99</v>
      </c>
      <c r="G39" t="s">
        <v>817</v>
      </c>
      <c r="I39" s="36" t="s">
        <v>838</v>
      </c>
      <c r="J39" s="37" t="s">
        <v>838</v>
      </c>
    </row>
    <row r="40" spans="2:10" x14ac:dyDescent="0.15">
      <c r="B40">
        <v>71</v>
      </c>
      <c r="C40">
        <v>80</v>
      </c>
      <c r="D40">
        <v>1</v>
      </c>
      <c r="E40" t="s">
        <v>820</v>
      </c>
      <c r="F40">
        <v>9.99</v>
      </c>
      <c r="G40" t="s">
        <v>817</v>
      </c>
      <c r="I40" s="36" t="s">
        <v>839</v>
      </c>
      <c r="J40" s="37" t="s">
        <v>839</v>
      </c>
    </row>
    <row r="41" spans="2:10" x14ac:dyDescent="0.15">
      <c r="B41">
        <v>71</v>
      </c>
      <c r="C41">
        <v>80</v>
      </c>
      <c r="D41">
        <v>2</v>
      </c>
      <c r="E41" t="s">
        <v>823</v>
      </c>
      <c r="F41">
        <v>14.99</v>
      </c>
      <c r="G41" t="s">
        <v>817</v>
      </c>
      <c r="I41" s="36" t="s">
        <v>840</v>
      </c>
      <c r="J41" s="37" t="s">
        <v>840</v>
      </c>
    </row>
    <row r="42" spans="2:10" x14ac:dyDescent="0.15">
      <c r="B42">
        <v>71</v>
      </c>
      <c r="C42">
        <v>80</v>
      </c>
      <c r="D42">
        <v>2</v>
      </c>
      <c r="E42" t="s">
        <v>826</v>
      </c>
      <c r="F42">
        <v>29.99</v>
      </c>
      <c r="G42" t="s">
        <v>817</v>
      </c>
      <c r="I42" s="36" t="s">
        <v>841</v>
      </c>
      <c r="J42" s="37" t="s">
        <v>841</v>
      </c>
    </row>
    <row r="43" spans="2:10" x14ac:dyDescent="0.15">
      <c r="B43">
        <v>71</v>
      </c>
      <c r="C43">
        <v>80</v>
      </c>
      <c r="D43">
        <v>3</v>
      </c>
      <c r="E43" t="s">
        <v>829</v>
      </c>
      <c r="F43">
        <v>99.99</v>
      </c>
      <c r="G43" t="s">
        <v>817</v>
      </c>
      <c r="I43" s="36" t="s">
        <v>843</v>
      </c>
      <c r="J43" s="37" t="s">
        <v>843</v>
      </c>
    </row>
    <row r="44" spans="2:10" x14ac:dyDescent="0.15">
      <c r="B44">
        <v>81</v>
      </c>
      <c r="C44">
        <v>90</v>
      </c>
      <c r="D44">
        <v>1</v>
      </c>
      <c r="E44" t="s">
        <v>816</v>
      </c>
      <c r="F44">
        <v>0.99</v>
      </c>
      <c r="G44" t="s">
        <v>817</v>
      </c>
      <c r="I44" s="36" t="s">
        <v>838</v>
      </c>
      <c r="J44" s="37" t="s">
        <v>838</v>
      </c>
    </row>
    <row r="45" spans="2:10" x14ac:dyDescent="0.15">
      <c r="B45">
        <v>81</v>
      </c>
      <c r="C45">
        <v>90</v>
      </c>
      <c r="D45">
        <v>1</v>
      </c>
      <c r="E45" t="s">
        <v>820</v>
      </c>
      <c r="F45">
        <v>9.99</v>
      </c>
      <c r="G45" t="s">
        <v>817</v>
      </c>
      <c r="I45" s="36" t="s">
        <v>839</v>
      </c>
      <c r="J45" s="37" t="s">
        <v>839</v>
      </c>
    </row>
    <row r="46" spans="2:10" x14ac:dyDescent="0.15">
      <c r="B46">
        <v>81</v>
      </c>
      <c r="C46">
        <v>90</v>
      </c>
      <c r="D46">
        <v>2</v>
      </c>
      <c r="E46" t="s">
        <v>823</v>
      </c>
      <c r="F46">
        <v>14.99</v>
      </c>
      <c r="G46" t="s">
        <v>817</v>
      </c>
      <c r="I46" s="36" t="s">
        <v>840</v>
      </c>
      <c r="J46" s="37" t="s">
        <v>840</v>
      </c>
    </row>
    <row r="47" spans="2:10" x14ac:dyDescent="0.15">
      <c r="B47">
        <v>81</v>
      </c>
      <c r="C47">
        <v>90</v>
      </c>
      <c r="D47">
        <v>2</v>
      </c>
      <c r="E47" t="s">
        <v>826</v>
      </c>
      <c r="F47">
        <v>29.99</v>
      </c>
      <c r="G47" t="s">
        <v>817</v>
      </c>
      <c r="I47" s="36" t="s">
        <v>841</v>
      </c>
      <c r="J47" s="37" t="s">
        <v>841</v>
      </c>
    </row>
    <row r="48" spans="2:10" x14ac:dyDescent="0.15">
      <c r="B48">
        <v>81</v>
      </c>
      <c r="C48">
        <v>90</v>
      </c>
      <c r="D48">
        <v>3</v>
      </c>
      <c r="E48" t="s">
        <v>829</v>
      </c>
      <c r="F48">
        <v>99.99</v>
      </c>
      <c r="G48" t="s">
        <v>817</v>
      </c>
      <c r="I48" s="36" t="s">
        <v>844</v>
      </c>
      <c r="J48" s="37" t="s">
        <v>844</v>
      </c>
    </row>
    <row r="49" spans="2:10" x14ac:dyDescent="0.15">
      <c r="B49">
        <v>91</v>
      </c>
      <c r="C49">
        <v>100</v>
      </c>
      <c r="D49">
        <v>1</v>
      </c>
      <c r="E49" t="s">
        <v>816</v>
      </c>
      <c r="F49">
        <v>0.99</v>
      </c>
      <c r="G49" t="s">
        <v>817</v>
      </c>
      <c r="I49" s="36" t="s">
        <v>838</v>
      </c>
      <c r="J49" s="37" t="s">
        <v>838</v>
      </c>
    </row>
    <row r="50" spans="2:10" x14ac:dyDescent="0.15">
      <c r="B50">
        <v>91</v>
      </c>
      <c r="C50">
        <v>100</v>
      </c>
      <c r="D50">
        <v>1</v>
      </c>
      <c r="E50" t="s">
        <v>820</v>
      </c>
      <c r="F50">
        <v>9.99</v>
      </c>
      <c r="G50" t="s">
        <v>817</v>
      </c>
      <c r="I50" s="36" t="s">
        <v>839</v>
      </c>
      <c r="J50" s="37" t="s">
        <v>839</v>
      </c>
    </row>
    <row r="51" spans="2:10" x14ac:dyDescent="0.15">
      <c r="B51">
        <v>91</v>
      </c>
      <c r="C51">
        <v>100</v>
      </c>
      <c r="D51">
        <v>2</v>
      </c>
      <c r="E51" t="s">
        <v>823</v>
      </c>
      <c r="F51">
        <v>14.99</v>
      </c>
      <c r="G51" t="s">
        <v>817</v>
      </c>
      <c r="I51" s="36" t="s">
        <v>840</v>
      </c>
      <c r="J51" s="37" t="s">
        <v>840</v>
      </c>
    </row>
    <row r="52" spans="2:10" x14ac:dyDescent="0.15">
      <c r="B52">
        <v>91</v>
      </c>
      <c r="C52">
        <v>100</v>
      </c>
      <c r="D52">
        <v>2</v>
      </c>
      <c r="E52" t="s">
        <v>826</v>
      </c>
      <c r="F52">
        <v>29.99</v>
      </c>
      <c r="G52" t="s">
        <v>817</v>
      </c>
      <c r="I52" s="36" t="s">
        <v>841</v>
      </c>
      <c r="J52" s="37" t="s">
        <v>841</v>
      </c>
    </row>
    <row r="53" spans="2:10" x14ac:dyDescent="0.15">
      <c r="B53">
        <v>91</v>
      </c>
      <c r="C53">
        <v>100</v>
      </c>
      <c r="D53">
        <v>3</v>
      </c>
      <c r="E53" t="s">
        <v>829</v>
      </c>
      <c r="F53">
        <v>99.99</v>
      </c>
      <c r="G53" t="s">
        <v>817</v>
      </c>
      <c r="I53" s="36" t="s">
        <v>842</v>
      </c>
      <c r="J53" s="37" t="s">
        <v>842</v>
      </c>
    </row>
    <row r="54" spans="2:10" x14ac:dyDescent="0.15">
      <c r="B54">
        <v>101</v>
      </c>
      <c r="C54">
        <v>110</v>
      </c>
      <c r="D54">
        <v>1</v>
      </c>
      <c r="E54" t="s">
        <v>816</v>
      </c>
      <c r="F54">
        <v>0.99</v>
      </c>
      <c r="G54" t="s">
        <v>817</v>
      </c>
      <c r="I54" s="36" t="s">
        <v>838</v>
      </c>
      <c r="J54" s="37" t="s">
        <v>838</v>
      </c>
    </row>
    <row r="55" spans="2:10" x14ac:dyDescent="0.15">
      <c r="B55">
        <v>101</v>
      </c>
      <c r="C55">
        <v>110</v>
      </c>
      <c r="D55">
        <v>1</v>
      </c>
      <c r="E55" t="s">
        <v>820</v>
      </c>
      <c r="F55">
        <v>9.99</v>
      </c>
      <c r="G55" t="s">
        <v>817</v>
      </c>
      <c r="I55" s="36" t="s">
        <v>839</v>
      </c>
      <c r="J55" s="37" t="s">
        <v>839</v>
      </c>
    </row>
    <row r="56" spans="2:10" x14ac:dyDescent="0.15">
      <c r="B56">
        <v>101</v>
      </c>
      <c r="C56">
        <v>110</v>
      </c>
      <c r="D56">
        <v>2</v>
      </c>
      <c r="E56" t="s">
        <v>823</v>
      </c>
      <c r="F56">
        <v>14.99</v>
      </c>
      <c r="G56" t="s">
        <v>817</v>
      </c>
      <c r="I56" s="36" t="s">
        <v>840</v>
      </c>
      <c r="J56" s="37" t="s">
        <v>840</v>
      </c>
    </row>
    <row r="57" spans="2:10" x14ac:dyDescent="0.15">
      <c r="B57">
        <v>101</v>
      </c>
      <c r="C57">
        <v>110</v>
      </c>
      <c r="D57">
        <v>2</v>
      </c>
      <c r="E57" t="s">
        <v>826</v>
      </c>
      <c r="F57">
        <v>29.99</v>
      </c>
      <c r="G57" t="s">
        <v>817</v>
      </c>
      <c r="I57" s="36" t="s">
        <v>841</v>
      </c>
      <c r="J57" s="37" t="s">
        <v>841</v>
      </c>
    </row>
    <row r="58" spans="2:10" x14ac:dyDescent="0.15">
      <c r="B58">
        <v>101</v>
      </c>
      <c r="C58">
        <v>110</v>
      </c>
      <c r="D58">
        <v>3</v>
      </c>
      <c r="E58" t="s">
        <v>829</v>
      </c>
      <c r="F58">
        <v>99.99</v>
      </c>
      <c r="G58" t="s">
        <v>817</v>
      </c>
      <c r="I58" s="36" t="s">
        <v>843</v>
      </c>
      <c r="J58" s="37" t="s">
        <v>843</v>
      </c>
    </row>
    <row r="59" spans="2:10" x14ac:dyDescent="0.15">
      <c r="B59">
        <v>111</v>
      </c>
      <c r="C59">
        <v>120</v>
      </c>
      <c r="D59">
        <v>1</v>
      </c>
      <c r="E59" t="s">
        <v>816</v>
      </c>
      <c r="F59">
        <v>0.99</v>
      </c>
      <c r="G59" t="s">
        <v>817</v>
      </c>
      <c r="I59" s="36" t="s">
        <v>838</v>
      </c>
      <c r="J59" s="37" t="s">
        <v>838</v>
      </c>
    </row>
    <row r="60" spans="2:10" x14ac:dyDescent="0.15">
      <c r="B60">
        <v>111</v>
      </c>
      <c r="C60">
        <v>120</v>
      </c>
      <c r="D60">
        <v>1</v>
      </c>
      <c r="E60" t="s">
        <v>820</v>
      </c>
      <c r="F60">
        <v>9.99</v>
      </c>
      <c r="G60" t="s">
        <v>817</v>
      </c>
      <c r="I60" s="36" t="s">
        <v>839</v>
      </c>
      <c r="J60" s="37" t="s">
        <v>839</v>
      </c>
    </row>
    <row r="61" spans="2:10" x14ac:dyDescent="0.15">
      <c r="B61">
        <v>111</v>
      </c>
      <c r="C61">
        <v>120</v>
      </c>
      <c r="D61">
        <v>2</v>
      </c>
      <c r="E61" t="s">
        <v>823</v>
      </c>
      <c r="F61">
        <v>14.99</v>
      </c>
      <c r="G61" t="s">
        <v>817</v>
      </c>
      <c r="I61" s="36" t="s">
        <v>840</v>
      </c>
      <c r="J61" s="37" t="s">
        <v>840</v>
      </c>
    </row>
    <row r="62" spans="2:10" x14ac:dyDescent="0.15">
      <c r="B62">
        <v>111</v>
      </c>
      <c r="C62">
        <v>120</v>
      </c>
      <c r="D62">
        <v>2</v>
      </c>
      <c r="E62" t="s">
        <v>826</v>
      </c>
      <c r="F62">
        <v>29.99</v>
      </c>
      <c r="G62" t="s">
        <v>817</v>
      </c>
      <c r="I62" s="36" t="s">
        <v>841</v>
      </c>
      <c r="J62" s="37" t="s">
        <v>841</v>
      </c>
    </row>
    <row r="63" spans="2:10" x14ac:dyDescent="0.15">
      <c r="B63">
        <v>111</v>
      </c>
      <c r="C63">
        <v>120</v>
      </c>
      <c r="D63">
        <v>3</v>
      </c>
      <c r="E63" t="s">
        <v>829</v>
      </c>
      <c r="F63">
        <v>99.99</v>
      </c>
      <c r="G63" t="s">
        <v>817</v>
      </c>
      <c r="I63" s="36" t="s">
        <v>844</v>
      </c>
      <c r="J63" s="37" t="s">
        <v>844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7:H19"/>
  <sheetViews>
    <sheetView workbookViewId="0">
      <selection activeCell="D29" sqref="D29"/>
    </sheetView>
  </sheetViews>
  <sheetFormatPr defaultColWidth="9" defaultRowHeight="13.5" x14ac:dyDescent="0.15"/>
  <cols>
    <col min="1" max="2" width="9" style="30"/>
    <col min="3" max="3" width="21.625" style="30" customWidth="1"/>
    <col min="4" max="4" width="14.125" style="30" customWidth="1"/>
    <col min="5" max="5" width="9" style="30"/>
    <col min="6" max="6" width="15.125" style="30" customWidth="1"/>
    <col min="7" max="7" width="17.25" style="30" customWidth="1"/>
    <col min="8" max="8" width="16.25" style="30" customWidth="1"/>
    <col min="9" max="16384" width="9" style="30"/>
  </cols>
  <sheetData>
    <row r="7" spans="2:8" x14ac:dyDescent="0.15">
      <c r="B7" s="31" t="s">
        <v>845</v>
      </c>
      <c r="C7" s="32" t="s">
        <v>846</v>
      </c>
      <c r="D7" s="32" t="s">
        <v>847</v>
      </c>
      <c r="E7" s="32" t="s">
        <v>848</v>
      </c>
      <c r="F7" s="32" t="s">
        <v>849</v>
      </c>
      <c r="G7" s="32" t="s">
        <v>850</v>
      </c>
      <c r="H7" s="32" t="s">
        <v>851</v>
      </c>
    </row>
    <row r="8" spans="2:8" x14ac:dyDescent="0.15">
      <c r="B8" s="33">
        <v>1</v>
      </c>
      <c r="C8" s="34">
        <v>1</v>
      </c>
      <c r="D8" s="34">
        <v>-0.5</v>
      </c>
      <c r="E8" s="33">
        <v>888888</v>
      </c>
      <c r="F8" s="33">
        <v>1</v>
      </c>
      <c r="G8" s="33">
        <f>(C8+D8)*E8*F8</f>
        <v>444444</v>
      </c>
      <c r="H8" s="199">
        <f>SUM(G8:G19)</f>
        <v>1145529.7556799999</v>
      </c>
    </row>
    <row r="9" spans="2:8" x14ac:dyDescent="0.15">
      <c r="B9" s="33">
        <v>2</v>
      </c>
      <c r="C9" s="34">
        <f>C8-10%</f>
        <v>0.9</v>
      </c>
      <c r="D9" s="34"/>
      <c r="E9" s="33">
        <f>E8-200003</f>
        <v>688885</v>
      </c>
      <c r="F9" s="33">
        <v>0</v>
      </c>
      <c r="G9" s="33">
        <f t="shared" ref="G9:G19" si="0">C9*E9*F9</f>
        <v>0</v>
      </c>
      <c r="H9" s="199"/>
    </row>
    <row r="10" spans="2:8" x14ac:dyDescent="0.15">
      <c r="B10" s="33">
        <v>3</v>
      </c>
      <c r="C10" s="34">
        <f t="shared" ref="C10:C18" si="1">C9-10%</f>
        <v>0.8</v>
      </c>
      <c r="D10" s="34"/>
      <c r="E10" s="33">
        <f t="shared" ref="E10:E11" si="2">E9-200003</f>
        <v>488882</v>
      </c>
      <c r="F10" s="33">
        <v>1</v>
      </c>
      <c r="G10" s="33">
        <f t="shared" si="0"/>
        <v>391105.6</v>
      </c>
      <c r="H10" s="199"/>
    </row>
    <row r="11" spans="2:8" x14ac:dyDescent="0.15">
      <c r="B11" s="33">
        <v>4</v>
      </c>
      <c r="C11" s="34">
        <f t="shared" si="1"/>
        <v>0.7</v>
      </c>
      <c r="D11" s="34"/>
      <c r="E11" s="33">
        <f t="shared" si="2"/>
        <v>288879</v>
      </c>
      <c r="F11" s="33">
        <v>1</v>
      </c>
      <c r="G11" s="33">
        <f t="shared" si="0"/>
        <v>202215.3</v>
      </c>
      <c r="H11" s="199"/>
    </row>
    <row r="12" spans="2:8" x14ac:dyDescent="0.15">
      <c r="B12" s="33">
        <v>5</v>
      </c>
      <c r="C12" s="34">
        <f t="shared" si="1"/>
        <v>0.6</v>
      </c>
      <c r="D12" s="34"/>
      <c r="E12" s="33">
        <v>166666</v>
      </c>
      <c r="F12" s="33">
        <v>1</v>
      </c>
      <c r="G12" s="33">
        <f t="shared" si="0"/>
        <v>99999.6</v>
      </c>
      <c r="H12" s="199"/>
    </row>
    <row r="13" spans="2:8" x14ac:dyDescent="0.15">
      <c r="B13" s="33">
        <v>6</v>
      </c>
      <c r="C13" s="34">
        <f t="shared" si="1"/>
        <v>0.5</v>
      </c>
      <c r="D13" s="34"/>
      <c r="E13" s="33">
        <v>33333</v>
      </c>
      <c r="F13" s="33">
        <v>0</v>
      </c>
      <c r="G13" s="33">
        <f t="shared" si="0"/>
        <v>0</v>
      </c>
      <c r="H13" s="199"/>
    </row>
    <row r="14" spans="2:8" x14ac:dyDescent="0.15">
      <c r="B14" s="33">
        <v>7</v>
      </c>
      <c r="C14" s="34">
        <f t="shared" si="1"/>
        <v>0.4</v>
      </c>
      <c r="D14" s="34"/>
      <c r="E14" s="33">
        <f>E13*0.8</f>
        <v>26666.400000000001</v>
      </c>
      <c r="F14" s="33">
        <v>0</v>
      </c>
      <c r="G14" s="33">
        <f t="shared" si="0"/>
        <v>0</v>
      </c>
      <c r="H14" s="199"/>
    </row>
    <row r="15" spans="2:8" x14ac:dyDescent="0.15">
      <c r="B15" s="33">
        <v>8</v>
      </c>
      <c r="C15" s="34">
        <f t="shared" si="1"/>
        <v>0.3</v>
      </c>
      <c r="D15" s="34"/>
      <c r="E15" s="33">
        <f t="shared" ref="E15:E19" si="3">E14*0.8</f>
        <v>21333.119999999999</v>
      </c>
      <c r="F15" s="33">
        <v>1</v>
      </c>
      <c r="G15" s="33">
        <f t="shared" si="0"/>
        <v>6399.9359999999997</v>
      </c>
      <c r="H15" s="199"/>
    </row>
    <row r="16" spans="2:8" x14ac:dyDescent="0.15">
      <c r="B16" s="33">
        <v>9</v>
      </c>
      <c r="C16" s="34">
        <f t="shared" si="1"/>
        <v>0.2</v>
      </c>
      <c r="D16" s="34"/>
      <c r="E16" s="33">
        <f t="shared" si="3"/>
        <v>17066.495999999999</v>
      </c>
      <c r="F16" s="33">
        <v>0</v>
      </c>
      <c r="G16" s="33">
        <f t="shared" si="0"/>
        <v>0</v>
      </c>
      <c r="H16" s="199"/>
    </row>
    <row r="17" spans="2:8" x14ac:dyDescent="0.15">
      <c r="B17" s="33">
        <v>10</v>
      </c>
      <c r="C17" s="34">
        <f t="shared" si="1"/>
        <v>0.1</v>
      </c>
      <c r="D17" s="34"/>
      <c r="E17" s="33">
        <f t="shared" si="3"/>
        <v>13653.1968</v>
      </c>
      <c r="F17" s="33">
        <v>1</v>
      </c>
      <c r="G17" s="33">
        <f t="shared" si="0"/>
        <v>1365.3196800000001</v>
      </c>
      <c r="H17" s="199"/>
    </row>
    <row r="18" spans="2:8" x14ac:dyDescent="0.15">
      <c r="B18" s="33">
        <v>11</v>
      </c>
      <c r="C18" s="34">
        <f t="shared" si="1"/>
        <v>1.3877787807814501E-16</v>
      </c>
      <c r="D18" s="34"/>
      <c r="E18" s="33">
        <f t="shared" si="3"/>
        <v>10922.55744</v>
      </c>
      <c r="F18" s="33">
        <v>0</v>
      </c>
      <c r="G18" s="33">
        <f t="shared" si="0"/>
        <v>0</v>
      </c>
      <c r="H18" s="199"/>
    </row>
    <row r="19" spans="2:8" x14ac:dyDescent="0.15">
      <c r="B19" s="33">
        <v>12</v>
      </c>
      <c r="C19" s="34">
        <v>0</v>
      </c>
      <c r="D19" s="34"/>
      <c r="E19" s="33">
        <f t="shared" si="3"/>
        <v>8738.0459520000004</v>
      </c>
      <c r="F19" s="33">
        <v>1</v>
      </c>
      <c r="G19" s="33">
        <f t="shared" si="0"/>
        <v>0</v>
      </c>
      <c r="H19" s="199"/>
    </row>
  </sheetData>
  <mergeCells count="1">
    <mergeCell ref="H8:H19"/>
  </mergeCells>
  <phoneticPr fontId="15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1"/>
  <sheetViews>
    <sheetView workbookViewId="0">
      <selection activeCell="E33" sqref="E33"/>
    </sheetView>
  </sheetViews>
  <sheetFormatPr defaultColWidth="9" defaultRowHeight="13.5" x14ac:dyDescent="0.15"/>
  <cols>
    <col min="1" max="1" width="10.5" customWidth="1"/>
    <col min="2" max="2" width="11.25" customWidth="1"/>
    <col min="3" max="3" width="13.875" customWidth="1"/>
    <col min="4" max="4" width="14.5" customWidth="1"/>
    <col min="5" max="6" width="26" customWidth="1"/>
    <col min="7" max="7" width="18.875" customWidth="1"/>
    <col min="8" max="8" width="10.625" customWidth="1"/>
    <col min="10" max="10" width="37.875" customWidth="1"/>
  </cols>
  <sheetData>
    <row r="1" spans="1:11" x14ac:dyDescent="0.15">
      <c r="A1" t="s">
        <v>852</v>
      </c>
      <c r="B1" s="26" t="s">
        <v>853</v>
      </c>
      <c r="C1" s="26" t="s">
        <v>854</v>
      </c>
      <c r="D1" t="s">
        <v>855</v>
      </c>
      <c r="E1" t="s">
        <v>856</v>
      </c>
      <c r="G1" s="26" t="s">
        <v>857</v>
      </c>
      <c r="H1" s="26" t="s">
        <v>858</v>
      </c>
      <c r="I1" t="s">
        <v>859</v>
      </c>
      <c r="J1" t="s">
        <v>860</v>
      </c>
      <c r="K1" t="s">
        <v>861</v>
      </c>
    </row>
    <row r="2" spans="1:11" x14ac:dyDescent="0.15">
      <c r="A2" t="s">
        <v>42</v>
      </c>
      <c r="B2" s="26" t="s">
        <v>43</v>
      </c>
      <c r="C2" s="26" t="s">
        <v>43</v>
      </c>
      <c r="D2" t="s">
        <v>43</v>
      </c>
      <c r="E2" t="s">
        <v>45</v>
      </c>
      <c r="G2" s="26" t="s">
        <v>48</v>
      </c>
      <c r="H2" s="26" t="s">
        <v>43</v>
      </c>
      <c r="I2" t="s">
        <v>43</v>
      </c>
      <c r="J2" t="s">
        <v>45</v>
      </c>
      <c r="K2" t="s">
        <v>43</v>
      </c>
    </row>
    <row r="3" spans="1:11" x14ac:dyDescent="0.15">
      <c r="A3" t="s">
        <v>49</v>
      </c>
      <c r="B3" s="26" t="s">
        <v>862</v>
      </c>
      <c r="C3" s="26" t="s">
        <v>863</v>
      </c>
      <c r="D3" t="s">
        <v>78</v>
      </c>
      <c r="E3" t="s">
        <v>82</v>
      </c>
      <c r="G3" s="26" t="s">
        <v>79</v>
      </c>
      <c r="H3" s="26" t="s">
        <v>864</v>
      </c>
      <c r="I3" t="s">
        <v>865</v>
      </c>
      <c r="J3" t="s">
        <v>866</v>
      </c>
      <c r="K3" t="s">
        <v>867</v>
      </c>
    </row>
    <row r="4" spans="1:11" x14ac:dyDescent="0.15">
      <c r="A4">
        <v>1</v>
      </c>
      <c r="B4" s="26" t="s">
        <v>868</v>
      </c>
      <c r="C4" s="27" t="s">
        <v>869</v>
      </c>
      <c r="D4" s="28" t="s">
        <v>870</v>
      </c>
      <c r="E4" s="29" t="s">
        <v>871</v>
      </c>
      <c r="F4" t="s">
        <v>872</v>
      </c>
      <c r="G4" s="26" t="s">
        <v>873</v>
      </c>
      <c r="H4" s="26" t="s">
        <v>874</v>
      </c>
      <c r="I4" t="s">
        <v>206</v>
      </c>
      <c r="J4" s="6"/>
      <c r="K4" t="s">
        <v>875</v>
      </c>
    </row>
    <row r="5" spans="1:11" x14ac:dyDescent="0.15">
      <c r="A5">
        <v>2</v>
      </c>
      <c r="B5" s="26" t="s">
        <v>868</v>
      </c>
      <c r="C5" s="27" t="s">
        <v>876</v>
      </c>
      <c r="D5" s="28" t="s">
        <v>877</v>
      </c>
      <c r="E5" s="29" t="s">
        <v>878</v>
      </c>
      <c r="F5" t="s">
        <v>879</v>
      </c>
      <c r="G5" s="26" t="s">
        <v>880</v>
      </c>
      <c r="H5" s="26" t="s">
        <v>881</v>
      </c>
      <c r="I5" t="s">
        <v>882</v>
      </c>
      <c r="J5" s="6"/>
      <c r="K5" t="s">
        <v>875</v>
      </c>
    </row>
    <row r="6" spans="1:11" x14ac:dyDescent="0.15">
      <c r="A6">
        <v>3</v>
      </c>
      <c r="B6" s="26" t="s">
        <v>883</v>
      </c>
      <c r="C6" s="26" t="s">
        <v>884</v>
      </c>
      <c r="D6" s="28" t="s">
        <v>885</v>
      </c>
      <c r="E6" s="29" t="s">
        <v>886</v>
      </c>
      <c r="F6" t="s">
        <v>887</v>
      </c>
      <c r="G6" s="26" t="s">
        <v>888</v>
      </c>
      <c r="H6" s="26" t="s">
        <v>889</v>
      </c>
      <c r="I6" t="s">
        <v>890</v>
      </c>
      <c r="J6" s="6"/>
      <c r="K6" t="s">
        <v>891</v>
      </c>
    </row>
    <row r="7" spans="1:11" x14ac:dyDescent="0.15">
      <c r="A7">
        <v>4</v>
      </c>
      <c r="B7" s="26" t="s">
        <v>883</v>
      </c>
      <c r="C7" s="27" t="s">
        <v>892</v>
      </c>
      <c r="D7" s="28" t="s">
        <v>893</v>
      </c>
      <c r="E7" s="29" t="s">
        <v>894</v>
      </c>
      <c r="F7" t="s">
        <v>895</v>
      </c>
      <c r="G7" s="26" t="s">
        <v>896</v>
      </c>
      <c r="H7" s="26" t="s">
        <v>897</v>
      </c>
      <c r="I7" t="s">
        <v>898</v>
      </c>
      <c r="J7" s="6"/>
      <c r="K7" t="s">
        <v>891</v>
      </c>
    </row>
    <row r="8" spans="1:11" x14ac:dyDescent="0.15">
      <c r="A8">
        <v>5</v>
      </c>
      <c r="B8" s="26" t="s">
        <v>899</v>
      </c>
      <c r="C8" s="26" t="s">
        <v>900</v>
      </c>
      <c r="D8" s="28" t="s">
        <v>901</v>
      </c>
      <c r="E8" s="29" t="s">
        <v>902</v>
      </c>
      <c r="F8" t="s">
        <v>903</v>
      </c>
      <c r="G8" s="26" t="s">
        <v>904</v>
      </c>
      <c r="H8" s="26" t="s">
        <v>905</v>
      </c>
      <c r="I8" t="s">
        <v>906</v>
      </c>
      <c r="J8" s="6"/>
      <c r="K8" t="s">
        <v>907</v>
      </c>
    </row>
    <row r="9" spans="1:11" x14ac:dyDescent="0.15">
      <c r="A9">
        <v>6</v>
      </c>
      <c r="B9" s="26" t="s">
        <v>899</v>
      </c>
      <c r="C9" s="26" t="s">
        <v>908</v>
      </c>
      <c r="D9" s="28" t="s">
        <v>909</v>
      </c>
      <c r="E9" s="29" t="s">
        <v>910</v>
      </c>
      <c r="F9" t="s">
        <v>911</v>
      </c>
      <c r="G9" s="26" t="s">
        <v>912</v>
      </c>
      <c r="H9" s="26" t="s">
        <v>913</v>
      </c>
      <c r="I9" t="s">
        <v>906</v>
      </c>
      <c r="J9" s="6"/>
      <c r="K9" t="s">
        <v>907</v>
      </c>
    </row>
    <row r="10" spans="1:11" x14ac:dyDescent="0.15">
      <c r="A10">
        <v>7</v>
      </c>
      <c r="B10" s="26" t="s">
        <v>914</v>
      </c>
      <c r="C10" s="26" t="s">
        <v>915</v>
      </c>
      <c r="D10" s="28" t="s">
        <v>916</v>
      </c>
      <c r="E10" s="29" t="s">
        <v>917</v>
      </c>
      <c r="F10" t="s">
        <v>918</v>
      </c>
      <c r="G10" s="26" t="s">
        <v>919</v>
      </c>
      <c r="H10" s="26" t="s">
        <v>920</v>
      </c>
      <c r="I10" t="s">
        <v>921</v>
      </c>
      <c r="J10" s="6"/>
      <c r="K10" t="s">
        <v>922</v>
      </c>
    </row>
    <row r="11" spans="1:11" x14ac:dyDescent="0.15">
      <c r="A11">
        <v>8</v>
      </c>
      <c r="B11" s="26" t="s">
        <v>923</v>
      </c>
      <c r="C11" s="26" t="s">
        <v>924</v>
      </c>
      <c r="D11" s="28" t="s">
        <v>925</v>
      </c>
      <c r="E11" s="29" t="s">
        <v>926</v>
      </c>
      <c r="F11" t="s">
        <v>927</v>
      </c>
      <c r="G11" s="26" t="s">
        <v>928</v>
      </c>
      <c r="H11" s="26" t="s">
        <v>929</v>
      </c>
      <c r="I11" t="s">
        <v>930</v>
      </c>
      <c r="J11" s="6"/>
      <c r="K11" t="s">
        <v>931</v>
      </c>
    </row>
  </sheetData>
  <phoneticPr fontId="15" type="noConversion"/>
  <pageMargins left="0.75" right="0.75" top="1" bottom="1" header="0.51180555555555596" footer="0.51180555555555596"/>
  <pageSetup paperSize="9" orientation="portrait" horizontalDpi="360" verticalDpi="36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8"/>
  <sheetViews>
    <sheetView workbookViewId="0">
      <selection activeCell="E4" sqref="E4"/>
    </sheetView>
  </sheetViews>
  <sheetFormatPr defaultColWidth="9" defaultRowHeight="12" x14ac:dyDescent="0.15"/>
  <cols>
    <col min="1" max="1" width="9" style="24"/>
    <col min="2" max="2" width="15" style="24" customWidth="1"/>
    <col min="3" max="3" width="50.75" style="24" customWidth="1"/>
    <col min="4" max="4" width="23.75" style="24" customWidth="1"/>
    <col min="5" max="5" width="9" style="24"/>
    <col min="6" max="7" width="17.125" style="24" customWidth="1"/>
    <col min="8" max="8" width="82" style="24" customWidth="1"/>
    <col min="9" max="16384" width="9" style="24"/>
  </cols>
  <sheetData>
    <row r="1" spans="1:8" x14ac:dyDescent="0.15">
      <c r="A1" s="24" t="s">
        <v>932</v>
      </c>
      <c r="B1" s="24" t="s">
        <v>933</v>
      </c>
      <c r="C1" s="24" t="s">
        <v>607</v>
      </c>
      <c r="D1" s="24" t="s">
        <v>934</v>
      </c>
      <c r="E1" s="24" t="s">
        <v>935</v>
      </c>
      <c r="F1" s="24" t="s">
        <v>936</v>
      </c>
      <c r="G1" s="24" t="s">
        <v>936</v>
      </c>
      <c r="H1" s="24" t="s">
        <v>937</v>
      </c>
    </row>
    <row r="2" spans="1:8" x14ac:dyDescent="0.15">
      <c r="A2" s="24" t="s">
        <v>42</v>
      </c>
      <c r="B2" s="24" t="s">
        <v>44</v>
      </c>
      <c r="C2" s="24" t="s">
        <v>45</v>
      </c>
      <c r="D2" s="24" t="s">
        <v>46</v>
      </c>
      <c r="E2" s="24" t="s">
        <v>730</v>
      </c>
      <c r="F2" s="24" t="s">
        <v>48</v>
      </c>
      <c r="G2" s="24" t="s">
        <v>48</v>
      </c>
    </row>
    <row r="3" spans="1:8" x14ac:dyDescent="0.15">
      <c r="A3" s="24" t="s">
        <v>49</v>
      </c>
      <c r="B3" s="24" t="s">
        <v>69</v>
      </c>
      <c r="C3" s="24" t="s">
        <v>82</v>
      </c>
      <c r="D3" s="24" t="s">
        <v>938</v>
      </c>
      <c r="E3" s="24" t="s">
        <v>939</v>
      </c>
      <c r="F3" s="24" t="s">
        <v>79</v>
      </c>
      <c r="G3" s="24" t="s">
        <v>732</v>
      </c>
    </row>
    <row r="4" spans="1:8" ht="17.45" customHeight="1" x14ac:dyDescent="0.15">
      <c r="A4" s="24">
        <v>1</v>
      </c>
      <c r="B4" s="24">
        <v>600</v>
      </c>
      <c r="C4" s="25" t="s">
        <v>940</v>
      </c>
      <c r="D4" s="25" t="s">
        <v>940</v>
      </c>
      <c r="E4" s="24">
        <v>4</v>
      </c>
      <c r="F4" s="24" t="s">
        <v>128</v>
      </c>
      <c r="G4" s="24" t="s">
        <v>127</v>
      </c>
      <c r="H4" s="24" t="s">
        <v>941</v>
      </c>
    </row>
    <row r="5" spans="1:8" ht="17.45" customHeight="1" x14ac:dyDescent="0.15">
      <c r="A5" s="24">
        <v>2</v>
      </c>
      <c r="B5" s="24">
        <v>3000</v>
      </c>
      <c r="C5" s="25" t="s">
        <v>942</v>
      </c>
      <c r="D5" s="25" t="s">
        <v>942</v>
      </c>
      <c r="E5" s="24">
        <v>4</v>
      </c>
      <c r="F5" s="24" t="s">
        <v>141</v>
      </c>
      <c r="G5" s="24" t="s">
        <v>140</v>
      </c>
      <c r="H5" s="24" t="s">
        <v>943</v>
      </c>
    </row>
    <row r="6" spans="1:8" ht="17.45" customHeight="1" x14ac:dyDescent="0.15">
      <c r="A6" s="24">
        <v>3</v>
      </c>
      <c r="B6" s="24">
        <v>19800</v>
      </c>
      <c r="C6" s="25" t="s">
        <v>944</v>
      </c>
      <c r="D6" s="25" t="s">
        <v>944</v>
      </c>
      <c r="E6" s="24">
        <v>4</v>
      </c>
      <c r="F6" s="24" t="s">
        <v>168</v>
      </c>
      <c r="G6" s="24" t="s">
        <v>167</v>
      </c>
      <c r="H6" s="24" t="s">
        <v>945</v>
      </c>
    </row>
    <row r="7" spans="1:8" ht="17.45" customHeight="1" x14ac:dyDescent="0.15">
      <c r="A7" s="24">
        <v>4</v>
      </c>
      <c r="B7" s="24">
        <v>64800</v>
      </c>
      <c r="C7" s="25" t="s">
        <v>946</v>
      </c>
      <c r="D7" s="25" t="s">
        <v>946</v>
      </c>
      <c r="E7" s="24">
        <v>4</v>
      </c>
      <c r="F7" s="24" t="s">
        <v>189</v>
      </c>
      <c r="G7" s="24" t="s">
        <v>188</v>
      </c>
      <c r="H7" s="24" t="s">
        <v>947</v>
      </c>
    </row>
    <row r="8" spans="1:8" ht="17.45" customHeight="1" x14ac:dyDescent="0.15"/>
  </sheetData>
  <phoneticPr fontId="15" type="noConversion"/>
  <pageMargins left="0.75" right="0.75" top="1" bottom="1" header="0.51180555555555596" footer="0.51180555555555596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20"/>
  <sheetViews>
    <sheetView workbookViewId="0">
      <selection activeCell="K15" sqref="K15"/>
    </sheetView>
  </sheetViews>
  <sheetFormatPr defaultColWidth="9" defaultRowHeight="11.25" x14ac:dyDescent="0.15"/>
  <cols>
    <col min="1" max="2" width="10.5" style="6" customWidth="1"/>
    <col min="3" max="3" width="26" style="6" customWidth="1"/>
    <col min="4" max="4" width="37.625" style="7" customWidth="1"/>
    <col min="5" max="5" width="28.125" style="6" customWidth="1"/>
    <col min="6" max="6" width="63.125" style="6" customWidth="1"/>
    <col min="7" max="7" width="7.5" style="6" customWidth="1"/>
    <col min="8" max="8" width="4.125" style="6" customWidth="1"/>
    <col min="9" max="9" width="6.5" style="6" customWidth="1"/>
    <col min="10" max="10" width="11.75" style="6" customWidth="1"/>
    <col min="11" max="11" width="69.125" style="6" customWidth="1"/>
    <col min="12" max="16384" width="9" style="6"/>
  </cols>
  <sheetData>
    <row r="1" spans="1:12" x14ac:dyDescent="0.15">
      <c r="A1" s="6" t="s">
        <v>948</v>
      </c>
      <c r="B1" s="6" t="s">
        <v>949</v>
      </c>
      <c r="C1" s="6" t="s">
        <v>950</v>
      </c>
      <c r="D1" s="7" t="s">
        <v>607</v>
      </c>
      <c r="E1" s="8" t="s">
        <v>951</v>
      </c>
      <c r="F1" s="6" t="s">
        <v>860</v>
      </c>
      <c r="G1" s="6" t="s">
        <v>859</v>
      </c>
      <c r="H1" s="6" t="s">
        <v>861</v>
      </c>
      <c r="I1" s="6" t="s">
        <v>952</v>
      </c>
      <c r="J1" s="6" t="s">
        <v>936</v>
      </c>
      <c r="K1" s="6" t="s">
        <v>937</v>
      </c>
    </row>
    <row r="2" spans="1:12" x14ac:dyDescent="0.15">
      <c r="A2" s="6" t="s">
        <v>42</v>
      </c>
      <c r="B2" s="6" t="s">
        <v>44</v>
      </c>
      <c r="C2" s="6" t="s">
        <v>46</v>
      </c>
      <c r="D2" s="7" t="s">
        <v>45</v>
      </c>
      <c r="E2" s="6" t="s">
        <v>47</v>
      </c>
      <c r="F2" s="6" t="s">
        <v>45</v>
      </c>
      <c r="G2" s="6" t="s">
        <v>48</v>
      </c>
      <c r="H2" s="6" t="s">
        <v>48</v>
      </c>
      <c r="I2" s="6" t="s">
        <v>48</v>
      </c>
      <c r="J2" s="6" t="s">
        <v>48</v>
      </c>
    </row>
    <row r="3" spans="1:12" x14ac:dyDescent="0.15">
      <c r="A3" s="6" t="s">
        <v>49</v>
      </c>
      <c r="B3" s="6" t="s">
        <v>953</v>
      </c>
      <c r="C3" s="6" t="s">
        <v>938</v>
      </c>
      <c r="D3" s="7" t="s">
        <v>82</v>
      </c>
      <c r="E3" s="8" t="s">
        <v>954</v>
      </c>
      <c r="F3" s="6" t="s">
        <v>866</v>
      </c>
      <c r="G3" s="6" t="s">
        <v>865</v>
      </c>
      <c r="H3" s="6" t="s">
        <v>867</v>
      </c>
      <c r="I3" s="6" t="s">
        <v>955</v>
      </c>
      <c r="J3" s="6" t="s">
        <v>956</v>
      </c>
    </row>
    <row r="4" spans="1:12" s="1" customFormat="1" ht="14.25" x14ac:dyDescent="0.15">
      <c r="A4" s="1">
        <v>1</v>
      </c>
      <c r="B4" s="1">
        <v>1</v>
      </c>
      <c r="C4" s="9" t="s">
        <v>957</v>
      </c>
      <c r="D4" s="9" t="s">
        <v>957</v>
      </c>
      <c r="E4" s="10"/>
      <c r="F4" s="1" t="s">
        <v>958</v>
      </c>
      <c r="G4" s="1" t="s">
        <v>203</v>
      </c>
      <c r="H4" s="1" t="s">
        <v>875</v>
      </c>
      <c r="I4" s="1" t="s">
        <v>875</v>
      </c>
      <c r="J4" s="1" t="s">
        <v>959</v>
      </c>
      <c r="K4" s="15" t="s">
        <v>960</v>
      </c>
    </row>
    <row r="5" spans="1:12" s="2" customFormat="1" ht="14.25" x14ac:dyDescent="0.15">
      <c r="A5" s="2">
        <v>2</v>
      </c>
      <c r="B5" s="2">
        <v>0</v>
      </c>
      <c r="C5" s="11" t="s">
        <v>961</v>
      </c>
      <c r="D5" s="11" t="s">
        <v>961</v>
      </c>
      <c r="F5" s="2" t="s">
        <v>962</v>
      </c>
      <c r="G5" s="2" t="s">
        <v>206</v>
      </c>
      <c r="H5" s="2" t="s">
        <v>891</v>
      </c>
      <c r="I5" s="2" t="s">
        <v>891</v>
      </c>
      <c r="J5" s="2" t="s">
        <v>963</v>
      </c>
      <c r="K5" s="16" t="s">
        <v>964</v>
      </c>
    </row>
    <row r="6" spans="1:12" s="1" customFormat="1" ht="14.25" x14ac:dyDescent="0.15">
      <c r="A6" s="1">
        <v>3</v>
      </c>
      <c r="B6" s="1">
        <v>1</v>
      </c>
      <c r="C6" s="9" t="s">
        <v>965</v>
      </c>
      <c r="D6" s="9" t="s">
        <v>965</v>
      </c>
      <c r="E6" s="12" t="s">
        <v>966</v>
      </c>
      <c r="F6" s="1" t="s">
        <v>967</v>
      </c>
      <c r="G6" s="1" t="s">
        <v>208</v>
      </c>
      <c r="H6" s="1" t="s">
        <v>907</v>
      </c>
      <c r="I6" s="1" t="s">
        <v>907</v>
      </c>
      <c r="J6" s="1" t="s">
        <v>968</v>
      </c>
      <c r="K6" s="17" t="s">
        <v>969</v>
      </c>
    </row>
    <row r="7" spans="1:12" s="1" customFormat="1" ht="14.25" x14ac:dyDescent="0.15">
      <c r="A7" s="1">
        <v>4</v>
      </c>
      <c r="B7" s="1">
        <v>1</v>
      </c>
      <c r="C7" s="9" t="s">
        <v>970</v>
      </c>
      <c r="D7" s="9" t="s">
        <v>970</v>
      </c>
      <c r="F7" s="1" t="s">
        <v>971</v>
      </c>
      <c r="G7" s="1" t="s">
        <v>210</v>
      </c>
      <c r="H7" s="1" t="s">
        <v>931</v>
      </c>
      <c r="I7" s="1" t="s">
        <v>931</v>
      </c>
      <c r="J7" s="1" t="s">
        <v>972</v>
      </c>
      <c r="K7" s="18" t="s">
        <v>973</v>
      </c>
    </row>
    <row r="8" spans="1:12" s="3" customFormat="1" ht="14.25" x14ac:dyDescent="0.15">
      <c r="A8" s="3">
        <v>5</v>
      </c>
      <c r="B8" s="3">
        <v>1</v>
      </c>
      <c r="C8" s="13" t="s">
        <v>974</v>
      </c>
      <c r="D8" s="13" t="s">
        <v>974</v>
      </c>
      <c r="F8" s="3" t="s">
        <v>975</v>
      </c>
      <c r="G8" s="3" t="s">
        <v>212</v>
      </c>
      <c r="H8" s="3" t="s">
        <v>976</v>
      </c>
      <c r="I8" s="3" t="s">
        <v>976</v>
      </c>
      <c r="J8" s="3" t="s">
        <v>977</v>
      </c>
      <c r="K8" s="19" t="s">
        <v>978</v>
      </c>
    </row>
    <row r="9" spans="1:12" s="1" customFormat="1" ht="14.25" x14ac:dyDescent="0.15">
      <c r="A9" s="1">
        <v>6</v>
      </c>
      <c r="B9" s="1">
        <v>1</v>
      </c>
      <c r="C9" s="9" t="s">
        <v>979</v>
      </c>
      <c r="D9" s="9" t="s">
        <v>979</v>
      </c>
      <c r="E9" s="6" t="s">
        <v>980</v>
      </c>
      <c r="F9" s="1" t="s">
        <v>981</v>
      </c>
      <c r="G9" s="1" t="s">
        <v>214</v>
      </c>
      <c r="H9" s="1" t="s">
        <v>982</v>
      </c>
      <c r="I9" s="1" t="s">
        <v>982</v>
      </c>
      <c r="J9" s="1" t="s">
        <v>983</v>
      </c>
      <c r="K9" s="17" t="s">
        <v>984</v>
      </c>
    </row>
    <row r="10" spans="1:12" s="4" customFormat="1" ht="14.25" x14ac:dyDescent="0.15">
      <c r="A10" s="4">
        <v>7</v>
      </c>
      <c r="B10" s="4">
        <v>1</v>
      </c>
      <c r="C10" s="4" t="s">
        <v>985</v>
      </c>
      <c r="D10" s="4" t="s">
        <v>985</v>
      </c>
      <c r="F10" s="4" t="s">
        <v>986</v>
      </c>
      <c r="G10" s="4" t="s">
        <v>216</v>
      </c>
      <c r="H10" s="4" t="s">
        <v>982</v>
      </c>
      <c r="I10" s="4" t="s">
        <v>982</v>
      </c>
      <c r="J10" s="4" t="s">
        <v>987</v>
      </c>
      <c r="K10" s="20" t="s">
        <v>988</v>
      </c>
    </row>
    <row r="11" spans="1:12" s="5" customFormat="1" ht="13.5" x14ac:dyDescent="0.15">
      <c r="B11" s="5">
        <v>0</v>
      </c>
      <c r="C11" s="14" t="s">
        <v>989</v>
      </c>
      <c r="D11" s="14" t="s">
        <v>990</v>
      </c>
      <c r="F11" s="5" t="s">
        <v>991</v>
      </c>
      <c r="G11" s="5" t="s">
        <v>216</v>
      </c>
      <c r="H11" s="5" t="s">
        <v>982</v>
      </c>
      <c r="I11" s="5" t="s">
        <v>982</v>
      </c>
      <c r="J11" s="5" t="s">
        <v>983</v>
      </c>
      <c r="K11" s="21" t="s">
        <v>992</v>
      </c>
    </row>
    <row r="12" spans="1:12" s="4" customFormat="1" ht="14.25" x14ac:dyDescent="0.15">
      <c r="A12" s="4">
        <v>8</v>
      </c>
      <c r="B12" s="4">
        <v>1</v>
      </c>
      <c r="C12" s="4" t="s">
        <v>993</v>
      </c>
      <c r="D12" s="4" t="s">
        <v>993</v>
      </c>
      <c r="F12" s="4" t="s">
        <v>994</v>
      </c>
      <c r="G12" s="4" t="s">
        <v>203</v>
      </c>
      <c r="H12" s="4" t="s">
        <v>982</v>
      </c>
      <c r="I12" s="4" t="s">
        <v>982</v>
      </c>
      <c r="J12" s="4" t="s">
        <v>987</v>
      </c>
      <c r="K12" s="20" t="s">
        <v>988</v>
      </c>
    </row>
    <row r="16" spans="1:12" ht="13.5" x14ac:dyDescent="0.15">
      <c r="K16" s="22"/>
      <c r="L16" s="22"/>
    </row>
    <row r="17" spans="11:12" ht="13.5" x14ac:dyDescent="0.15">
      <c r="K17" s="22"/>
    </row>
    <row r="18" spans="11:12" ht="13.5" x14ac:dyDescent="0.15">
      <c r="K18" s="22"/>
      <c r="L18" s="22"/>
    </row>
    <row r="19" spans="11:12" ht="13.5" x14ac:dyDescent="0.15">
      <c r="K19" s="22"/>
      <c r="L19" s="22"/>
    </row>
    <row r="20" spans="11:12" ht="13.5" x14ac:dyDescent="0.15">
      <c r="K20" s="23"/>
      <c r="L20" s="22"/>
    </row>
  </sheetData>
  <phoneticPr fontId="15" type="noConversion"/>
  <pageMargins left="0.75" right="0.75" top="1" bottom="1" header="0.51180555555555596" footer="0.51180555555555596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30"/>
  <sheetViews>
    <sheetView workbookViewId="0">
      <selection activeCell="A2" sqref="A2"/>
    </sheetView>
  </sheetViews>
  <sheetFormatPr defaultColWidth="9" defaultRowHeight="13.5" x14ac:dyDescent="0.15"/>
  <cols>
    <col min="1" max="2" width="15.5" customWidth="1"/>
    <col min="3" max="3" width="52.375" customWidth="1"/>
  </cols>
  <sheetData>
    <row r="1" spans="1:3" x14ac:dyDescent="0.15">
      <c r="A1" t="s">
        <v>605</v>
      </c>
      <c r="B1" s="29" t="s">
        <v>606</v>
      </c>
      <c r="C1" t="s">
        <v>607</v>
      </c>
    </row>
    <row r="2" spans="1:3" x14ac:dyDescent="0.15">
      <c r="A2" s="29" t="s">
        <v>42</v>
      </c>
      <c r="B2" s="29" t="s">
        <v>608</v>
      </c>
      <c r="C2" t="s">
        <v>45</v>
      </c>
    </row>
    <row r="3" spans="1:3" x14ac:dyDescent="0.15">
      <c r="A3" t="s">
        <v>609</v>
      </c>
      <c r="B3" t="s">
        <v>610</v>
      </c>
      <c r="C3" t="s">
        <v>82</v>
      </c>
    </row>
    <row r="4" spans="1:3" x14ac:dyDescent="0.15">
      <c r="A4">
        <v>1</v>
      </c>
      <c r="B4" t="s">
        <v>611</v>
      </c>
      <c r="C4" s="24" t="s">
        <v>612</v>
      </c>
    </row>
    <row r="5" spans="1:3" x14ac:dyDescent="0.15">
      <c r="A5">
        <v>2</v>
      </c>
      <c r="B5" t="s">
        <v>613</v>
      </c>
      <c r="C5" s="24" t="s">
        <v>612</v>
      </c>
    </row>
    <row r="6" spans="1:3" x14ac:dyDescent="0.15">
      <c r="A6">
        <v>3</v>
      </c>
      <c r="B6" t="s">
        <v>614</v>
      </c>
      <c r="C6" s="24" t="s">
        <v>612</v>
      </c>
    </row>
    <row r="7" spans="1:3" x14ac:dyDescent="0.15">
      <c r="A7">
        <v>4</v>
      </c>
      <c r="B7" t="s">
        <v>615</v>
      </c>
      <c r="C7" s="24" t="s">
        <v>612</v>
      </c>
    </row>
    <row r="8" spans="1:3" x14ac:dyDescent="0.15">
      <c r="A8">
        <v>5</v>
      </c>
      <c r="B8" t="s">
        <v>616</v>
      </c>
      <c r="C8" s="24" t="s">
        <v>617</v>
      </c>
    </row>
    <row r="9" spans="1:3" x14ac:dyDescent="0.15">
      <c r="A9">
        <v>6</v>
      </c>
      <c r="B9" t="s">
        <v>618</v>
      </c>
      <c r="C9" s="24" t="s">
        <v>617</v>
      </c>
    </row>
    <row r="10" spans="1:3" x14ac:dyDescent="0.15">
      <c r="A10">
        <v>7</v>
      </c>
      <c r="B10" t="s">
        <v>619</v>
      </c>
      <c r="C10" s="24" t="s">
        <v>617</v>
      </c>
    </row>
    <row r="11" spans="1:3" x14ac:dyDescent="0.15">
      <c r="A11">
        <v>8</v>
      </c>
      <c r="B11" t="s">
        <v>620</v>
      </c>
      <c r="C11" s="24" t="s">
        <v>617</v>
      </c>
    </row>
    <row r="12" spans="1:3" x14ac:dyDescent="0.15">
      <c r="A12">
        <v>9</v>
      </c>
      <c r="B12" t="s">
        <v>621</v>
      </c>
      <c r="C12" s="24" t="s">
        <v>617</v>
      </c>
    </row>
    <row r="13" spans="1:3" x14ac:dyDescent="0.15">
      <c r="A13">
        <v>10</v>
      </c>
      <c r="B13" t="s">
        <v>622</v>
      </c>
      <c r="C13" s="24" t="s">
        <v>617</v>
      </c>
    </row>
    <row r="14" spans="1:3" x14ac:dyDescent="0.15">
      <c r="A14">
        <v>11</v>
      </c>
      <c r="B14" t="s">
        <v>623</v>
      </c>
      <c r="C14" s="24" t="s">
        <v>617</v>
      </c>
    </row>
    <row r="15" spans="1:3" x14ac:dyDescent="0.15">
      <c r="A15">
        <v>12</v>
      </c>
      <c r="B15" t="s">
        <v>624</v>
      </c>
      <c r="C15" s="24" t="s">
        <v>617</v>
      </c>
    </row>
    <row r="16" spans="1:3" x14ac:dyDescent="0.15">
      <c r="A16">
        <v>13</v>
      </c>
      <c r="B16" t="s">
        <v>625</v>
      </c>
      <c r="C16" s="24" t="s">
        <v>617</v>
      </c>
    </row>
    <row r="17" spans="1:3" x14ac:dyDescent="0.15">
      <c r="A17">
        <v>14</v>
      </c>
      <c r="B17" t="s">
        <v>626</v>
      </c>
      <c r="C17" s="24" t="s">
        <v>617</v>
      </c>
    </row>
    <row r="18" spans="1:3" x14ac:dyDescent="0.15">
      <c r="A18">
        <v>15</v>
      </c>
      <c r="B18" t="s">
        <v>627</v>
      </c>
      <c r="C18" s="24" t="s">
        <v>617</v>
      </c>
    </row>
    <row r="19" spans="1:3" x14ac:dyDescent="0.15">
      <c r="A19">
        <v>16</v>
      </c>
      <c r="B19" t="s">
        <v>628</v>
      </c>
      <c r="C19" s="24" t="s">
        <v>617</v>
      </c>
    </row>
    <row r="20" spans="1:3" x14ac:dyDescent="0.15">
      <c r="A20">
        <v>17</v>
      </c>
      <c r="B20" t="s">
        <v>629</v>
      </c>
      <c r="C20" s="24" t="s">
        <v>617</v>
      </c>
    </row>
    <row r="21" spans="1:3" x14ac:dyDescent="0.15">
      <c r="A21">
        <v>18</v>
      </c>
      <c r="B21" t="s">
        <v>630</v>
      </c>
      <c r="C21" s="24" t="s">
        <v>617</v>
      </c>
    </row>
    <row r="22" spans="1:3" x14ac:dyDescent="0.15">
      <c r="A22">
        <v>19</v>
      </c>
      <c r="B22" t="s">
        <v>628</v>
      </c>
      <c r="C22" s="24" t="s">
        <v>617</v>
      </c>
    </row>
    <row r="23" spans="1:3" x14ac:dyDescent="0.15">
      <c r="A23">
        <v>20</v>
      </c>
      <c r="B23" t="s">
        <v>631</v>
      </c>
      <c r="C23" s="24" t="s">
        <v>617</v>
      </c>
    </row>
    <row r="24" spans="1:3" x14ac:dyDescent="0.15">
      <c r="A24">
        <v>21</v>
      </c>
      <c r="B24" t="s">
        <v>632</v>
      </c>
      <c r="C24" s="24" t="s">
        <v>617</v>
      </c>
    </row>
    <row r="25" spans="1:3" x14ac:dyDescent="0.15">
      <c r="A25">
        <v>22</v>
      </c>
      <c r="B25" t="s">
        <v>633</v>
      </c>
      <c r="C25" s="24" t="s">
        <v>617</v>
      </c>
    </row>
    <row r="26" spans="1:3" x14ac:dyDescent="0.15">
      <c r="A26">
        <v>23</v>
      </c>
      <c r="B26" t="s">
        <v>634</v>
      </c>
      <c r="C26" s="24" t="s">
        <v>617</v>
      </c>
    </row>
    <row r="27" spans="1:3" x14ac:dyDescent="0.15">
      <c r="A27">
        <v>24</v>
      </c>
      <c r="B27" t="s">
        <v>635</v>
      </c>
      <c r="C27" s="24" t="s">
        <v>617</v>
      </c>
    </row>
    <row r="28" spans="1:3" x14ac:dyDescent="0.15">
      <c r="A28">
        <v>25</v>
      </c>
      <c r="B28" t="s">
        <v>636</v>
      </c>
      <c r="C28" s="24" t="s">
        <v>617</v>
      </c>
    </row>
    <row r="29" spans="1:3" x14ac:dyDescent="0.15">
      <c r="A29">
        <v>26</v>
      </c>
      <c r="B29" t="s">
        <v>637</v>
      </c>
      <c r="C29" s="24" t="s">
        <v>617</v>
      </c>
    </row>
    <row r="30" spans="1:3" x14ac:dyDescent="0.15">
      <c r="A30">
        <v>27</v>
      </c>
      <c r="B30" t="s">
        <v>638</v>
      </c>
      <c r="C30" s="24" t="s">
        <v>617</v>
      </c>
    </row>
  </sheetData>
  <autoFilter ref="A3:C30"/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17"/>
  <sheetViews>
    <sheetView workbookViewId="0">
      <selection activeCell="A31" sqref="A31"/>
    </sheetView>
  </sheetViews>
  <sheetFormatPr defaultColWidth="9" defaultRowHeight="13.5" x14ac:dyDescent="0.15"/>
  <cols>
    <col min="1" max="1" width="15.5" customWidth="1"/>
    <col min="3" max="3" width="17.125" customWidth="1"/>
    <col min="4" max="4" width="52.375" customWidth="1"/>
  </cols>
  <sheetData>
    <row r="1" spans="1:4" x14ac:dyDescent="0.15">
      <c r="A1" s="29" t="s">
        <v>605</v>
      </c>
      <c r="B1" t="s">
        <v>639</v>
      </c>
      <c r="C1" t="s">
        <v>640</v>
      </c>
      <c r="D1" t="s">
        <v>607</v>
      </c>
    </row>
    <row r="2" spans="1:4" x14ac:dyDescent="0.15">
      <c r="A2" t="s">
        <v>641</v>
      </c>
      <c r="B2" t="s">
        <v>642</v>
      </c>
      <c r="C2" t="s">
        <v>44</v>
      </c>
      <c r="D2" t="s">
        <v>45</v>
      </c>
    </row>
    <row r="3" spans="1:4" x14ac:dyDescent="0.15">
      <c r="A3" t="s">
        <v>609</v>
      </c>
      <c r="B3" t="s">
        <v>643</v>
      </c>
      <c r="C3" t="s">
        <v>644</v>
      </c>
      <c r="D3" t="s">
        <v>82</v>
      </c>
    </row>
    <row r="4" spans="1:4" x14ac:dyDescent="0.15">
      <c r="A4">
        <v>1</v>
      </c>
      <c r="B4">
        <v>1</v>
      </c>
      <c r="C4">
        <v>600</v>
      </c>
      <c r="D4" s="24" t="s">
        <v>645</v>
      </c>
    </row>
    <row r="5" spans="1:4" x14ac:dyDescent="0.15">
      <c r="A5">
        <v>2</v>
      </c>
      <c r="B5">
        <v>1</v>
      </c>
      <c r="C5">
        <v>4800</v>
      </c>
      <c r="D5" s="24" t="s">
        <v>646</v>
      </c>
    </row>
    <row r="6" spans="1:4" x14ac:dyDescent="0.15">
      <c r="A6">
        <v>3</v>
      </c>
      <c r="B6">
        <v>2</v>
      </c>
      <c r="C6">
        <v>600</v>
      </c>
      <c r="D6" s="24" t="s">
        <v>645</v>
      </c>
    </row>
    <row r="7" spans="1:4" x14ac:dyDescent="0.15">
      <c r="A7">
        <v>4</v>
      </c>
      <c r="B7">
        <v>2</v>
      </c>
      <c r="C7">
        <v>32800</v>
      </c>
      <c r="D7" s="24" t="s">
        <v>647</v>
      </c>
    </row>
    <row r="8" spans="1:4" x14ac:dyDescent="0.15">
      <c r="A8">
        <v>5</v>
      </c>
      <c r="B8">
        <v>3</v>
      </c>
      <c r="C8">
        <v>600</v>
      </c>
      <c r="D8" s="24" t="s">
        <v>645</v>
      </c>
    </row>
    <row r="9" spans="1:4" x14ac:dyDescent="0.15">
      <c r="A9">
        <v>6</v>
      </c>
      <c r="B9">
        <v>3</v>
      </c>
      <c r="C9">
        <v>32800</v>
      </c>
      <c r="D9" s="24" t="s">
        <v>647</v>
      </c>
    </row>
    <row r="10" spans="1:4" x14ac:dyDescent="0.15">
      <c r="A10">
        <v>7</v>
      </c>
      <c r="B10">
        <v>4</v>
      </c>
      <c r="C10">
        <v>600</v>
      </c>
      <c r="D10" s="24" t="s">
        <v>645</v>
      </c>
    </row>
    <row r="11" spans="1:4" x14ac:dyDescent="0.15">
      <c r="A11">
        <v>8</v>
      </c>
      <c r="B11">
        <v>4</v>
      </c>
      <c r="C11">
        <v>32800</v>
      </c>
      <c r="D11" s="24" t="s">
        <v>647</v>
      </c>
    </row>
    <row r="12" spans="1:4" x14ac:dyDescent="0.15">
      <c r="A12">
        <v>9</v>
      </c>
      <c r="B12">
        <v>5</v>
      </c>
      <c r="C12">
        <v>600</v>
      </c>
      <c r="D12" s="24" t="s">
        <v>645</v>
      </c>
    </row>
    <row r="13" spans="1:4" x14ac:dyDescent="0.15">
      <c r="A13">
        <v>10</v>
      </c>
      <c r="B13">
        <v>5</v>
      </c>
      <c r="C13">
        <v>32800</v>
      </c>
      <c r="D13" s="24" t="s">
        <v>647</v>
      </c>
    </row>
    <row r="14" spans="1:4" x14ac:dyDescent="0.15">
      <c r="A14">
        <v>11</v>
      </c>
      <c r="B14">
        <v>6</v>
      </c>
      <c r="C14">
        <v>600</v>
      </c>
      <c r="D14" s="24" t="s">
        <v>645</v>
      </c>
    </row>
    <row r="15" spans="1:4" x14ac:dyDescent="0.15">
      <c r="A15">
        <v>12</v>
      </c>
      <c r="B15">
        <v>6</v>
      </c>
      <c r="C15">
        <v>32800</v>
      </c>
      <c r="D15" s="24" t="s">
        <v>647</v>
      </c>
    </row>
    <row r="17" spans="4:4" x14ac:dyDescent="0.15">
      <c r="D17" s="24"/>
    </row>
  </sheetData>
  <autoFilter ref="A3:D15"/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2"/>
  <sheetViews>
    <sheetView workbookViewId="0">
      <selection activeCell="F17" sqref="F17"/>
    </sheetView>
  </sheetViews>
  <sheetFormatPr defaultColWidth="9" defaultRowHeight="13.5" x14ac:dyDescent="0.15"/>
  <cols>
    <col min="1" max="1" width="17.25" customWidth="1"/>
    <col min="2" max="2" width="29.625" customWidth="1"/>
    <col min="3" max="4" width="16.875" customWidth="1"/>
  </cols>
  <sheetData>
    <row r="1" spans="1:8" s="24" customFormat="1" ht="12" x14ac:dyDescent="0.15">
      <c r="A1" s="24" t="s">
        <v>648</v>
      </c>
      <c r="B1" s="24" t="s">
        <v>607</v>
      </c>
      <c r="C1" s="24" t="s">
        <v>649</v>
      </c>
      <c r="D1" s="24" t="s">
        <v>650</v>
      </c>
    </row>
    <row r="2" spans="1:8" s="24" customFormat="1" ht="12" x14ac:dyDescent="0.15">
      <c r="A2" s="24" t="s">
        <v>42</v>
      </c>
      <c r="B2" s="24" t="s">
        <v>45</v>
      </c>
      <c r="C2" s="24" t="s">
        <v>44</v>
      </c>
      <c r="D2" s="24" t="s">
        <v>44</v>
      </c>
    </row>
    <row r="3" spans="1:8" s="24" customFormat="1" ht="12" x14ac:dyDescent="0.15">
      <c r="A3" s="24" t="s">
        <v>49</v>
      </c>
      <c r="B3" s="24" t="s">
        <v>82</v>
      </c>
      <c r="C3" s="24" t="s">
        <v>69</v>
      </c>
      <c r="D3" s="24" t="s">
        <v>651</v>
      </c>
    </row>
    <row r="4" spans="1:8" s="24" customFormat="1" ht="12" x14ac:dyDescent="0.15">
      <c r="A4" s="6">
        <v>1</v>
      </c>
      <c r="B4" s="51" t="s">
        <v>652</v>
      </c>
      <c r="C4" s="6">
        <v>100</v>
      </c>
      <c r="D4" s="6">
        <v>79</v>
      </c>
      <c r="E4" s="24">
        <f>C4*10</f>
        <v>1000</v>
      </c>
      <c r="H4" s="24">
        <f>C4*7/100</f>
        <v>7</v>
      </c>
    </row>
    <row r="5" spans="1:8" s="24" customFormat="1" ht="12" x14ac:dyDescent="0.15">
      <c r="A5" s="6">
        <v>2</v>
      </c>
      <c r="B5" s="51" t="s">
        <v>652</v>
      </c>
      <c r="C5" s="6">
        <v>500</v>
      </c>
      <c r="D5" s="6">
        <v>79</v>
      </c>
      <c r="E5" s="24">
        <f t="shared" ref="E5:E11" si="0">C5*10</f>
        <v>5000</v>
      </c>
      <c r="H5" s="24">
        <f t="shared" ref="H5:H9" si="1">C5*7/100</f>
        <v>35</v>
      </c>
    </row>
    <row r="6" spans="1:8" s="24" customFormat="1" ht="12" x14ac:dyDescent="0.15">
      <c r="A6" s="6">
        <v>3</v>
      </c>
      <c r="B6" s="51" t="s">
        <v>653</v>
      </c>
      <c r="C6" s="6">
        <v>2000</v>
      </c>
      <c r="D6" s="6">
        <v>79</v>
      </c>
      <c r="E6" s="24">
        <f t="shared" si="0"/>
        <v>20000</v>
      </c>
      <c r="H6" s="24">
        <f t="shared" si="1"/>
        <v>140</v>
      </c>
    </row>
    <row r="7" spans="1:8" s="24" customFormat="1" ht="12" x14ac:dyDescent="0.15">
      <c r="A7" s="6">
        <v>4</v>
      </c>
      <c r="B7" s="51" t="s">
        <v>654</v>
      </c>
      <c r="C7" s="6">
        <v>5000</v>
      </c>
      <c r="D7" s="6">
        <v>79</v>
      </c>
      <c r="E7" s="24">
        <f t="shared" si="0"/>
        <v>50000</v>
      </c>
      <c r="H7" s="24">
        <f t="shared" si="1"/>
        <v>350</v>
      </c>
    </row>
    <row r="8" spans="1:8" s="24" customFormat="1" ht="12" x14ac:dyDescent="0.15">
      <c r="A8" s="6">
        <v>5</v>
      </c>
      <c r="B8" s="51" t="s">
        <v>655</v>
      </c>
      <c r="C8" s="6">
        <v>10000</v>
      </c>
      <c r="D8" s="6">
        <v>79</v>
      </c>
      <c r="E8" s="24">
        <f t="shared" si="0"/>
        <v>100000</v>
      </c>
      <c r="H8" s="24">
        <f t="shared" si="1"/>
        <v>700</v>
      </c>
    </row>
    <row r="9" spans="1:8" s="24" customFormat="1" ht="12" x14ac:dyDescent="0.15">
      <c r="A9" s="6">
        <v>6</v>
      </c>
      <c r="B9" s="51" t="s">
        <v>656</v>
      </c>
      <c r="C9" s="6">
        <v>20000</v>
      </c>
      <c r="D9" s="6">
        <v>79</v>
      </c>
      <c r="E9" s="24">
        <f t="shared" si="0"/>
        <v>200000</v>
      </c>
      <c r="H9" s="24">
        <f t="shared" si="1"/>
        <v>1400</v>
      </c>
    </row>
    <row r="10" spans="1:8" x14ac:dyDescent="0.15">
      <c r="A10" s="6"/>
      <c r="B10" s="6"/>
      <c r="C10" s="6">
        <v>30000</v>
      </c>
      <c r="D10" s="6">
        <v>79</v>
      </c>
      <c r="E10" s="24">
        <f t="shared" si="0"/>
        <v>300000</v>
      </c>
      <c r="F10" s="24" t="s">
        <v>657</v>
      </c>
      <c r="G10" s="24"/>
    </row>
    <row r="11" spans="1:8" x14ac:dyDescent="0.15">
      <c r="A11" s="6"/>
      <c r="B11" s="6"/>
      <c r="C11" s="6">
        <v>50000</v>
      </c>
      <c r="D11" s="6">
        <v>79</v>
      </c>
      <c r="E11" s="24">
        <f t="shared" si="0"/>
        <v>500000</v>
      </c>
      <c r="F11" s="24" t="s">
        <v>658</v>
      </c>
      <c r="G11" s="24"/>
    </row>
    <row r="12" spans="1:8" x14ac:dyDescent="0.15">
      <c r="C12" s="29"/>
      <c r="D12" s="29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14"/>
  <sheetViews>
    <sheetView tabSelected="1" workbookViewId="0">
      <selection activeCell="G21" sqref="G21"/>
    </sheetView>
  </sheetViews>
  <sheetFormatPr defaultColWidth="9" defaultRowHeight="13.5" x14ac:dyDescent="0.15"/>
  <cols>
    <col min="1" max="1" width="17.25" customWidth="1"/>
    <col min="2" max="2" width="16.75" customWidth="1"/>
    <col min="3" max="4" width="16.625" customWidth="1"/>
    <col min="5" max="5" width="19.75" customWidth="1"/>
    <col min="6" max="6" width="16.625" customWidth="1"/>
    <col min="7" max="7" width="29.625" customWidth="1"/>
    <col min="8" max="8" width="16.875" customWidth="1"/>
  </cols>
  <sheetData>
    <row r="1" spans="1:12" s="24" customFormat="1" ht="12" x14ac:dyDescent="0.15">
      <c r="A1" s="24" t="s">
        <v>659</v>
      </c>
      <c r="B1" s="24" t="s">
        <v>660</v>
      </c>
      <c r="C1" s="24" t="s">
        <v>661</v>
      </c>
      <c r="D1" s="24" t="s">
        <v>662</v>
      </c>
      <c r="E1" s="24" t="s">
        <v>663</v>
      </c>
      <c r="F1" s="24" t="s">
        <v>664</v>
      </c>
      <c r="G1" s="24" t="s">
        <v>607</v>
      </c>
      <c r="H1" s="24" t="s">
        <v>649</v>
      </c>
      <c r="I1" s="24" t="s">
        <v>665</v>
      </c>
      <c r="J1" s="24" t="s">
        <v>666</v>
      </c>
      <c r="L1" s="24" t="s">
        <v>667</v>
      </c>
    </row>
    <row r="2" spans="1:12" s="24" customFormat="1" x14ac:dyDescent="0.15">
      <c r="A2" s="24" t="s">
        <v>42</v>
      </c>
      <c r="B2" s="24" t="s">
        <v>44</v>
      </c>
      <c r="C2" s="24" t="s">
        <v>44</v>
      </c>
      <c r="D2" s="24" t="s">
        <v>44</v>
      </c>
      <c r="E2" s="24" t="s">
        <v>44</v>
      </c>
      <c r="F2" s="24" t="s">
        <v>44</v>
      </c>
      <c r="G2" s="24" t="s">
        <v>45</v>
      </c>
      <c r="H2" s="24" t="s">
        <v>44</v>
      </c>
      <c r="I2" t="s">
        <v>995</v>
      </c>
      <c r="J2" t="s">
        <v>995</v>
      </c>
      <c r="K2"/>
      <c r="L2" t="s">
        <v>995</v>
      </c>
    </row>
    <row r="3" spans="1:12" s="24" customFormat="1" ht="12" x14ac:dyDescent="0.15">
      <c r="A3" s="24" t="s">
        <v>49</v>
      </c>
      <c r="B3" s="24" t="s">
        <v>668</v>
      </c>
      <c r="C3" s="24" t="s">
        <v>669</v>
      </c>
      <c r="D3" s="24" t="s">
        <v>670</v>
      </c>
      <c r="E3" s="24" t="s">
        <v>671</v>
      </c>
      <c r="F3" s="24" t="s">
        <v>672</v>
      </c>
      <c r="G3" s="24" t="s">
        <v>82</v>
      </c>
      <c r="H3" s="24" t="s">
        <v>69</v>
      </c>
      <c r="I3" s="24" t="s">
        <v>673</v>
      </c>
      <c r="J3" s="24" t="s">
        <v>674</v>
      </c>
      <c r="L3" s="24" t="s">
        <v>675</v>
      </c>
    </row>
    <row r="4" spans="1:12" s="24" customFormat="1" ht="12" x14ac:dyDescent="0.15">
      <c r="A4" s="24">
        <v>1</v>
      </c>
      <c r="B4" s="24">
        <v>1</v>
      </c>
      <c r="C4" s="24">
        <v>1</v>
      </c>
      <c r="D4" s="24">
        <v>7</v>
      </c>
      <c r="E4" s="24">
        <v>0</v>
      </c>
      <c r="F4" s="24">
        <v>2</v>
      </c>
      <c r="G4" s="47" t="s">
        <v>676</v>
      </c>
      <c r="H4" s="24">
        <v>600</v>
      </c>
      <c r="I4" s="24" t="s">
        <v>677</v>
      </c>
      <c r="J4" s="24" t="s">
        <v>678</v>
      </c>
      <c r="K4" s="24">
        <v>0.99</v>
      </c>
      <c r="L4" s="24">
        <v>400</v>
      </c>
    </row>
    <row r="5" spans="1:12" s="24" customFormat="1" ht="12" x14ac:dyDescent="0.15">
      <c r="A5" s="24">
        <v>2</v>
      </c>
      <c r="B5" s="24">
        <v>1</v>
      </c>
      <c r="C5" s="24">
        <v>2</v>
      </c>
      <c r="D5" s="24">
        <v>7</v>
      </c>
      <c r="E5" s="24">
        <v>0</v>
      </c>
      <c r="F5" s="24">
        <v>2</v>
      </c>
      <c r="G5" s="47" t="s">
        <v>679</v>
      </c>
      <c r="H5" s="24">
        <v>1800</v>
      </c>
      <c r="I5" s="24" t="s">
        <v>677</v>
      </c>
      <c r="J5" s="24" t="s">
        <v>680</v>
      </c>
      <c r="K5" s="24">
        <v>2.99</v>
      </c>
      <c r="L5" s="24">
        <v>730</v>
      </c>
    </row>
    <row r="6" spans="1:12" s="24" customFormat="1" ht="12" x14ac:dyDescent="0.15">
      <c r="A6" s="24">
        <v>3</v>
      </c>
      <c r="B6" s="24">
        <v>1</v>
      </c>
      <c r="C6" s="24">
        <v>3</v>
      </c>
      <c r="D6" s="24">
        <v>7</v>
      </c>
      <c r="E6" s="24">
        <v>0</v>
      </c>
      <c r="F6" s="24">
        <v>2</v>
      </c>
      <c r="G6" s="47" t="s">
        <v>681</v>
      </c>
      <c r="H6" s="24">
        <v>3000</v>
      </c>
      <c r="I6" s="24" t="s">
        <v>677</v>
      </c>
      <c r="J6" s="24" t="s">
        <v>682</v>
      </c>
      <c r="K6" s="24">
        <v>4.99</v>
      </c>
      <c r="L6" s="24">
        <v>900</v>
      </c>
    </row>
    <row r="7" spans="1:12" s="24" customFormat="1" ht="12" x14ac:dyDescent="0.15">
      <c r="A7" s="24">
        <v>4</v>
      </c>
      <c r="B7" s="24">
        <v>1</v>
      </c>
      <c r="C7" s="24">
        <v>4</v>
      </c>
      <c r="D7" s="24">
        <v>7</v>
      </c>
      <c r="E7" s="24">
        <v>0</v>
      </c>
      <c r="F7" s="24">
        <v>2</v>
      </c>
      <c r="G7" s="47" t="s">
        <v>683</v>
      </c>
      <c r="H7" s="24">
        <v>6800</v>
      </c>
      <c r="I7" s="24" t="s">
        <v>677</v>
      </c>
      <c r="J7" s="24" t="s">
        <v>684</v>
      </c>
      <c r="K7" s="24">
        <v>9.99</v>
      </c>
      <c r="L7" s="24">
        <v>1200</v>
      </c>
    </row>
    <row r="8" spans="1:12" s="24" customFormat="1" ht="12" x14ac:dyDescent="0.15">
      <c r="A8" s="24">
        <v>5</v>
      </c>
      <c r="B8" s="24">
        <v>2</v>
      </c>
      <c r="C8" s="24">
        <v>1</v>
      </c>
      <c r="D8" s="24">
        <v>7</v>
      </c>
      <c r="E8" s="24">
        <v>0</v>
      </c>
      <c r="F8" s="24">
        <v>1</v>
      </c>
      <c r="G8" s="47" t="s">
        <v>676</v>
      </c>
      <c r="H8" s="24">
        <v>600</v>
      </c>
      <c r="I8" s="24" t="s">
        <v>677</v>
      </c>
      <c r="J8" s="24" t="s">
        <v>678</v>
      </c>
      <c r="K8" s="24">
        <v>0.99</v>
      </c>
      <c r="L8" s="24">
        <v>400</v>
      </c>
    </row>
    <row r="9" spans="1:12" s="24" customFormat="1" ht="12" x14ac:dyDescent="0.15">
      <c r="A9" s="24">
        <v>6</v>
      </c>
      <c r="B9" s="24">
        <v>2</v>
      </c>
      <c r="C9" s="24">
        <v>2</v>
      </c>
      <c r="D9" s="24">
        <v>7</v>
      </c>
      <c r="E9" s="24">
        <v>0</v>
      </c>
      <c r="F9" s="24">
        <v>1</v>
      </c>
      <c r="G9" s="47" t="s">
        <v>679</v>
      </c>
      <c r="H9" s="24">
        <v>1800</v>
      </c>
      <c r="I9" s="24" t="s">
        <v>677</v>
      </c>
      <c r="J9" s="24" t="s">
        <v>680</v>
      </c>
      <c r="K9" s="24">
        <v>2.99</v>
      </c>
      <c r="L9" s="24">
        <v>730</v>
      </c>
    </row>
    <row r="10" spans="1:12" s="24" customFormat="1" ht="12" x14ac:dyDescent="0.15">
      <c r="A10" s="24">
        <v>7</v>
      </c>
      <c r="B10" s="24">
        <v>2</v>
      </c>
      <c r="C10" s="24">
        <v>3</v>
      </c>
      <c r="D10" s="24">
        <v>7</v>
      </c>
      <c r="E10" s="24">
        <v>0</v>
      </c>
      <c r="F10" s="24">
        <v>1</v>
      </c>
      <c r="G10" s="47" t="s">
        <v>681</v>
      </c>
      <c r="H10" s="24">
        <v>3000</v>
      </c>
      <c r="I10" s="24" t="s">
        <v>677</v>
      </c>
      <c r="J10" s="24" t="s">
        <v>682</v>
      </c>
      <c r="K10" s="24">
        <v>4.99</v>
      </c>
      <c r="L10" s="24">
        <v>900</v>
      </c>
    </row>
    <row r="11" spans="1:12" s="24" customFormat="1" ht="12" x14ac:dyDescent="0.15">
      <c r="A11" s="24">
        <v>8</v>
      </c>
      <c r="B11" s="24">
        <v>2</v>
      </c>
      <c r="C11" s="24">
        <v>4</v>
      </c>
      <c r="D11" s="24">
        <v>7</v>
      </c>
      <c r="E11" s="24">
        <v>0</v>
      </c>
      <c r="F11" s="24">
        <v>1</v>
      </c>
      <c r="G11" s="47" t="s">
        <v>683</v>
      </c>
      <c r="H11" s="24">
        <v>6800</v>
      </c>
      <c r="I11" s="24" t="s">
        <v>677</v>
      </c>
      <c r="J11" s="24" t="s">
        <v>684</v>
      </c>
      <c r="K11" s="24">
        <v>9.99</v>
      </c>
      <c r="L11" s="24">
        <v>1200</v>
      </c>
    </row>
    <row r="12" spans="1:12" x14ac:dyDescent="0.15">
      <c r="H12" s="29"/>
    </row>
    <row r="13" spans="1:12" x14ac:dyDescent="0.15">
      <c r="H13" s="29"/>
    </row>
    <row r="14" spans="1:12" x14ac:dyDescent="0.15">
      <c r="H14" s="29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5"/>
  <sheetViews>
    <sheetView workbookViewId="0">
      <selection activeCell="G20" sqref="A17:G20"/>
    </sheetView>
  </sheetViews>
  <sheetFormatPr defaultColWidth="9" defaultRowHeight="13.5" x14ac:dyDescent="0.15"/>
  <cols>
    <col min="1" max="1" width="17.375" customWidth="1"/>
    <col min="2" max="4" width="12.625" customWidth="1"/>
    <col min="5" max="8" width="31.75" customWidth="1"/>
    <col min="9" max="9" width="28.875" customWidth="1"/>
  </cols>
  <sheetData>
    <row r="1" spans="1:9" x14ac:dyDescent="0.15">
      <c r="A1" s="29" t="s">
        <v>685</v>
      </c>
      <c r="B1" t="s">
        <v>686</v>
      </c>
      <c r="C1" t="s">
        <v>687</v>
      </c>
      <c r="D1" t="s">
        <v>688</v>
      </c>
      <c r="E1" t="s">
        <v>607</v>
      </c>
      <c r="I1" t="s">
        <v>689</v>
      </c>
    </row>
    <row r="2" spans="1:9" x14ac:dyDescent="0.15">
      <c r="A2" t="s">
        <v>641</v>
      </c>
      <c r="B2" t="s">
        <v>642</v>
      </c>
      <c r="C2" t="s">
        <v>44</v>
      </c>
      <c r="D2" t="s">
        <v>44</v>
      </c>
      <c r="E2" t="s">
        <v>45</v>
      </c>
      <c r="I2" t="s">
        <v>44</v>
      </c>
    </row>
    <row r="3" spans="1:9" x14ac:dyDescent="0.15">
      <c r="A3" t="s">
        <v>609</v>
      </c>
      <c r="B3" s="29" t="s">
        <v>690</v>
      </c>
      <c r="C3" s="29" t="s">
        <v>691</v>
      </c>
      <c r="D3" s="29" t="s">
        <v>692</v>
      </c>
      <c r="E3" t="s">
        <v>82</v>
      </c>
      <c r="I3" t="s">
        <v>693</v>
      </c>
    </row>
    <row r="4" spans="1:9" x14ac:dyDescent="0.15">
      <c r="A4">
        <v>1</v>
      </c>
      <c r="B4">
        <v>1</v>
      </c>
      <c r="C4">
        <v>1</v>
      </c>
      <c r="E4" s="24" t="s">
        <v>694</v>
      </c>
      <c r="F4" s="24"/>
      <c r="G4" s="24"/>
      <c r="H4" s="24"/>
    </row>
    <row r="5" spans="1:9" x14ac:dyDescent="0.15">
      <c r="A5">
        <v>2</v>
      </c>
      <c r="B5">
        <v>1</v>
      </c>
      <c r="C5">
        <v>2</v>
      </c>
      <c r="E5" s="24" t="s">
        <v>695</v>
      </c>
      <c r="F5" s="24"/>
      <c r="G5" s="24"/>
      <c r="H5" s="24"/>
    </row>
    <row r="6" spans="1:9" x14ac:dyDescent="0.15">
      <c r="A6">
        <v>3</v>
      </c>
      <c r="B6">
        <v>1</v>
      </c>
      <c r="C6">
        <v>3</v>
      </c>
      <c r="E6" s="24" t="s">
        <v>694</v>
      </c>
      <c r="F6" s="24"/>
      <c r="G6" s="24"/>
      <c r="H6" s="24"/>
    </row>
    <row r="7" spans="1:9" x14ac:dyDescent="0.15">
      <c r="A7">
        <v>4</v>
      </c>
      <c r="B7">
        <v>1</v>
      </c>
      <c r="C7">
        <v>4</v>
      </c>
      <c r="E7" s="24" t="s">
        <v>696</v>
      </c>
      <c r="F7" s="24"/>
      <c r="G7" s="24"/>
      <c r="H7" s="24"/>
    </row>
    <row r="8" spans="1:9" x14ac:dyDescent="0.15">
      <c r="A8">
        <v>5</v>
      </c>
      <c r="B8">
        <v>1</v>
      </c>
      <c r="C8">
        <v>5</v>
      </c>
      <c r="E8" s="24" t="s">
        <v>694</v>
      </c>
      <c r="F8" s="24"/>
      <c r="G8" s="24"/>
      <c r="H8" s="24"/>
    </row>
    <row r="9" spans="1:9" x14ac:dyDescent="0.15">
      <c r="A9">
        <v>6</v>
      </c>
      <c r="B9">
        <v>1</v>
      </c>
      <c r="C9">
        <v>6</v>
      </c>
      <c r="E9" s="24" t="s">
        <v>697</v>
      </c>
      <c r="F9" s="24"/>
      <c r="G9" s="24"/>
      <c r="H9" s="24"/>
    </row>
    <row r="10" spans="1:9" x14ac:dyDescent="0.15">
      <c r="A10">
        <v>7</v>
      </c>
      <c r="B10">
        <v>1</v>
      </c>
      <c r="C10">
        <v>7</v>
      </c>
      <c r="E10" s="24" t="s">
        <v>698</v>
      </c>
      <c r="F10" s="24"/>
      <c r="G10" s="24"/>
      <c r="H10" s="24"/>
    </row>
    <row r="11" spans="1:9" x14ac:dyDescent="0.15">
      <c r="A11">
        <v>8</v>
      </c>
      <c r="B11">
        <v>1</v>
      </c>
      <c r="C11">
        <v>8</v>
      </c>
      <c r="E11" s="24" t="s">
        <v>699</v>
      </c>
      <c r="F11" s="24"/>
      <c r="G11" s="24"/>
      <c r="H11" s="24"/>
    </row>
    <row r="12" spans="1:9" x14ac:dyDescent="0.15">
      <c r="A12">
        <v>9</v>
      </c>
      <c r="B12">
        <v>1</v>
      </c>
      <c r="C12">
        <v>9</v>
      </c>
      <c r="E12" s="24" t="s">
        <v>700</v>
      </c>
      <c r="F12" s="24"/>
      <c r="G12" s="24"/>
      <c r="H12" s="24"/>
    </row>
    <row r="13" spans="1:9" x14ac:dyDescent="0.15">
      <c r="A13">
        <v>10</v>
      </c>
      <c r="B13">
        <v>1</v>
      </c>
      <c r="C13">
        <v>10</v>
      </c>
      <c r="E13" s="24" t="s">
        <v>701</v>
      </c>
      <c r="F13" s="24"/>
      <c r="G13" s="24"/>
      <c r="H13" s="24"/>
    </row>
    <row r="14" spans="1:9" x14ac:dyDescent="0.15">
      <c r="A14">
        <v>11</v>
      </c>
      <c r="B14">
        <v>1</v>
      </c>
      <c r="C14">
        <v>11</v>
      </c>
      <c r="E14" s="24" t="s">
        <v>700</v>
      </c>
      <c r="F14" s="24"/>
      <c r="G14" s="24"/>
      <c r="H14" s="24"/>
    </row>
    <row r="15" spans="1:9" x14ac:dyDescent="0.15">
      <c r="A15">
        <v>12</v>
      </c>
      <c r="B15">
        <v>1</v>
      </c>
      <c r="C15">
        <v>12</v>
      </c>
      <c r="E15" s="24" t="s">
        <v>702</v>
      </c>
      <c r="F15" s="24"/>
      <c r="G15" s="24"/>
      <c r="H15" s="24"/>
    </row>
    <row r="16" spans="1:9" x14ac:dyDescent="0.15">
      <c r="A16">
        <v>13</v>
      </c>
      <c r="B16">
        <v>1</v>
      </c>
      <c r="C16">
        <v>13</v>
      </c>
      <c r="E16" s="24" t="s">
        <v>700</v>
      </c>
      <c r="F16" s="24"/>
      <c r="G16" s="24"/>
      <c r="H16" s="24"/>
    </row>
    <row r="17" spans="1:8" x14ac:dyDescent="0.15">
      <c r="A17">
        <v>14</v>
      </c>
      <c r="B17">
        <v>1</v>
      </c>
      <c r="C17">
        <v>14</v>
      </c>
      <c r="E17" s="24" t="s">
        <v>703</v>
      </c>
      <c r="F17" s="24"/>
      <c r="G17" s="24"/>
      <c r="H17" s="24"/>
    </row>
    <row r="18" spans="1:8" x14ac:dyDescent="0.15">
      <c r="A18">
        <v>15</v>
      </c>
      <c r="B18">
        <v>1</v>
      </c>
      <c r="C18">
        <v>15</v>
      </c>
      <c r="E18" s="24" t="s">
        <v>704</v>
      </c>
      <c r="F18" s="24"/>
      <c r="G18" s="24"/>
      <c r="H18" s="24"/>
    </row>
    <row r="19" spans="1:8" x14ac:dyDescent="0.15">
      <c r="A19">
        <v>16</v>
      </c>
      <c r="B19">
        <v>1</v>
      </c>
      <c r="C19">
        <v>16</v>
      </c>
      <c r="E19" s="24" t="s">
        <v>705</v>
      </c>
      <c r="F19" s="24"/>
      <c r="G19" s="24"/>
      <c r="H19" s="24"/>
    </row>
    <row r="20" spans="1:8" x14ac:dyDescent="0.15">
      <c r="A20">
        <v>17</v>
      </c>
      <c r="B20">
        <v>1</v>
      </c>
      <c r="C20">
        <v>17</v>
      </c>
      <c r="E20" s="24" t="s">
        <v>706</v>
      </c>
      <c r="F20" s="24"/>
      <c r="G20" s="24"/>
      <c r="H20" s="24"/>
    </row>
    <row r="21" spans="1:8" x14ac:dyDescent="0.15">
      <c r="A21">
        <v>18</v>
      </c>
      <c r="B21">
        <v>1</v>
      </c>
      <c r="C21">
        <v>18</v>
      </c>
      <c r="E21" s="24" t="s">
        <v>705</v>
      </c>
      <c r="F21" s="24"/>
      <c r="G21" s="24"/>
      <c r="H21" s="24"/>
    </row>
    <row r="22" spans="1:8" x14ac:dyDescent="0.15">
      <c r="A22">
        <v>19</v>
      </c>
      <c r="B22">
        <v>1</v>
      </c>
      <c r="C22">
        <v>19</v>
      </c>
      <c r="E22" s="24" t="s">
        <v>707</v>
      </c>
      <c r="F22" s="24"/>
      <c r="G22" s="24"/>
      <c r="H22" s="24"/>
    </row>
    <row r="23" spans="1:8" x14ac:dyDescent="0.15">
      <c r="A23">
        <v>20</v>
      </c>
      <c r="B23">
        <v>1</v>
      </c>
      <c r="C23">
        <v>20</v>
      </c>
      <c r="E23" s="24" t="s">
        <v>705</v>
      </c>
      <c r="F23" s="24"/>
      <c r="G23" s="24"/>
      <c r="H23" s="24"/>
    </row>
    <row r="24" spans="1:8" x14ac:dyDescent="0.15">
      <c r="A24">
        <v>21</v>
      </c>
      <c r="B24">
        <v>1</v>
      </c>
      <c r="C24">
        <v>21</v>
      </c>
      <c r="E24" s="24" t="s">
        <v>356</v>
      </c>
      <c r="F24" s="24"/>
      <c r="G24" s="24"/>
      <c r="H24" s="24"/>
    </row>
    <row r="25" spans="1:8" x14ac:dyDescent="0.15">
      <c r="A25">
        <v>22</v>
      </c>
      <c r="B25">
        <v>1</v>
      </c>
      <c r="C25">
        <v>22</v>
      </c>
      <c r="E25" s="24" t="s">
        <v>708</v>
      </c>
      <c r="F25" s="24"/>
      <c r="G25" s="24"/>
      <c r="H25" s="24"/>
    </row>
    <row r="26" spans="1:8" x14ac:dyDescent="0.15">
      <c r="A26">
        <v>23</v>
      </c>
      <c r="B26">
        <v>1</v>
      </c>
      <c r="C26">
        <v>23</v>
      </c>
      <c r="E26" s="24" t="s">
        <v>95</v>
      </c>
      <c r="F26" s="24"/>
      <c r="G26" s="24"/>
      <c r="H26" s="24"/>
    </row>
    <row r="27" spans="1:8" x14ac:dyDescent="0.15">
      <c r="A27">
        <v>24</v>
      </c>
      <c r="B27">
        <v>1</v>
      </c>
      <c r="C27">
        <v>24</v>
      </c>
      <c r="E27" s="24" t="s">
        <v>709</v>
      </c>
      <c r="F27" s="24"/>
      <c r="G27" s="24"/>
      <c r="H27" s="24"/>
    </row>
    <row r="28" spans="1:8" x14ac:dyDescent="0.15">
      <c r="A28">
        <v>25</v>
      </c>
      <c r="B28">
        <v>1</v>
      </c>
      <c r="C28">
        <v>25</v>
      </c>
      <c r="E28" s="24" t="s">
        <v>95</v>
      </c>
      <c r="F28" s="24"/>
      <c r="G28" s="24"/>
      <c r="H28" s="24"/>
    </row>
    <row r="29" spans="1:8" x14ac:dyDescent="0.15">
      <c r="A29">
        <v>26</v>
      </c>
      <c r="B29">
        <v>1</v>
      </c>
      <c r="C29">
        <v>26</v>
      </c>
      <c r="E29" s="24" t="s">
        <v>710</v>
      </c>
      <c r="F29" s="24"/>
      <c r="G29" s="24"/>
      <c r="H29" s="24"/>
    </row>
    <row r="30" spans="1:8" x14ac:dyDescent="0.15">
      <c r="A30">
        <v>27</v>
      </c>
      <c r="B30">
        <v>1</v>
      </c>
      <c r="C30">
        <v>27</v>
      </c>
      <c r="E30" s="24" t="s">
        <v>95</v>
      </c>
      <c r="F30" s="24"/>
      <c r="G30" s="24"/>
      <c r="H30" s="24"/>
    </row>
    <row r="31" spans="1:8" x14ac:dyDescent="0.15">
      <c r="A31">
        <v>28</v>
      </c>
      <c r="B31">
        <v>1</v>
      </c>
      <c r="C31">
        <v>28</v>
      </c>
      <c r="E31" s="24" t="s">
        <v>111</v>
      </c>
      <c r="F31" s="24"/>
      <c r="G31" s="24"/>
      <c r="H31" s="24"/>
    </row>
    <row r="32" spans="1:8" x14ac:dyDescent="0.15">
      <c r="A32">
        <v>29</v>
      </c>
      <c r="B32">
        <v>1</v>
      </c>
      <c r="C32">
        <v>29</v>
      </c>
      <c r="E32" s="24" t="s">
        <v>111</v>
      </c>
      <c r="F32" s="24"/>
      <c r="G32" s="24"/>
      <c r="H32" s="24"/>
    </row>
    <row r="33" spans="1:8" x14ac:dyDescent="0.15">
      <c r="A33">
        <v>30</v>
      </c>
      <c r="B33">
        <v>1</v>
      </c>
      <c r="C33">
        <v>30</v>
      </c>
      <c r="D33">
        <v>2</v>
      </c>
      <c r="E33" s="24" t="s">
        <v>711</v>
      </c>
      <c r="F33" s="24"/>
      <c r="G33" s="24"/>
      <c r="H33" s="24"/>
    </row>
    <row r="34" spans="1:8" x14ac:dyDescent="0.15">
      <c r="A34">
        <v>31</v>
      </c>
      <c r="B34">
        <v>2</v>
      </c>
      <c r="C34">
        <v>1</v>
      </c>
      <c r="E34" s="24" t="s">
        <v>694</v>
      </c>
      <c r="F34" s="24"/>
      <c r="G34" s="24"/>
      <c r="H34" s="24"/>
    </row>
    <row r="35" spans="1:8" x14ac:dyDescent="0.15">
      <c r="A35">
        <v>32</v>
      </c>
      <c r="B35">
        <v>2</v>
      </c>
      <c r="C35">
        <v>2</v>
      </c>
      <c r="E35" s="24" t="s">
        <v>695</v>
      </c>
      <c r="F35" s="24"/>
      <c r="G35" s="24"/>
      <c r="H35" s="24"/>
    </row>
    <row r="36" spans="1:8" x14ac:dyDescent="0.15">
      <c r="A36">
        <v>33</v>
      </c>
      <c r="B36">
        <v>2</v>
      </c>
      <c r="C36">
        <v>3</v>
      </c>
      <c r="E36" s="24" t="s">
        <v>694</v>
      </c>
      <c r="F36" s="24"/>
      <c r="G36" s="24"/>
      <c r="H36" s="24"/>
    </row>
    <row r="37" spans="1:8" x14ac:dyDescent="0.15">
      <c r="A37">
        <v>34</v>
      </c>
      <c r="B37">
        <v>2</v>
      </c>
      <c r="C37">
        <v>4</v>
      </c>
      <c r="E37" s="24" t="s">
        <v>696</v>
      </c>
      <c r="F37" s="24"/>
      <c r="G37" s="24"/>
      <c r="H37" s="24"/>
    </row>
    <row r="38" spans="1:8" x14ac:dyDescent="0.15">
      <c r="A38">
        <v>35</v>
      </c>
      <c r="B38">
        <v>2</v>
      </c>
      <c r="C38">
        <v>5</v>
      </c>
      <c r="E38" s="24" t="s">
        <v>694</v>
      </c>
      <c r="F38" s="24"/>
      <c r="G38" s="24"/>
      <c r="H38" s="24"/>
    </row>
    <row r="39" spans="1:8" x14ac:dyDescent="0.15">
      <c r="A39">
        <v>36</v>
      </c>
      <c r="B39">
        <v>2</v>
      </c>
      <c r="C39">
        <v>6</v>
      </c>
      <c r="E39" s="24" t="s">
        <v>697</v>
      </c>
      <c r="F39" s="24"/>
      <c r="G39" s="24"/>
      <c r="H39" s="24"/>
    </row>
    <row r="40" spans="1:8" x14ac:dyDescent="0.15">
      <c r="A40">
        <v>37</v>
      </c>
      <c r="B40">
        <v>2</v>
      </c>
      <c r="C40">
        <v>7</v>
      </c>
      <c r="E40" s="24" t="s">
        <v>698</v>
      </c>
      <c r="F40" s="24"/>
      <c r="G40" s="24"/>
      <c r="H40" s="24"/>
    </row>
    <row r="41" spans="1:8" x14ac:dyDescent="0.15">
      <c r="A41">
        <v>38</v>
      </c>
      <c r="B41">
        <v>2</v>
      </c>
      <c r="C41">
        <v>8</v>
      </c>
      <c r="E41" s="24" t="s">
        <v>699</v>
      </c>
      <c r="F41" s="24"/>
      <c r="G41" s="24"/>
      <c r="H41" s="24"/>
    </row>
    <row r="42" spans="1:8" x14ac:dyDescent="0.15">
      <c r="A42">
        <v>39</v>
      </c>
      <c r="B42">
        <v>2</v>
      </c>
      <c r="C42">
        <v>9</v>
      </c>
      <c r="E42" s="24" t="s">
        <v>700</v>
      </c>
      <c r="F42" s="24"/>
      <c r="G42" s="24"/>
      <c r="H42" s="24"/>
    </row>
    <row r="43" spans="1:8" x14ac:dyDescent="0.15">
      <c r="A43">
        <v>40</v>
      </c>
      <c r="B43">
        <v>2</v>
      </c>
      <c r="C43">
        <v>10</v>
      </c>
      <c r="E43" s="24" t="s">
        <v>701</v>
      </c>
      <c r="F43" s="24"/>
      <c r="G43" s="24"/>
      <c r="H43" s="24"/>
    </row>
    <row r="44" spans="1:8" x14ac:dyDescent="0.15">
      <c r="A44">
        <v>41</v>
      </c>
      <c r="B44">
        <v>2</v>
      </c>
      <c r="C44">
        <v>11</v>
      </c>
      <c r="E44" s="24" t="s">
        <v>700</v>
      </c>
      <c r="F44" s="24"/>
      <c r="G44" s="24"/>
      <c r="H44" s="24"/>
    </row>
    <row r="45" spans="1:8" x14ac:dyDescent="0.15">
      <c r="A45">
        <v>42</v>
      </c>
      <c r="B45">
        <v>2</v>
      </c>
      <c r="C45">
        <v>12</v>
      </c>
      <c r="E45" s="24" t="s">
        <v>702</v>
      </c>
      <c r="F45" s="24"/>
      <c r="G45" s="24"/>
      <c r="H45" s="24"/>
    </row>
    <row r="46" spans="1:8" x14ac:dyDescent="0.15">
      <c r="A46">
        <v>43</v>
      </c>
      <c r="B46">
        <v>2</v>
      </c>
      <c r="C46">
        <v>13</v>
      </c>
      <c r="E46" s="24" t="s">
        <v>700</v>
      </c>
      <c r="F46" s="24"/>
      <c r="G46" s="24"/>
      <c r="H46" s="24"/>
    </row>
    <row r="47" spans="1:8" x14ac:dyDescent="0.15">
      <c r="A47">
        <v>44</v>
      </c>
      <c r="B47">
        <v>2</v>
      </c>
      <c r="C47">
        <v>14</v>
      </c>
      <c r="E47" s="24" t="s">
        <v>703</v>
      </c>
      <c r="F47" s="24"/>
      <c r="G47" s="24"/>
      <c r="H47" s="24"/>
    </row>
    <row r="48" spans="1:8" x14ac:dyDescent="0.15">
      <c r="A48">
        <v>45</v>
      </c>
      <c r="B48">
        <v>2</v>
      </c>
      <c r="C48">
        <v>15</v>
      </c>
      <c r="E48" s="24" t="s">
        <v>704</v>
      </c>
      <c r="F48" s="24"/>
      <c r="G48" s="24"/>
      <c r="H48" s="24"/>
    </row>
    <row r="49" spans="1:8" x14ac:dyDescent="0.15">
      <c r="A49">
        <v>46</v>
      </c>
      <c r="B49">
        <v>2</v>
      </c>
      <c r="C49">
        <v>16</v>
      </c>
      <c r="E49" s="24" t="s">
        <v>705</v>
      </c>
      <c r="F49" s="24"/>
      <c r="G49" s="24"/>
      <c r="H49" s="24"/>
    </row>
    <row r="50" spans="1:8" x14ac:dyDescent="0.15">
      <c r="A50">
        <v>47</v>
      </c>
      <c r="B50">
        <v>2</v>
      </c>
      <c r="C50">
        <v>17</v>
      </c>
      <c r="E50" s="24" t="s">
        <v>706</v>
      </c>
      <c r="F50" s="24"/>
      <c r="G50" s="24"/>
      <c r="H50" s="24"/>
    </row>
    <row r="51" spans="1:8" x14ac:dyDescent="0.15">
      <c r="A51">
        <v>48</v>
      </c>
      <c r="B51">
        <v>2</v>
      </c>
      <c r="C51">
        <v>18</v>
      </c>
      <c r="E51" s="24" t="s">
        <v>705</v>
      </c>
      <c r="F51" s="24"/>
      <c r="G51" s="24"/>
      <c r="H51" s="24"/>
    </row>
    <row r="52" spans="1:8" x14ac:dyDescent="0.15">
      <c r="A52">
        <v>49</v>
      </c>
      <c r="B52">
        <v>2</v>
      </c>
      <c r="C52">
        <v>19</v>
      </c>
      <c r="E52" s="24" t="s">
        <v>707</v>
      </c>
      <c r="F52" s="24"/>
      <c r="G52" s="24"/>
      <c r="H52" s="24"/>
    </row>
    <row r="53" spans="1:8" x14ac:dyDescent="0.15">
      <c r="A53">
        <v>50</v>
      </c>
      <c r="B53">
        <v>2</v>
      </c>
      <c r="C53">
        <v>20</v>
      </c>
      <c r="E53" s="24" t="s">
        <v>705</v>
      </c>
      <c r="F53" s="24"/>
      <c r="G53" s="24"/>
      <c r="H53" s="24"/>
    </row>
    <row r="54" spans="1:8" x14ac:dyDescent="0.15">
      <c r="A54">
        <v>51</v>
      </c>
      <c r="B54">
        <v>2</v>
      </c>
      <c r="C54">
        <v>21</v>
      </c>
      <c r="E54" s="24" t="s">
        <v>356</v>
      </c>
      <c r="F54" s="24"/>
      <c r="G54" s="24"/>
      <c r="H54" s="24"/>
    </row>
    <row r="55" spans="1:8" x14ac:dyDescent="0.15">
      <c r="A55">
        <v>52</v>
      </c>
      <c r="B55">
        <v>2</v>
      </c>
      <c r="C55">
        <v>22</v>
      </c>
      <c r="E55" s="24" t="s">
        <v>708</v>
      </c>
      <c r="F55" s="24"/>
      <c r="G55" s="24"/>
      <c r="H55" s="24"/>
    </row>
    <row r="56" spans="1:8" x14ac:dyDescent="0.15">
      <c r="A56">
        <v>53</v>
      </c>
      <c r="B56">
        <v>2</v>
      </c>
      <c r="C56">
        <v>23</v>
      </c>
      <c r="E56" s="24" t="s">
        <v>95</v>
      </c>
      <c r="F56" s="24"/>
      <c r="G56" s="24"/>
      <c r="H56" s="24"/>
    </row>
    <row r="57" spans="1:8" x14ac:dyDescent="0.15">
      <c r="A57">
        <v>54</v>
      </c>
      <c r="B57">
        <v>2</v>
      </c>
      <c r="C57">
        <v>24</v>
      </c>
      <c r="E57" s="24" t="s">
        <v>709</v>
      </c>
      <c r="F57" s="24"/>
      <c r="G57" s="24"/>
      <c r="H57" s="24"/>
    </row>
    <row r="58" spans="1:8" x14ac:dyDescent="0.15">
      <c r="A58">
        <v>55</v>
      </c>
      <c r="B58">
        <v>2</v>
      </c>
      <c r="C58">
        <v>25</v>
      </c>
      <c r="E58" s="24" t="s">
        <v>95</v>
      </c>
      <c r="F58" s="24"/>
      <c r="G58" s="24"/>
      <c r="H58" s="24"/>
    </row>
    <row r="59" spans="1:8" x14ac:dyDescent="0.15">
      <c r="A59">
        <v>56</v>
      </c>
      <c r="B59">
        <v>2</v>
      </c>
      <c r="C59">
        <v>26</v>
      </c>
      <c r="E59" s="24" t="s">
        <v>710</v>
      </c>
      <c r="F59" s="24"/>
      <c r="G59" s="24"/>
      <c r="H59" s="24"/>
    </row>
    <row r="60" spans="1:8" x14ac:dyDescent="0.15">
      <c r="A60">
        <v>57</v>
      </c>
      <c r="B60">
        <v>2</v>
      </c>
      <c r="C60">
        <v>27</v>
      </c>
      <c r="E60" s="24" t="s">
        <v>95</v>
      </c>
      <c r="F60" s="24"/>
      <c r="G60" s="24"/>
      <c r="H60" s="24"/>
    </row>
    <row r="61" spans="1:8" x14ac:dyDescent="0.15">
      <c r="A61">
        <v>58</v>
      </c>
      <c r="B61">
        <v>2</v>
      </c>
      <c r="C61">
        <v>28</v>
      </c>
      <c r="E61" s="24" t="s">
        <v>111</v>
      </c>
      <c r="F61" s="24"/>
      <c r="G61" s="24"/>
      <c r="H61" s="24"/>
    </row>
    <row r="62" spans="1:8" x14ac:dyDescent="0.15">
      <c r="A62">
        <v>59</v>
      </c>
      <c r="B62">
        <v>2</v>
      </c>
      <c r="C62">
        <v>29</v>
      </c>
      <c r="E62" s="24" t="s">
        <v>111</v>
      </c>
      <c r="F62" s="24"/>
      <c r="G62" s="24"/>
      <c r="H62" s="24"/>
    </row>
    <row r="63" spans="1:8" x14ac:dyDescent="0.15">
      <c r="A63">
        <v>60</v>
      </c>
      <c r="B63">
        <v>2</v>
      </c>
      <c r="C63">
        <v>30</v>
      </c>
      <c r="D63">
        <v>1</v>
      </c>
      <c r="E63" s="24" t="s">
        <v>711</v>
      </c>
      <c r="F63" s="24"/>
      <c r="G63" s="24"/>
      <c r="H63" s="24"/>
    </row>
    <row r="64" spans="1:8" x14ac:dyDescent="0.15">
      <c r="E64" s="24"/>
      <c r="F64" s="24"/>
      <c r="G64" s="24"/>
      <c r="H64" s="24"/>
    </row>
    <row r="65" spans="5:8" x14ac:dyDescent="0.15">
      <c r="E65" s="24"/>
      <c r="F65" s="24"/>
      <c r="G65" s="24"/>
      <c r="H65" s="24"/>
    </row>
    <row r="66" spans="5:8" x14ac:dyDescent="0.15">
      <c r="E66" s="24"/>
      <c r="F66" s="24"/>
      <c r="G66" s="24"/>
      <c r="H66" s="24"/>
    </row>
    <row r="67" spans="5:8" x14ac:dyDescent="0.15">
      <c r="E67" s="24"/>
      <c r="F67" s="24"/>
      <c r="G67" s="24"/>
      <c r="H67" s="24"/>
    </row>
    <row r="68" spans="5:8" x14ac:dyDescent="0.15">
      <c r="E68" s="24"/>
      <c r="F68" s="24"/>
      <c r="G68" s="24"/>
      <c r="H68" s="24"/>
    </row>
    <row r="69" spans="5:8" x14ac:dyDescent="0.15">
      <c r="E69" s="24"/>
      <c r="F69" s="24"/>
      <c r="G69" s="24"/>
      <c r="H69" s="24"/>
    </row>
    <row r="70" spans="5:8" x14ac:dyDescent="0.15">
      <c r="E70" s="24"/>
      <c r="F70" s="24"/>
      <c r="G70" s="24"/>
      <c r="H70" s="24"/>
    </row>
    <row r="71" spans="5:8" x14ac:dyDescent="0.15">
      <c r="E71" s="24"/>
      <c r="F71" s="24"/>
      <c r="G71" s="24"/>
      <c r="H71" s="24"/>
    </row>
    <row r="72" spans="5:8" x14ac:dyDescent="0.15">
      <c r="E72" s="24"/>
      <c r="F72" s="24"/>
      <c r="G72" s="24"/>
      <c r="H72" s="24"/>
    </row>
    <row r="73" spans="5:8" x14ac:dyDescent="0.15">
      <c r="E73" s="24"/>
      <c r="F73" s="24"/>
      <c r="G73" s="24"/>
      <c r="H73" s="24"/>
    </row>
    <row r="74" spans="5:8" x14ac:dyDescent="0.15">
      <c r="E74" s="24"/>
      <c r="F74" s="24"/>
      <c r="G74" s="24"/>
      <c r="H74" s="24"/>
    </row>
    <row r="75" spans="5:8" x14ac:dyDescent="0.15">
      <c r="E75" s="24"/>
      <c r="F75" s="24"/>
      <c r="G75" s="24"/>
      <c r="H75" s="2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9"/>
  <sheetViews>
    <sheetView workbookViewId="0">
      <selection activeCell="B4" sqref="B4:C8"/>
    </sheetView>
  </sheetViews>
  <sheetFormatPr defaultColWidth="9" defaultRowHeight="13.5" x14ac:dyDescent="0.15"/>
  <cols>
    <col min="1" max="1" width="15.5" customWidth="1"/>
    <col min="2" max="3" width="17.125" customWidth="1"/>
    <col min="4" max="5" width="30.75" customWidth="1"/>
  </cols>
  <sheetData>
    <row r="1" spans="1:5" x14ac:dyDescent="0.15">
      <c r="A1" t="s">
        <v>712</v>
      </c>
      <c r="B1" t="s">
        <v>640</v>
      </c>
      <c r="C1" t="s">
        <v>713</v>
      </c>
      <c r="D1" t="s">
        <v>607</v>
      </c>
      <c r="E1" t="s">
        <v>714</v>
      </c>
    </row>
    <row r="2" spans="1:5" x14ac:dyDescent="0.15">
      <c r="A2" t="s">
        <v>641</v>
      </c>
      <c r="B2" t="s">
        <v>44</v>
      </c>
      <c r="D2" t="s">
        <v>45</v>
      </c>
    </row>
    <row r="3" spans="1:5" x14ac:dyDescent="0.15">
      <c r="A3" t="s">
        <v>609</v>
      </c>
      <c r="B3" t="s">
        <v>644</v>
      </c>
      <c r="D3" t="s">
        <v>82</v>
      </c>
    </row>
    <row r="4" spans="1:5" x14ac:dyDescent="0.15">
      <c r="A4">
        <v>1</v>
      </c>
      <c r="B4">
        <v>0</v>
      </c>
      <c r="C4">
        <v>0</v>
      </c>
      <c r="D4" s="24" t="s">
        <v>715</v>
      </c>
      <c r="E4" s="24" t="s">
        <v>715</v>
      </c>
    </row>
    <row r="5" spans="1:5" x14ac:dyDescent="0.15">
      <c r="A5">
        <v>2</v>
      </c>
      <c r="B5">
        <v>200</v>
      </c>
      <c r="C5">
        <f>B5</f>
        <v>200</v>
      </c>
      <c r="D5" s="24" t="s">
        <v>716</v>
      </c>
      <c r="E5" s="24" t="s">
        <v>717</v>
      </c>
    </row>
    <row r="6" spans="1:5" x14ac:dyDescent="0.15">
      <c r="A6">
        <v>3</v>
      </c>
      <c r="B6">
        <v>900</v>
      </c>
      <c r="C6">
        <f t="shared" ref="C6:C8" si="0">B6</f>
        <v>900</v>
      </c>
      <c r="D6" s="24" t="s">
        <v>718</v>
      </c>
      <c r="E6" s="24" t="s">
        <v>719</v>
      </c>
    </row>
    <row r="7" spans="1:5" x14ac:dyDescent="0.15">
      <c r="A7">
        <v>4</v>
      </c>
      <c r="B7">
        <v>2900</v>
      </c>
      <c r="C7">
        <f t="shared" si="0"/>
        <v>2900</v>
      </c>
      <c r="D7" s="24" t="s">
        <v>720</v>
      </c>
      <c r="E7" s="24" t="s">
        <v>721</v>
      </c>
    </row>
    <row r="8" spans="1:5" x14ac:dyDescent="0.15">
      <c r="A8">
        <v>5</v>
      </c>
      <c r="B8">
        <v>9900</v>
      </c>
      <c r="C8">
        <f t="shared" si="0"/>
        <v>9900</v>
      </c>
      <c r="D8" s="24" t="s">
        <v>722</v>
      </c>
      <c r="E8" s="24" t="s">
        <v>723</v>
      </c>
    </row>
    <row r="9" spans="1:5" x14ac:dyDescent="0.15">
      <c r="D9" s="24"/>
      <c r="E9" s="24"/>
    </row>
  </sheetData>
  <autoFilter ref="A3:D9"/>
  <phoneticPr fontId="15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10"/>
  <sheetViews>
    <sheetView workbookViewId="0">
      <selection activeCell="D41" sqref="D41"/>
    </sheetView>
  </sheetViews>
  <sheetFormatPr defaultColWidth="9" defaultRowHeight="13.5" x14ac:dyDescent="0.15"/>
  <cols>
    <col min="1" max="1" width="15.375" customWidth="1"/>
    <col min="2" max="2" width="12.25" customWidth="1"/>
    <col min="3" max="3" width="47.875" customWidth="1"/>
    <col min="4" max="5" width="15" customWidth="1"/>
    <col min="6" max="6" width="11.625" customWidth="1"/>
    <col min="7" max="7" width="17.25" customWidth="1"/>
    <col min="8" max="8" width="17.125" customWidth="1"/>
    <col min="9" max="9" width="12.625" customWidth="1"/>
    <col min="11" max="11" width="19.375" customWidth="1"/>
  </cols>
  <sheetData>
    <row r="1" spans="1:15" x14ac:dyDescent="0.15">
      <c r="A1" t="s">
        <v>724</v>
      </c>
      <c r="B1" t="s">
        <v>725</v>
      </c>
      <c r="C1" t="s">
        <v>607</v>
      </c>
      <c r="D1" s="50" t="s">
        <v>726</v>
      </c>
      <c r="E1" s="50" t="s">
        <v>727</v>
      </c>
      <c r="F1" t="s">
        <v>728</v>
      </c>
      <c r="G1" s="29" t="s">
        <v>729</v>
      </c>
    </row>
    <row r="2" spans="1:15" x14ac:dyDescent="0.15">
      <c r="A2" t="s">
        <v>641</v>
      </c>
      <c r="B2" t="s">
        <v>44</v>
      </c>
      <c r="C2" t="s">
        <v>45</v>
      </c>
      <c r="D2" s="50" t="s">
        <v>48</v>
      </c>
      <c r="E2" s="50" t="s">
        <v>48</v>
      </c>
      <c r="F2" t="s">
        <v>730</v>
      </c>
      <c r="G2" t="s">
        <v>730</v>
      </c>
    </row>
    <row r="3" spans="1:15" x14ac:dyDescent="0.15">
      <c r="A3" t="s">
        <v>609</v>
      </c>
      <c r="B3" t="s">
        <v>644</v>
      </c>
      <c r="C3" t="s">
        <v>82</v>
      </c>
      <c r="D3" s="50" t="s">
        <v>731</v>
      </c>
      <c r="E3" s="50" t="s">
        <v>732</v>
      </c>
      <c r="F3" t="s">
        <v>733</v>
      </c>
      <c r="G3" s="29" t="s">
        <v>734</v>
      </c>
    </row>
    <row r="4" spans="1:15" x14ac:dyDescent="0.15">
      <c r="A4">
        <v>1</v>
      </c>
      <c r="B4">
        <v>10000</v>
      </c>
      <c r="C4" s="24" t="s">
        <v>735</v>
      </c>
      <c r="D4" t="s">
        <v>736</v>
      </c>
      <c r="E4" t="s">
        <v>737</v>
      </c>
      <c r="F4">
        <v>1279</v>
      </c>
      <c r="H4" s="47" t="s">
        <v>738</v>
      </c>
    </row>
    <row r="5" spans="1:15" x14ac:dyDescent="0.15">
      <c r="A5">
        <v>2</v>
      </c>
      <c r="B5">
        <v>10000</v>
      </c>
      <c r="C5" s="24" t="s">
        <v>735</v>
      </c>
      <c r="D5" t="s">
        <v>736</v>
      </c>
      <c r="E5" t="s">
        <v>737</v>
      </c>
      <c r="F5">
        <v>1279</v>
      </c>
      <c r="H5" s="47" t="s">
        <v>738</v>
      </c>
    </row>
    <row r="6" spans="1:15" x14ac:dyDescent="0.15">
      <c r="A6">
        <v>3</v>
      </c>
      <c r="B6">
        <v>10000</v>
      </c>
      <c r="C6" s="24" t="s">
        <v>735</v>
      </c>
      <c r="D6" t="s">
        <v>736</v>
      </c>
      <c r="E6" t="s">
        <v>737</v>
      </c>
      <c r="F6">
        <v>1279</v>
      </c>
      <c r="H6" s="47" t="s">
        <v>738</v>
      </c>
    </row>
    <row r="7" spans="1:15" x14ac:dyDescent="0.15">
      <c r="A7">
        <v>4</v>
      </c>
      <c r="B7">
        <v>10000</v>
      </c>
      <c r="C7" s="25" t="s">
        <v>739</v>
      </c>
      <c r="D7" s="50" t="s">
        <v>740</v>
      </c>
      <c r="E7" s="50" t="s">
        <v>741</v>
      </c>
      <c r="F7">
        <v>1050</v>
      </c>
      <c r="G7">
        <v>1</v>
      </c>
      <c r="H7" s="47" t="s">
        <v>742</v>
      </c>
    </row>
    <row r="8" spans="1:15" x14ac:dyDescent="0.15">
      <c r="A8">
        <v>5</v>
      </c>
      <c r="B8">
        <v>10000</v>
      </c>
      <c r="C8" s="25" t="s">
        <v>743</v>
      </c>
      <c r="D8" s="50" t="s">
        <v>744</v>
      </c>
      <c r="E8" s="50" t="s">
        <v>745</v>
      </c>
      <c r="F8">
        <v>1035</v>
      </c>
      <c r="G8">
        <v>1</v>
      </c>
      <c r="H8" s="47" t="s">
        <v>746</v>
      </c>
    </row>
    <row r="9" spans="1:15" x14ac:dyDescent="0.15">
      <c r="A9">
        <v>6</v>
      </c>
      <c r="B9">
        <v>10000</v>
      </c>
      <c r="C9" s="25" t="s">
        <v>747</v>
      </c>
      <c r="D9" t="s">
        <v>748</v>
      </c>
      <c r="E9" t="s">
        <v>749</v>
      </c>
      <c r="F9">
        <v>1040</v>
      </c>
      <c r="G9">
        <v>1</v>
      </c>
      <c r="H9" s="47" t="s">
        <v>750</v>
      </c>
    </row>
    <row r="10" spans="1:15" x14ac:dyDescent="0.15">
      <c r="A10">
        <v>7</v>
      </c>
      <c r="B10">
        <v>10000</v>
      </c>
      <c r="C10" s="24" t="s">
        <v>751</v>
      </c>
      <c r="D10" t="s">
        <v>752</v>
      </c>
      <c r="E10" t="s">
        <v>753</v>
      </c>
      <c r="F10">
        <v>1045</v>
      </c>
      <c r="G10">
        <v>1</v>
      </c>
      <c r="H10" s="47" t="s">
        <v>754</v>
      </c>
      <c r="I10">
        <v>10000</v>
      </c>
      <c r="J10" s="24" t="s">
        <v>755</v>
      </c>
      <c r="K10" t="s">
        <v>756</v>
      </c>
      <c r="L10" t="s">
        <v>757</v>
      </c>
      <c r="M10">
        <v>1075</v>
      </c>
      <c r="N10">
        <v>1</v>
      </c>
      <c r="O10" s="47" t="s">
        <v>758</v>
      </c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workbookViewId="0">
      <selection activeCell="E21" sqref="E21"/>
    </sheetView>
  </sheetViews>
  <sheetFormatPr defaultColWidth="9" defaultRowHeight="13.5" x14ac:dyDescent="0.15"/>
  <cols>
    <col min="1" max="1" width="18.875" customWidth="1"/>
    <col min="2" max="2" width="16.125" customWidth="1"/>
    <col min="3" max="3" width="47.125" customWidth="1"/>
    <col min="5" max="5" width="15" customWidth="1"/>
  </cols>
  <sheetData>
    <row r="1" spans="1:8" x14ac:dyDescent="0.15">
      <c r="A1" t="s">
        <v>759</v>
      </c>
      <c r="B1" t="s">
        <v>725</v>
      </c>
      <c r="C1" t="s">
        <v>607</v>
      </c>
      <c r="D1" t="s">
        <v>760</v>
      </c>
      <c r="E1" t="s">
        <v>667</v>
      </c>
    </row>
    <row r="2" spans="1:8" x14ac:dyDescent="0.15">
      <c r="A2" t="s">
        <v>641</v>
      </c>
      <c r="B2" t="s">
        <v>44</v>
      </c>
      <c r="C2" t="s">
        <v>45</v>
      </c>
      <c r="D2" t="s">
        <v>730</v>
      </c>
      <c r="E2" t="s">
        <v>48</v>
      </c>
    </row>
    <row r="3" spans="1:8" x14ac:dyDescent="0.15">
      <c r="A3" t="s">
        <v>609</v>
      </c>
      <c r="B3" t="s">
        <v>644</v>
      </c>
      <c r="C3" t="s">
        <v>82</v>
      </c>
      <c r="D3" t="s">
        <v>733</v>
      </c>
      <c r="E3" t="s">
        <v>761</v>
      </c>
    </row>
    <row r="4" spans="1:8" x14ac:dyDescent="0.15">
      <c r="A4">
        <v>1</v>
      </c>
      <c r="B4">
        <v>10000</v>
      </c>
      <c r="C4" s="47" t="s">
        <v>762</v>
      </c>
      <c r="D4">
        <v>1234</v>
      </c>
      <c r="E4">
        <v>2880</v>
      </c>
      <c r="H4" s="48"/>
    </row>
    <row r="5" spans="1:8" x14ac:dyDescent="0.15">
      <c r="A5">
        <v>2</v>
      </c>
      <c r="B5">
        <v>10000</v>
      </c>
      <c r="C5" s="49" t="s">
        <v>763</v>
      </c>
      <c r="D5">
        <v>1234</v>
      </c>
      <c r="E5">
        <v>2880</v>
      </c>
      <c r="H5" s="48"/>
    </row>
    <row r="6" spans="1:8" x14ac:dyDescent="0.15">
      <c r="A6">
        <v>3</v>
      </c>
      <c r="B6">
        <v>10000</v>
      </c>
      <c r="C6" s="49" t="s">
        <v>764</v>
      </c>
      <c r="D6">
        <v>1234</v>
      </c>
      <c r="E6">
        <v>2880</v>
      </c>
      <c r="H6" s="48"/>
    </row>
    <row r="7" spans="1:8" x14ac:dyDescent="0.15">
      <c r="A7">
        <v>4</v>
      </c>
      <c r="B7">
        <v>10000</v>
      </c>
      <c r="C7" s="49" t="s">
        <v>765</v>
      </c>
      <c r="D7">
        <v>1234</v>
      </c>
      <c r="E7">
        <v>2880</v>
      </c>
      <c r="H7" s="48"/>
    </row>
    <row r="8" spans="1:8" x14ac:dyDescent="0.15">
      <c r="A8">
        <v>5</v>
      </c>
      <c r="B8">
        <v>10000</v>
      </c>
      <c r="C8" s="49" t="s">
        <v>766</v>
      </c>
      <c r="D8">
        <v>1234</v>
      </c>
      <c r="E8">
        <v>2880</v>
      </c>
      <c r="H8" s="48"/>
    </row>
    <row r="9" spans="1:8" x14ac:dyDescent="0.15">
      <c r="A9">
        <v>6</v>
      </c>
      <c r="B9">
        <v>10000</v>
      </c>
      <c r="C9" s="47" t="s">
        <v>762</v>
      </c>
      <c r="D9">
        <v>1234</v>
      </c>
      <c r="E9">
        <v>2880</v>
      </c>
      <c r="H9" s="48"/>
    </row>
    <row r="10" spans="1:8" x14ac:dyDescent="0.15">
      <c r="A10">
        <v>7</v>
      </c>
      <c r="B10">
        <v>10000</v>
      </c>
      <c r="C10" s="49" t="s">
        <v>763</v>
      </c>
      <c r="D10">
        <v>1234</v>
      </c>
      <c r="E10">
        <v>2880</v>
      </c>
      <c r="H10" s="48"/>
    </row>
    <row r="11" spans="1:8" x14ac:dyDescent="0.15">
      <c r="A11">
        <v>8</v>
      </c>
      <c r="B11">
        <v>10000</v>
      </c>
      <c r="C11" s="49" t="s">
        <v>764</v>
      </c>
      <c r="D11">
        <v>1234</v>
      </c>
      <c r="E11">
        <v>2880</v>
      </c>
      <c r="H11" s="48"/>
    </row>
    <row r="12" spans="1:8" x14ac:dyDescent="0.15">
      <c r="A12">
        <v>9</v>
      </c>
      <c r="B12">
        <v>10000</v>
      </c>
      <c r="C12" s="49" t="s">
        <v>765</v>
      </c>
      <c r="D12">
        <v>1234</v>
      </c>
      <c r="E12">
        <v>2880</v>
      </c>
    </row>
    <row r="13" spans="1:8" x14ac:dyDescent="0.15">
      <c r="A13">
        <v>10</v>
      </c>
      <c r="B13">
        <v>10000</v>
      </c>
      <c r="C13" s="49" t="s">
        <v>766</v>
      </c>
      <c r="D13">
        <v>1234</v>
      </c>
      <c r="E13">
        <v>2880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@charge</vt:lpstr>
      <vt:lpstr>@ChargeSign</vt:lpstr>
      <vt:lpstr>@dailyChargeGift</vt:lpstr>
      <vt:lpstr>@todayChargeReward</vt:lpstr>
      <vt:lpstr>@todayChargeActivity</vt:lpstr>
      <vt:lpstr>@daylyPersonCharge</vt:lpstr>
      <vt:lpstr>@dailyLeichongGift</vt:lpstr>
      <vt:lpstr>@zsyj</vt:lpstr>
      <vt:lpstr>@jrhl</vt:lpstr>
      <vt:lpstr>@jitianfanli</vt:lpstr>
      <vt:lpstr>@jitianfanliDayReward</vt:lpstr>
      <vt:lpstr>@limitJitianfanli</vt:lpstr>
      <vt:lpstr>@limitJitianfanliDayReward</vt:lpstr>
      <vt:lpstr>@singleCharge</vt:lpstr>
      <vt:lpstr>没用的→</vt:lpstr>
      <vt:lpstr>@$XRecharge</vt:lpstr>
      <vt:lpstr>@schd</vt:lpstr>
      <vt:lpstr>@zclb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