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695" windowHeight="13065" tabRatio="661" activeTab="2"/>
  </bookViews>
  <sheets>
    <sheet name="@refreshShop" sheetId="1" r:id="rId1"/>
    <sheet name="@petShop" sheetId="2" r:id="rId2"/>
    <sheet name="@yishouShop" sheetId="3" r:id="rId3"/>
    <sheet name="@discountShop" sheetId="4" r:id="rId4"/>
    <sheet name="@discountShopData" sheetId="5" r:id="rId5"/>
    <sheet name="@superRebateShop" sheetId="6" r:id="rId6"/>
  </sheets>
  <externalReferences>
    <externalReference r:id="rId7"/>
  </externalReferences>
  <definedNames>
    <definedName name="_xlnm._FilterDatabase" localSheetId="2" hidden="1">'@yishouShop'!$A$3:$Y$213</definedName>
  </definedNames>
  <calcPr calcId="144525"/>
</workbook>
</file>

<file path=xl/calcChain.xml><?xml version="1.0" encoding="utf-8"?>
<calcChain xmlns="http://schemas.openxmlformats.org/spreadsheetml/2006/main">
  <c r="U15" i="3" l="1"/>
  <c r="W15" i="3" s="1"/>
  <c r="E15" i="3" s="1"/>
  <c r="U13" i="3"/>
  <c r="D13" i="3" s="1"/>
  <c r="U14" i="3"/>
  <c r="W14" i="3" s="1"/>
  <c r="E14" i="3" s="1"/>
  <c r="X12" i="3"/>
  <c r="F12" i="3" s="1"/>
  <c r="U12" i="3"/>
  <c r="W12" i="3"/>
  <c r="E12" i="3" s="1"/>
  <c r="U11" i="3"/>
  <c r="X11" i="3" s="1"/>
  <c r="F11" i="3" s="1"/>
  <c r="W11" i="3"/>
  <c r="E11" i="3" s="1"/>
  <c r="C11" i="3"/>
  <c r="D11" i="3"/>
  <c r="L11" i="3"/>
  <c r="C12" i="3"/>
  <c r="D12" i="3"/>
  <c r="L12" i="3"/>
  <c r="C13" i="3"/>
  <c r="L13" i="3"/>
  <c r="C14" i="3"/>
  <c r="L14" i="3"/>
  <c r="C15" i="3"/>
  <c r="L15" i="3"/>
  <c r="L213" i="3"/>
  <c r="C213" i="3"/>
  <c r="L212" i="3"/>
  <c r="C212" i="3"/>
  <c r="L211" i="3"/>
  <c r="C211" i="3"/>
  <c r="L210" i="3"/>
  <c r="C210" i="3"/>
  <c r="L209" i="3"/>
  <c r="C209" i="3"/>
  <c r="L208" i="3"/>
  <c r="C208" i="3"/>
  <c r="L207" i="3"/>
  <c r="C207" i="3"/>
  <c r="L206" i="3"/>
  <c r="C206" i="3"/>
  <c r="L205" i="3"/>
  <c r="C205" i="3"/>
  <c r="L204" i="3"/>
  <c r="C204" i="3"/>
  <c r="L203" i="3"/>
  <c r="C203" i="3"/>
  <c r="L202" i="3"/>
  <c r="C202" i="3"/>
  <c r="L201" i="3"/>
  <c r="C201" i="3"/>
  <c r="L200" i="3"/>
  <c r="C200" i="3"/>
  <c r="L199" i="3"/>
  <c r="C199" i="3"/>
  <c r="L198" i="3"/>
  <c r="C198" i="3"/>
  <c r="L197" i="3"/>
  <c r="C197" i="3"/>
  <c r="L196" i="3"/>
  <c r="C196" i="3"/>
  <c r="L195" i="3"/>
  <c r="C195" i="3"/>
  <c r="L194" i="3"/>
  <c r="C194" i="3"/>
  <c r="L193" i="3"/>
  <c r="C193" i="3"/>
  <c r="L192" i="3"/>
  <c r="C192" i="3"/>
  <c r="L191" i="3"/>
  <c r="C191" i="3"/>
  <c r="L190" i="3"/>
  <c r="C190" i="3"/>
  <c r="L189" i="3"/>
  <c r="C189" i="3"/>
  <c r="L188" i="3"/>
  <c r="C188" i="3"/>
  <c r="L187" i="3"/>
  <c r="C187" i="3"/>
  <c r="L186" i="3"/>
  <c r="C186" i="3"/>
  <c r="L185" i="3"/>
  <c r="C185" i="3"/>
  <c r="L184" i="3"/>
  <c r="C184" i="3"/>
  <c r="L183" i="3"/>
  <c r="C183" i="3"/>
  <c r="L182" i="3"/>
  <c r="C182" i="3"/>
  <c r="L181" i="3"/>
  <c r="C181" i="3"/>
  <c r="L180" i="3"/>
  <c r="C180" i="3"/>
  <c r="L179" i="3"/>
  <c r="C179" i="3"/>
  <c r="L178" i="3"/>
  <c r="C178" i="3"/>
  <c r="L177" i="3"/>
  <c r="C177" i="3"/>
  <c r="L176" i="3"/>
  <c r="C176" i="3"/>
  <c r="L175" i="3"/>
  <c r="C175" i="3"/>
  <c r="L174" i="3"/>
  <c r="C174" i="3"/>
  <c r="L173" i="3"/>
  <c r="C173" i="3"/>
  <c r="L172" i="3"/>
  <c r="C172" i="3"/>
  <c r="L171" i="3"/>
  <c r="C171" i="3"/>
  <c r="L170" i="3"/>
  <c r="C170" i="3"/>
  <c r="L169" i="3"/>
  <c r="C169" i="3"/>
  <c r="L168" i="3"/>
  <c r="C168" i="3"/>
  <c r="L167" i="3"/>
  <c r="C167" i="3"/>
  <c r="L166" i="3"/>
  <c r="C166" i="3"/>
  <c r="L165" i="3"/>
  <c r="C165" i="3"/>
  <c r="L164" i="3"/>
  <c r="C164" i="3"/>
  <c r="L163" i="3"/>
  <c r="C163" i="3"/>
  <c r="L162" i="3"/>
  <c r="C162" i="3"/>
  <c r="L161" i="3"/>
  <c r="C161" i="3"/>
  <c r="L160" i="3"/>
  <c r="C160" i="3"/>
  <c r="L159" i="3"/>
  <c r="C159" i="3"/>
  <c r="L158" i="3"/>
  <c r="C158" i="3"/>
  <c r="L157" i="3"/>
  <c r="C157" i="3"/>
  <c r="L156" i="3"/>
  <c r="C156" i="3"/>
  <c r="L155" i="3"/>
  <c r="C155" i="3"/>
  <c r="L154" i="3"/>
  <c r="C154" i="3"/>
  <c r="L153" i="3"/>
  <c r="C153" i="3"/>
  <c r="L152" i="3"/>
  <c r="C152" i="3"/>
  <c r="L151" i="3"/>
  <c r="C151" i="3"/>
  <c r="L150" i="3"/>
  <c r="C150" i="3"/>
  <c r="L149" i="3"/>
  <c r="C149" i="3"/>
  <c r="L148" i="3"/>
  <c r="C148" i="3"/>
  <c r="L147" i="3"/>
  <c r="C147" i="3"/>
  <c r="L146" i="3"/>
  <c r="C146" i="3"/>
  <c r="L145" i="3"/>
  <c r="C145" i="3"/>
  <c r="L144" i="3"/>
  <c r="C144" i="3"/>
  <c r="L143" i="3"/>
  <c r="C143" i="3"/>
  <c r="L142" i="3"/>
  <c r="C142" i="3"/>
  <c r="L141" i="3"/>
  <c r="C141" i="3"/>
  <c r="L140" i="3"/>
  <c r="C140" i="3"/>
  <c r="L139" i="3"/>
  <c r="C139" i="3"/>
  <c r="U138" i="3"/>
  <c r="L138" i="3"/>
  <c r="C138" i="3"/>
  <c r="L137" i="3"/>
  <c r="C137" i="3"/>
  <c r="L136" i="3"/>
  <c r="C136" i="3"/>
  <c r="L135" i="3"/>
  <c r="C135" i="3"/>
  <c r="L134" i="3"/>
  <c r="C134" i="3"/>
  <c r="L133" i="3"/>
  <c r="C133" i="3"/>
  <c r="L132" i="3"/>
  <c r="C132" i="3"/>
  <c r="L131" i="3"/>
  <c r="C131" i="3"/>
  <c r="L130" i="3"/>
  <c r="C130" i="3"/>
  <c r="L129" i="3"/>
  <c r="C129" i="3"/>
  <c r="L128" i="3"/>
  <c r="C128" i="3"/>
  <c r="L127" i="3"/>
  <c r="C127" i="3"/>
  <c r="L126" i="3"/>
  <c r="C126" i="3"/>
  <c r="L125" i="3"/>
  <c r="C125" i="3"/>
  <c r="L124" i="3"/>
  <c r="C124" i="3"/>
  <c r="L123" i="3"/>
  <c r="C123" i="3"/>
  <c r="L122" i="3"/>
  <c r="C122" i="3"/>
  <c r="L121" i="3"/>
  <c r="C121" i="3"/>
  <c r="U120" i="3"/>
  <c r="L120" i="3"/>
  <c r="C120" i="3"/>
  <c r="L119" i="3"/>
  <c r="C119" i="3"/>
  <c r="L118" i="3"/>
  <c r="C118" i="3"/>
  <c r="L117" i="3"/>
  <c r="C117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C109" i="3"/>
  <c r="L108" i="3"/>
  <c r="C108" i="3"/>
  <c r="L107" i="3"/>
  <c r="C107" i="3"/>
  <c r="L106" i="3"/>
  <c r="C106" i="3"/>
  <c r="L105" i="3"/>
  <c r="C105" i="3"/>
  <c r="L104" i="3"/>
  <c r="C104" i="3"/>
  <c r="T103" i="3"/>
  <c r="T121" i="3" s="1"/>
  <c r="U121" i="3" s="1"/>
  <c r="L103" i="3"/>
  <c r="C103" i="3"/>
  <c r="L102" i="3"/>
  <c r="C102" i="3"/>
  <c r="T101" i="3"/>
  <c r="L101" i="3"/>
  <c r="C101" i="3"/>
  <c r="L100" i="3"/>
  <c r="C100" i="3"/>
  <c r="L99" i="3"/>
  <c r="C99" i="3"/>
  <c r="L98" i="3"/>
  <c r="C98" i="3"/>
  <c r="L97" i="3"/>
  <c r="C97" i="3"/>
  <c r="L96" i="3"/>
  <c r="C96" i="3"/>
  <c r="L95" i="3"/>
  <c r="C95" i="3"/>
  <c r="L94" i="3"/>
  <c r="C94" i="3"/>
  <c r="L93" i="3"/>
  <c r="C93" i="3"/>
  <c r="L92" i="3"/>
  <c r="C92" i="3"/>
  <c r="L91" i="3"/>
  <c r="C91" i="3"/>
  <c r="L90" i="3"/>
  <c r="C90" i="3"/>
  <c r="L89" i="3"/>
  <c r="C89" i="3"/>
  <c r="L88" i="3"/>
  <c r="C88" i="3"/>
  <c r="L87" i="3"/>
  <c r="C87" i="3"/>
  <c r="U86" i="3"/>
  <c r="X86" i="3" s="1"/>
  <c r="L86" i="3"/>
  <c r="C86" i="3"/>
  <c r="L85" i="3"/>
  <c r="C85" i="3"/>
  <c r="W84" i="3"/>
  <c r="U84" i="3"/>
  <c r="X84" i="3" s="1"/>
  <c r="L84" i="3"/>
  <c r="C84" i="3"/>
  <c r="L83" i="3"/>
  <c r="C83" i="3"/>
  <c r="L82" i="3"/>
  <c r="C82" i="3"/>
  <c r="L81" i="3"/>
  <c r="C81" i="3"/>
  <c r="L80" i="3"/>
  <c r="C80" i="3"/>
  <c r="L79" i="3"/>
  <c r="C79" i="3"/>
  <c r="L78" i="3"/>
  <c r="C78" i="3"/>
  <c r="L77" i="3"/>
  <c r="C77" i="3"/>
  <c r="L76" i="3"/>
  <c r="C76" i="3"/>
  <c r="L75" i="3"/>
  <c r="C75" i="3"/>
  <c r="L74" i="3"/>
  <c r="C74" i="3"/>
  <c r="L73" i="3"/>
  <c r="C73" i="3"/>
  <c r="L72" i="3"/>
  <c r="C72" i="3"/>
  <c r="L71" i="3"/>
  <c r="C71" i="3"/>
  <c r="L70" i="3"/>
  <c r="C70" i="3"/>
  <c r="U69" i="3"/>
  <c r="X69" i="3" s="1"/>
  <c r="L69" i="3"/>
  <c r="C69" i="3"/>
  <c r="U68" i="3"/>
  <c r="X68" i="3" s="1"/>
  <c r="L68" i="3"/>
  <c r="C68" i="3"/>
  <c r="L67" i="3"/>
  <c r="C67" i="3"/>
  <c r="U66" i="3"/>
  <c r="X66" i="3" s="1"/>
  <c r="L66" i="3"/>
  <c r="C66" i="3"/>
  <c r="U65" i="3"/>
  <c r="X65" i="3" s="1"/>
  <c r="L65" i="3"/>
  <c r="C65" i="3"/>
  <c r="L64" i="3"/>
  <c r="C64" i="3"/>
  <c r="L63" i="3"/>
  <c r="C63" i="3"/>
  <c r="L62" i="3"/>
  <c r="C62" i="3"/>
  <c r="L61" i="3"/>
  <c r="C61" i="3"/>
  <c r="L60" i="3"/>
  <c r="C60" i="3"/>
  <c r="L59" i="3"/>
  <c r="C59" i="3"/>
  <c r="L58" i="3"/>
  <c r="C58" i="3"/>
  <c r="L57" i="3"/>
  <c r="C57" i="3"/>
  <c r="L56" i="3"/>
  <c r="C56" i="3"/>
  <c r="L55" i="3"/>
  <c r="C55" i="3"/>
  <c r="L54" i="3"/>
  <c r="C54" i="3"/>
  <c r="L53" i="3"/>
  <c r="C53" i="3"/>
  <c r="L52" i="3"/>
  <c r="C52" i="3"/>
  <c r="W51" i="3"/>
  <c r="U51" i="3"/>
  <c r="X51" i="3" s="1"/>
  <c r="T51" i="3"/>
  <c r="T69" i="3" s="1"/>
  <c r="T87" i="3" s="1"/>
  <c r="T105" i="3" s="1"/>
  <c r="U105" i="3" s="1"/>
  <c r="X105" i="3" s="1"/>
  <c r="R51" i="3"/>
  <c r="R69" i="3" s="1"/>
  <c r="N51" i="3"/>
  <c r="N69" i="3" s="1"/>
  <c r="N87" i="3" s="1"/>
  <c r="N105" i="3" s="1"/>
  <c r="N123" i="3" s="1"/>
  <c r="N141" i="3" s="1"/>
  <c r="N159" i="3" s="1"/>
  <c r="N177" i="3" s="1"/>
  <c r="N195" i="3" s="1"/>
  <c r="N213" i="3" s="1"/>
  <c r="L51" i="3"/>
  <c r="D51" i="3"/>
  <c r="C51" i="3"/>
  <c r="X50" i="3"/>
  <c r="F50" i="3" s="1"/>
  <c r="W50" i="3"/>
  <c r="E50" i="3" s="1"/>
  <c r="U50" i="3"/>
  <c r="T50" i="3"/>
  <c r="T68" i="3" s="1"/>
  <c r="T86" i="3" s="1"/>
  <c r="T104" i="3" s="1"/>
  <c r="R50" i="3"/>
  <c r="R68" i="3" s="1"/>
  <c r="N50" i="3"/>
  <c r="N68" i="3" s="1"/>
  <c r="N86" i="3" s="1"/>
  <c r="N104" i="3" s="1"/>
  <c r="N122" i="3" s="1"/>
  <c r="N140" i="3" s="1"/>
  <c r="N158" i="3" s="1"/>
  <c r="N176" i="3" s="1"/>
  <c r="N194" i="3" s="1"/>
  <c r="N212" i="3" s="1"/>
  <c r="L50" i="3"/>
  <c r="D50" i="3"/>
  <c r="C50" i="3"/>
  <c r="W49" i="3"/>
  <c r="U49" i="3"/>
  <c r="X49" i="3" s="1"/>
  <c r="T49" i="3"/>
  <c r="T67" i="3" s="1"/>
  <c r="T85" i="3" s="1"/>
  <c r="U85" i="3" s="1"/>
  <c r="R49" i="3"/>
  <c r="R67" i="3" s="1"/>
  <c r="N49" i="3"/>
  <c r="N67" i="3" s="1"/>
  <c r="N85" i="3" s="1"/>
  <c r="N103" i="3" s="1"/>
  <c r="N121" i="3" s="1"/>
  <c r="N139" i="3" s="1"/>
  <c r="N157" i="3" s="1"/>
  <c r="N175" i="3" s="1"/>
  <c r="N193" i="3" s="1"/>
  <c r="N211" i="3" s="1"/>
  <c r="L49" i="3"/>
  <c r="D49" i="3"/>
  <c r="C49" i="3"/>
  <c r="X48" i="3"/>
  <c r="F48" i="3" s="1"/>
  <c r="W48" i="3"/>
  <c r="E48" i="3" s="1"/>
  <c r="U48" i="3"/>
  <c r="T48" i="3"/>
  <c r="T66" i="3" s="1"/>
  <c r="T84" i="3" s="1"/>
  <c r="T102" i="3" s="1"/>
  <c r="T120" i="3" s="1"/>
  <c r="T138" i="3" s="1"/>
  <c r="T156" i="3" s="1"/>
  <c r="R48" i="3"/>
  <c r="R66" i="3" s="1"/>
  <c r="N48" i="3"/>
  <c r="N66" i="3" s="1"/>
  <c r="N84" i="3" s="1"/>
  <c r="N102" i="3" s="1"/>
  <c r="N120" i="3" s="1"/>
  <c r="N138" i="3" s="1"/>
  <c r="N156" i="3" s="1"/>
  <c r="N174" i="3" s="1"/>
  <c r="N192" i="3" s="1"/>
  <c r="N210" i="3" s="1"/>
  <c r="L48" i="3"/>
  <c r="D48" i="3"/>
  <c r="C48" i="3"/>
  <c r="W47" i="3"/>
  <c r="U47" i="3"/>
  <c r="X47" i="3" s="1"/>
  <c r="T47" i="3"/>
  <c r="T65" i="3" s="1"/>
  <c r="T83" i="3" s="1"/>
  <c r="U83" i="3" s="1"/>
  <c r="R47" i="3"/>
  <c r="R65" i="3" s="1"/>
  <c r="N47" i="3"/>
  <c r="N65" i="3" s="1"/>
  <c r="N83" i="3" s="1"/>
  <c r="N101" i="3" s="1"/>
  <c r="N119" i="3" s="1"/>
  <c r="N137" i="3" s="1"/>
  <c r="N155" i="3" s="1"/>
  <c r="N173" i="3" s="1"/>
  <c r="N191" i="3" s="1"/>
  <c r="N209" i="3" s="1"/>
  <c r="L47" i="3"/>
  <c r="D47" i="3"/>
  <c r="C47" i="3"/>
  <c r="X46" i="3"/>
  <c r="F46" i="3" s="1"/>
  <c r="W46" i="3"/>
  <c r="E46" i="3" s="1"/>
  <c r="U46" i="3"/>
  <c r="T46" i="3"/>
  <c r="T64" i="3" s="1"/>
  <c r="R46" i="3"/>
  <c r="R64" i="3" s="1"/>
  <c r="N46" i="3"/>
  <c r="N64" i="3" s="1"/>
  <c r="N82" i="3" s="1"/>
  <c r="N100" i="3" s="1"/>
  <c r="N118" i="3" s="1"/>
  <c r="N136" i="3" s="1"/>
  <c r="N154" i="3" s="1"/>
  <c r="N172" i="3" s="1"/>
  <c r="N190" i="3" s="1"/>
  <c r="N208" i="3" s="1"/>
  <c r="L46" i="3"/>
  <c r="D46" i="3"/>
  <c r="C46" i="3"/>
  <c r="W45" i="3"/>
  <c r="U45" i="3"/>
  <c r="X45" i="3" s="1"/>
  <c r="T45" i="3"/>
  <c r="T63" i="3" s="1"/>
  <c r="R45" i="3"/>
  <c r="R63" i="3" s="1"/>
  <c r="N45" i="3"/>
  <c r="N63" i="3" s="1"/>
  <c r="N81" i="3" s="1"/>
  <c r="N99" i="3" s="1"/>
  <c r="N117" i="3" s="1"/>
  <c r="N135" i="3" s="1"/>
  <c r="N153" i="3" s="1"/>
  <c r="N171" i="3" s="1"/>
  <c r="N189" i="3" s="1"/>
  <c r="N207" i="3" s="1"/>
  <c r="L45" i="3"/>
  <c r="D45" i="3"/>
  <c r="C45" i="3"/>
  <c r="X44" i="3"/>
  <c r="F44" i="3" s="1"/>
  <c r="W44" i="3"/>
  <c r="E44" i="3" s="1"/>
  <c r="U44" i="3"/>
  <c r="T44" i="3"/>
  <c r="T62" i="3" s="1"/>
  <c r="R44" i="3"/>
  <c r="R62" i="3" s="1"/>
  <c r="N44" i="3"/>
  <c r="N62" i="3" s="1"/>
  <c r="N80" i="3" s="1"/>
  <c r="N98" i="3" s="1"/>
  <c r="N116" i="3" s="1"/>
  <c r="N134" i="3" s="1"/>
  <c r="N152" i="3" s="1"/>
  <c r="N170" i="3" s="1"/>
  <c r="N188" i="3" s="1"/>
  <c r="N206" i="3" s="1"/>
  <c r="L44" i="3"/>
  <c r="D44" i="3"/>
  <c r="C44" i="3"/>
  <c r="W43" i="3"/>
  <c r="U43" i="3"/>
  <c r="X43" i="3" s="1"/>
  <c r="T43" i="3"/>
  <c r="T61" i="3" s="1"/>
  <c r="R43" i="3"/>
  <c r="R61" i="3" s="1"/>
  <c r="N43" i="3"/>
  <c r="N61" i="3" s="1"/>
  <c r="N79" i="3" s="1"/>
  <c r="N97" i="3" s="1"/>
  <c r="N115" i="3" s="1"/>
  <c r="N133" i="3" s="1"/>
  <c r="N151" i="3" s="1"/>
  <c r="N169" i="3" s="1"/>
  <c r="N187" i="3" s="1"/>
  <c r="N205" i="3" s="1"/>
  <c r="L43" i="3"/>
  <c r="D43" i="3"/>
  <c r="C43" i="3"/>
  <c r="X42" i="3"/>
  <c r="F42" i="3" s="1"/>
  <c r="W42" i="3"/>
  <c r="E42" i="3" s="1"/>
  <c r="U42" i="3"/>
  <c r="T42" i="3"/>
  <c r="T60" i="3" s="1"/>
  <c r="R42" i="3"/>
  <c r="R60" i="3" s="1"/>
  <c r="N42" i="3"/>
  <c r="N60" i="3" s="1"/>
  <c r="N78" i="3" s="1"/>
  <c r="N96" i="3" s="1"/>
  <c r="N114" i="3" s="1"/>
  <c r="N132" i="3" s="1"/>
  <c r="N150" i="3" s="1"/>
  <c r="N168" i="3" s="1"/>
  <c r="N186" i="3" s="1"/>
  <c r="N204" i="3" s="1"/>
  <c r="L42" i="3"/>
  <c r="D42" i="3"/>
  <c r="C42" i="3"/>
  <c r="W41" i="3"/>
  <c r="U41" i="3"/>
  <c r="X41" i="3" s="1"/>
  <c r="T41" i="3"/>
  <c r="T59" i="3" s="1"/>
  <c r="R41" i="3"/>
  <c r="R59" i="3" s="1"/>
  <c r="N41" i="3"/>
  <c r="N59" i="3" s="1"/>
  <c r="N77" i="3" s="1"/>
  <c r="N95" i="3" s="1"/>
  <c r="N113" i="3" s="1"/>
  <c r="N131" i="3" s="1"/>
  <c r="N149" i="3" s="1"/>
  <c r="N167" i="3" s="1"/>
  <c r="N185" i="3" s="1"/>
  <c r="N203" i="3" s="1"/>
  <c r="L41" i="3"/>
  <c r="D41" i="3"/>
  <c r="C41" i="3"/>
  <c r="X40" i="3"/>
  <c r="F40" i="3" s="1"/>
  <c r="W40" i="3"/>
  <c r="E40" i="3" s="1"/>
  <c r="U40" i="3"/>
  <c r="T40" i="3"/>
  <c r="T58" i="3" s="1"/>
  <c r="R40" i="3"/>
  <c r="R58" i="3" s="1"/>
  <c r="N40" i="3"/>
  <c r="N58" i="3" s="1"/>
  <c r="N76" i="3" s="1"/>
  <c r="N94" i="3" s="1"/>
  <c r="N112" i="3" s="1"/>
  <c r="N130" i="3" s="1"/>
  <c r="N148" i="3" s="1"/>
  <c r="N166" i="3" s="1"/>
  <c r="N184" i="3" s="1"/>
  <c r="N202" i="3" s="1"/>
  <c r="L40" i="3"/>
  <c r="D40" i="3"/>
  <c r="C40" i="3"/>
  <c r="W39" i="3"/>
  <c r="U39" i="3"/>
  <c r="X39" i="3" s="1"/>
  <c r="T39" i="3"/>
  <c r="T57" i="3" s="1"/>
  <c r="R39" i="3"/>
  <c r="R57" i="3" s="1"/>
  <c r="N39" i="3"/>
  <c r="N57" i="3" s="1"/>
  <c r="N75" i="3" s="1"/>
  <c r="N93" i="3" s="1"/>
  <c r="N111" i="3" s="1"/>
  <c r="N129" i="3" s="1"/>
  <c r="N147" i="3" s="1"/>
  <c r="N165" i="3" s="1"/>
  <c r="N183" i="3" s="1"/>
  <c r="N201" i="3" s="1"/>
  <c r="L39" i="3"/>
  <c r="D39" i="3"/>
  <c r="C39" i="3"/>
  <c r="X38" i="3"/>
  <c r="F38" i="3" s="1"/>
  <c r="W38" i="3"/>
  <c r="E38" i="3" s="1"/>
  <c r="U38" i="3"/>
  <c r="T38" i="3"/>
  <c r="T56" i="3" s="1"/>
  <c r="R38" i="3"/>
  <c r="R56" i="3" s="1"/>
  <c r="N38" i="3"/>
  <c r="N56" i="3" s="1"/>
  <c r="N74" i="3" s="1"/>
  <c r="N92" i="3" s="1"/>
  <c r="N110" i="3" s="1"/>
  <c r="N128" i="3" s="1"/>
  <c r="N146" i="3" s="1"/>
  <c r="N164" i="3" s="1"/>
  <c r="N182" i="3" s="1"/>
  <c r="N200" i="3" s="1"/>
  <c r="L38" i="3"/>
  <c r="D38" i="3"/>
  <c r="C38" i="3"/>
  <c r="W37" i="3"/>
  <c r="U37" i="3"/>
  <c r="X37" i="3" s="1"/>
  <c r="T37" i="3"/>
  <c r="T55" i="3" s="1"/>
  <c r="R37" i="3"/>
  <c r="R55" i="3" s="1"/>
  <c r="N37" i="3"/>
  <c r="N55" i="3" s="1"/>
  <c r="N73" i="3" s="1"/>
  <c r="N91" i="3" s="1"/>
  <c r="N109" i="3" s="1"/>
  <c r="N127" i="3" s="1"/>
  <c r="N145" i="3" s="1"/>
  <c r="N163" i="3" s="1"/>
  <c r="N181" i="3" s="1"/>
  <c r="N199" i="3" s="1"/>
  <c r="L37" i="3"/>
  <c r="D37" i="3"/>
  <c r="C37" i="3"/>
  <c r="X36" i="3"/>
  <c r="W36" i="3"/>
  <c r="E36" i="3" s="1"/>
  <c r="U36" i="3"/>
  <c r="T36" i="3"/>
  <c r="T54" i="3" s="1"/>
  <c r="R36" i="3"/>
  <c r="F36" i="3" s="1"/>
  <c r="N36" i="3"/>
  <c r="N54" i="3" s="1"/>
  <c r="N72" i="3" s="1"/>
  <c r="N90" i="3" s="1"/>
  <c r="N108" i="3" s="1"/>
  <c r="N126" i="3" s="1"/>
  <c r="N144" i="3" s="1"/>
  <c r="N162" i="3" s="1"/>
  <c r="N180" i="3" s="1"/>
  <c r="N198" i="3" s="1"/>
  <c r="L36" i="3"/>
  <c r="D36" i="3"/>
  <c r="C36" i="3"/>
  <c r="W35" i="3"/>
  <c r="U35" i="3"/>
  <c r="X35" i="3" s="1"/>
  <c r="T35" i="3"/>
  <c r="T53" i="3" s="1"/>
  <c r="R35" i="3"/>
  <c r="R53" i="3" s="1"/>
  <c r="N35" i="3"/>
  <c r="N53" i="3" s="1"/>
  <c r="N71" i="3" s="1"/>
  <c r="N89" i="3" s="1"/>
  <c r="N107" i="3" s="1"/>
  <c r="N125" i="3" s="1"/>
  <c r="N143" i="3" s="1"/>
  <c r="N161" i="3" s="1"/>
  <c r="N179" i="3" s="1"/>
  <c r="N197" i="3" s="1"/>
  <c r="L35" i="3"/>
  <c r="D35" i="3"/>
  <c r="C35" i="3"/>
  <c r="X34" i="3"/>
  <c r="W34" i="3"/>
  <c r="E34" i="3" s="1"/>
  <c r="U34" i="3"/>
  <c r="T34" i="3"/>
  <c r="T52" i="3" s="1"/>
  <c r="R34" i="3"/>
  <c r="F34" i="3" s="1"/>
  <c r="N34" i="3"/>
  <c r="N52" i="3" s="1"/>
  <c r="N70" i="3" s="1"/>
  <c r="N88" i="3" s="1"/>
  <c r="N106" i="3" s="1"/>
  <c r="N124" i="3" s="1"/>
  <c r="N142" i="3" s="1"/>
  <c r="N160" i="3" s="1"/>
  <c r="N178" i="3" s="1"/>
  <c r="N196" i="3" s="1"/>
  <c r="L34" i="3"/>
  <c r="D34" i="3"/>
  <c r="C34" i="3"/>
  <c r="W33" i="3"/>
  <c r="U33" i="3"/>
  <c r="D33" i="3" s="1"/>
  <c r="L33" i="3"/>
  <c r="E33" i="3"/>
  <c r="C33" i="3"/>
  <c r="X32" i="3"/>
  <c r="W32" i="3"/>
  <c r="E32" i="3" s="1"/>
  <c r="U32" i="3"/>
  <c r="L32" i="3"/>
  <c r="F32" i="3"/>
  <c r="D32" i="3"/>
  <c r="C32" i="3"/>
  <c r="X31" i="3"/>
  <c r="F31" i="3" s="1"/>
  <c r="U31" i="3"/>
  <c r="W31" i="3" s="1"/>
  <c r="E31" i="3" s="1"/>
  <c r="L31" i="3"/>
  <c r="C31" i="3"/>
  <c r="U30" i="3"/>
  <c r="L30" i="3"/>
  <c r="D30" i="3"/>
  <c r="C30" i="3"/>
  <c r="X29" i="3"/>
  <c r="F29" i="3" s="1"/>
  <c r="W29" i="3"/>
  <c r="U29" i="3"/>
  <c r="L29" i="3"/>
  <c r="E29" i="3"/>
  <c r="D29" i="3"/>
  <c r="C29" i="3"/>
  <c r="X28" i="3"/>
  <c r="W28" i="3"/>
  <c r="U28" i="3"/>
  <c r="D28" i="3" s="1"/>
  <c r="L28" i="3"/>
  <c r="F28" i="3"/>
  <c r="E28" i="3"/>
  <c r="C28" i="3"/>
  <c r="X27" i="3"/>
  <c r="W27" i="3"/>
  <c r="E27" i="3" s="1"/>
  <c r="U27" i="3"/>
  <c r="L27" i="3"/>
  <c r="F27" i="3"/>
  <c r="D27" i="3"/>
  <c r="C27" i="3"/>
  <c r="U26" i="3"/>
  <c r="L26" i="3"/>
  <c r="C26" i="3"/>
  <c r="U25" i="3"/>
  <c r="L25" i="3"/>
  <c r="C25" i="3"/>
  <c r="X24" i="3"/>
  <c r="W24" i="3"/>
  <c r="E24" i="3" s="1"/>
  <c r="U24" i="3"/>
  <c r="L24" i="3"/>
  <c r="F24" i="3"/>
  <c r="D24" i="3"/>
  <c r="C24" i="3"/>
  <c r="X23" i="3"/>
  <c r="F23" i="3" s="1"/>
  <c r="U23" i="3"/>
  <c r="W23" i="3" s="1"/>
  <c r="E23" i="3" s="1"/>
  <c r="L23" i="3"/>
  <c r="C23" i="3"/>
  <c r="U22" i="3"/>
  <c r="L22" i="3"/>
  <c r="D22" i="3"/>
  <c r="C22" i="3"/>
  <c r="X21" i="3"/>
  <c r="F21" i="3" s="1"/>
  <c r="W21" i="3"/>
  <c r="U21" i="3"/>
  <c r="L21" i="3"/>
  <c r="E21" i="3"/>
  <c r="D21" i="3"/>
  <c r="C21" i="3"/>
  <c r="X20" i="3"/>
  <c r="W20" i="3"/>
  <c r="U20" i="3"/>
  <c r="D20" i="3" s="1"/>
  <c r="L20" i="3"/>
  <c r="F20" i="3"/>
  <c r="E20" i="3"/>
  <c r="C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X19" i="3"/>
  <c r="W19" i="3"/>
  <c r="E19" i="3" s="1"/>
  <c r="U19" i="3"/>
  <c r="L19" i="3"/>
  <c r="F19" i="3"/>
  <c r="D19" i="3"/>
  <c r="C19" i="3"/>
  <c r="A19" i="3"/>
  <c r="U18" i="3"/>
  <c r="L18" i="3"/>
  <c r="D18" i="3"/>
  <c r="C18" i="3"/>
  <c r="A18" i="3"/>
  <c r="W17" i="3"/>
  <c r="E17" i="3" s="1"/>
  <c r="U17" i="3"/>
  <c r="L17" i="3"/>
  <c r="C17" i="3"/>
  <c r="A17" i="3"/>
  <c r="X16" i="3"/>
  <c r="W16" i="3"/>
  <c r="E16" i="3" s="1"/>
  <c r="U16" i="3"/>
  <c r="L16" i="3"/>
  <c r="F16" i="3"/>
  <c r="D16" i="3"/>
  <c r="C16" i="3"/>
  <c r="X10" i="3"/>
  <c r="W10" i="3"/>
  <c r="E10" i="3" s="1"/>
  <c r="U10" i="3"/>
  <c r="L10" i="3"/>
  <c r="F10" i="3"/>
  <c r="D10" i="3"/>
  <c r="C10" i="3"/>
  <c r="X9" i="3"/>
  <c r="F9" i="3" s="1"/>
  <c r="U9" i="3"/>
  <c r="W9" i="3" s="1"/>
  <c r="E9" i="3" s="1"/>
  <c r="L9" i="3"/>
  <c r="C9" i="3"/>
  <c r="U8" i="3"/>
  <c r="L8" i="3"/>
  <c r="C8" i="3"/>
  <c r="X7" i="3"/>
  <c r="F7" i="3" s="1"/>
  <c r="W7" i="3"/>
  <c r="U7" i="3"/>
  <c r="L7" i="3"/>
  <c r="E7" i="3"/>
  <c r="D7" i="3"/>
  <c r="C7" i="3"/>
  <c r="X6" i="3"/>
  <c r="W6" i="3"/>
  <c r="U6" i="3"/>
  <c r="D6" i="3" s="1"/>
  <c r="L6" i="3"/>
  <c r="F6" i="3"/>
  <c r="E6" i="3"/>
  <c r="C6" i="3"/>
  <c r="A6" i="3"/>
  <c r="A7" i="3" s="1"/>
  <c r="A8" i="3" s="1"/>
  <c r="A9" i="3" s="1"/>
  <c r="A10" i="3" s="1"/>
  <c r="A11" i="3" s="1"/>
  <c r="A12" i="3" s="1"/>
  <c r="A13" i="3" s="1"/>
  <c r="A14" i="3" s="1"/>
  <c r="A15" i="3" s="1"/>
  <c r="X5" i="3"/>
  <c r="W5" i="3"/>
  <c r="E5" i="3" s="1"/>
  <c r="U5" i="3"/>
  <c r="L5" i="3"/>
  <c r="F5" i="3"/>
  <c r="D5" i="3"/>
  <c r="C5" i="3"/>
  <c r="A5" i="3"/>
  <c r="U4" i="3"/>
  <c r="L4" i="3"/>
  <c r="D4" i="3"/>
  <c r="C4" i="3"/>
  <c r="S170" i="2"/>
  <c r="Q170" i="2"/>
  <c r="D170" i="2" s="1"/>
  <c r="I170" i="2"/>
  <c r="E170" i="2"/>
  <c r="C170" i="2"/>
  <c r="S169" i="2"/>
  <c r="E169" i="2" s="1"/>
  <c r="Q169" i="2"/>
  <c r="I169" i="2"/>
  <c r="D169" i="2"/>
  <c r="C169" i="2"/>
  <c r="Q168" i="2"/>
  <c r="S168" i="2" s="1"/>
  <c r="E168" i="2" s="1"/>
  <c r="I168" i="2"/>
  <c r="C168" i="2"/>
  <c r="S167" i="2"/>
  <c r="E167" i="2" s="1"/>
  <c r="Q167" i="2"/>
  <c r="D167" i="2" s="1"/>
  <c r="I167" i="2"/>
  <c r="C167" i="2"/>
  <c r="S166" i="2"/>
  <c r="Q166" i="2"/>
  <c r="D166" i="2" s="1"/>
  <c r="I166" i="2"/>
  <c r="E166" i="2"/>
  <c r="C166" i="2"/>
  <c r="S165" i="2"/>
  <c r="E165" i="2" s="1"/>
  <c r="Q165" i="2"/>
  <c r="I165" i="2"/>
  <c r="D165" i="2"/>
  <c r="C165" i="2"/>
  <c r="Q164" i="2"/>
  <c r="S164" i="2" s="1"/>
  <c r="E164" i="2" s="1"/>
  <c r="I164" i="2"/>
  <c r="C164" i="2"/>
  <c r="S163" i="2"/>
  <c r="E163" i="2" s="1"/>
  <c r="Q163" i="2"/>
  <c r="D163" i="2" s="1"/>
  <c r="I163" i="2"/>
  <c r="C163" i="2"/>
  <c r="S162" i="2"/>
  <c r="Q162" i="2"/>
  <c r="D162" i="2" s="1"/>
  <c r="I162" i="2"/>
  <c r="E162" i="2"/>
  <c r="C162" i="2"/>
  <c r="S161" i="2"/>
  <c r="E161" i="2" s="1"/>
  <c r="Q161" i="2"/>
  <c r="I161" i="2"/>
  <c r="D161" i="2"/>
  <c r="C161" i="2"/>
  <c r="Q160" i="2"/>
  <c r="I160" i="2"/>
  <c r="C160" i="2"/>
  <c r="S159" i="2"/>
  <c r="E159" i="2" s="1"/>
  <c r="Q159" i="2"/>
  <c r="I159" i="2"/>
  <c r="D159" i="2"/>
  <c r="C159" i="2"/>
  <c r="S158" i="2"/>
  <c r="Q158" i="2"/>
  <c r="D158" i="2" s="1"/>
  <c r="I158" i="2"/>
  <c r="E158" i="2"/>
  <c r="C158" i="2"/>
  <c r="S157" i="2"/>
  <c r="E157" i="2" s="1"/>
  <c r="Q157" i="2"/>
  <c r="I157" i="2"/>
  <c r="D157" i="2"/>
  <c r="C157" i="2"/>
  <c r="Q156" i="2"/>
  <c r="I156" i="2"/>
  <c r="C156" i="2"/>
  <c r="Q155" i="2"/>
  <c r="S155" i="2" s="1"/>
  <c r="E155" i="2" s="1"/>
  <c r="I155" i="2"/>
  <c r="C155" i="2"/>
  <c r="S154" i="2"/>
  <c r="Q154" i="2"/>
  <c r="D154" i="2" s="1"/>
  <c r="I154" i="2"/>
  <c r="E154" i="2"/>
  <c r="C154" i="2"/>
  <c r="S153" i="2"/>
  <c r="E153" i="2" s="1"/>
  <c r="Q153" i="2"/>
  <c r="I153" i="2"/>
  <c r="D153" i="2"/>
  <c r="C153" i="2"/>
  <c r="Q152" i="2"/>
  <c r="I152" i="2"/>
  <c r="C152" i="2"/>
  <c r="S151" i="2"/>
  <c r="E151" i="2" s="1"/>
  <c r="Q151" i="2"/>
  <c r="I151" i="2"/>
  <c r="D151" i="2"/>
  <c r="C151" i="2"/>
  <c r="S150" i="2"/>
  <c r="Q150" i="2"/>
  <c r="D150" i="2" s="1"/>
  <c r="I150" i="2"/>
  <c r="E150" i="2"/>
  <c r="C150" i="2"/>
  <c r="S149" i="2"/>
  <c r="E149" i="2" s="1"/>
  <c r="Q149" i="2"/>
  <c r="I149" i="2"/>
  <c r="D149" i="2"/>
  <c r="C149" i="2"/>
  <c r="Q148" i="2"/>
  <c r="I148" i="2"/>
  <c r="C148" i="2"/>
  <c r="Q147" i="2"/>
  <c r="S147" i="2" s="1"/>
  <c r="E147" i="2" s="1"/>
  <c r="I147" i="2"/>
  <c r="C147" i="2"/>
  <c r="S146" i="2"/>
  <c r="Q146" i="2"/>
  <c r="I146" i="2"/>
  <c r="E146" i="2"/>
  <c r="D146" i="2"/>
  <c r="C146" i="2"/>
  <c r="S145" i="2"/>
  <c r="E145" i="2" s="1"/>
  <c r="Q145" i="2"/>
  <c r="I145" i="2"/>
  <c r="D145" i="2"/>
  <c r="C145" i="2"/>
  <c r="Q144" i="2"/>
  <c r="I144" i="2"/>
  <c r="C144" i="2"/>
  <c r="Q143" i="2"/>
  <c r="D143" i="2" s="1"/>
  <c r="I143" i="2"/>
  <c r="C143" i="2"/>
  <c r="S142" i="2"/>
  <c r="Q142" i="2"/>
  <c r="I142" i="2"/>
  <c r="E142" i="2"/>
  <c r="D142" i="2"/>
  <c r="C142" i="2"/>
  <c r="S141" i="2"/>
  <c r="E141" i="2" s="1"/>
  <c r="Q141" i="2"/>
  <c r="I141" i="2"/>
  <c r="D141" i="2"/>
  <c r="C141" i="2"/>
  <c r="Q140" i="2"/>
  <c r="I140" i="2"/>
  <c r="C140" i="2"/>
  <c r="Q139" i="2"/>
  <c r="S139" i="2" s="1"/>
  <c r="E139" i="2" s="1"/>
  <c r="I139" i="2"/>
  <c r="C139" i="2"/>
  <c r="S138" i="2"/>
  <c r="Q138" i="2"/>
  <c r="I138" i="2"/>
  <c r="E138" i="2"/>
  <c r="D138" i="2"/>
  <c r="C138" i="2"/>
  <c r="S137" i="2"/>
  <c r="E137" i="2" s="1"/>
  <c r="Q137" i="2"/>
  <c r="I137" i="2"/>
  <c r="D137" i="2"/>
  <c r="C137" i="2"/>
  <c r="Q136" i="2"/>
  <c r="I136" i="2"/>
  <c r="C136" i="2"/>
  <c r="S135" i="2"/>
  <c r="Q135" i="2"/>
  <c r="D135" i="2" s="1"/>
  <c r="I135" i="2"/>
  <c r="E135" i="2"/>
  <c r="C135" i="2"/>
  <c r="S134" i="2"/>
  <c r="Q134" i="2"/>
  <c r="I134" i="2"/>
  <c r="E134" i="2"/>
  <c r="D134" i="2"/>
  <c r="C134" i="2"/>
  <c r="S133" i="2"/>
  <c r="E133" i="2" s="1"/>
  <c r="Q133" i="2"/>
  <c r="I133" i="2"/>
  <c r="D133" i="2"/>
  <c r="C133" i="2"/>
  <c r="Q132" i="2"/>
  <c r="I132" i="2"/>
  <c r="C132" i="2"/>
  <c r="Q131" i="2"/>
  <c r="S131" i="2" s="1"/>
  <c r="E131" i="2" s="1"/>
  <c r="I131" i="2"/>
  <c r="D131" i="2"/>
  <c r="C131" i="2"/>
  <c r="S130" i="2"/>
  <c r="Q130" i="2"/>
  <c r="I130" i="2"/>
  <c r="E130" i="2"/>
  <c r="D130" i="2"/>
  <c r="C130" i="2"/>
  <c r="S129" i="2"/>
  <c r="E129" i="2" s="1"/>
  <c r="Q129" i="2"/>
  <c r="I129" i="2"/>
  <c r="D129" i="2"/>
  <c r="C129" i="2"/>
  <c r="Q128" i="2"/>
  <c r="I128" i="2"/>
  <c r="C128" i="2"/>
  <c r="S127" i="2"/>
  <c r="Q127" i="2"/>
  <c r="D127" i="2" s="1"/>
  <c r="I127" i="2"/>
  <c r="E127" i="2"/>
  <c r="C127" i="2"/>
  <c r="S126" i="2"/>
  <c r="Q126" i="2"/>
  <c r="I126" i="2"/>
  <c r="E126" i="2"/>
  <c r="D126" i="2"/>
  <c r="C126" i="2"/>
  <c r="S125" i="2"/>
  <c r="E125" i="2" s="1"/>
  <c r="Q125" i="2"/>
  <c r="I125" i="2"/>
  <c r="D125" i="2"/>
  <c r="C125" i="2"/>
  <c r="Q124" i="2"/>
  <c r="I124" i="2"/>
  <c r="C124" i="2"/>
  <c r="Q123" i="2"/>
  <c r="S123" i="2" s="1"/>
  <c r="E123" i="2" s="1"/>
  <c r="I123" i="2"/>
  <c r="D123" i="2"/>
  <c r="C123" i="2"/>
  <c r="S122" i="2"/>
  <c r="Q122" i="2"/>
  <c r="I122" i="2"/>
  <c r="E122" i="2"/>
  <c r="D122" i="2"/>
  <c r="C122" i="2"/>
  <c r="S121" i="2"/>
  <c r="E121" i="2" s="1"/>
  <c r="Q121" i="2"/>
  <c r="I121" i="2"/>
  <c r="D121" i="2"/>
  <c r="C121" i="2"/>
  <c r="Q120" i="2"/>
  <c r="I120" i="2"/>
  <c r="C120" i="2"/>
  <c r="S119" i="2"/>
  <c r="Q119" i="2"/>
  <c r="I119" i="2"/>
  <c r="E119" i="2"/>
  <c r="D119" i="2"/>
  <c r="C119" i="2"/>
  <c r="S118" i="2"/>
  <c r="Q118" i="2"/>
  <c r="I118" i="2"/>
  <c r="E118" i="2"/>
  <c r="D118" i="2"/>
  <c r="C118" i="2"/>
  <c r="S117" i="2"/>
  <c r="E117" i="2" s="1"/>
  <c r="Q117" i="2"/>
  <c r="I117" i="2"/>
  <c r="D117" i="2"/>
  <c r="C117" i="2"/>
  <c r="Q116" i="2"/>
  <c r="I116" i="2"/>
  <c r="C116" i="2"/>
  <c r="S115" i="2"/>
  <c r="Q115" i="2"/>
  <c r="I115" i="2"/>
  <c r="E115" i="2"/>
  <c r="D115" i="2"/>
  <c r="C115" i="2"/>
  <c r="S114" i="2"/>
  <c r="Q114" i="2"/>
  <c r="I114" i="2"/>
  <c r="E114" i="2"/>
  <c r="D114" i="2"/>
  <c r="C114" i="2"/>
  <c r="S113" i="2"/>
  <c r="E113" i="2" s="1"/>
  <c r="Q113" i="2"/>
  <c r="I113" i="2"/>
  <c r="D113" i="2"/>
  <c r="C113" i="2"/>
  <c r="Q112" i="2"/>
  <c r="I112" i="2"/>
  <c r="C112" i="2"/>
  <c r="S111" i="2"/>
  <c r="Q111" i="2"/>
  <c r="I111" i="2"/>
  <c r="E111" i="2"/>
  <c r="D111" i="2"/>
  <c r="C111" i="2"/>
  <c r="S110" i="2"/>
  <c r="Q110" i="2"/>
  <c r="I110" i="2"/>
  <c r="E110" i="2"/>
  <c r="D110" i="2"/>
  <c r="C110" i="2"/>
  <c r="S109" i="2"/>
  <c r="E109" i="2" s="1"/>
  <c r="Q109" i="2"/>
  <c r="I109" i="2"/>
  <c r="D109" i="2"/>
  <c r="C109" i="2"/>
  <c r="Q108" i="2"/>
  <c r="I108" i="2"/>
  <c r="C108" i="2"/>
  <c r="S107" i="2"/>
  <c r="Q107" i="2"/>
  <c r="I107" i="2"/>
  <c r="E107" i="2"/>
  <c r="D107" i="2"/>
  <c r="C107" i="2"/>
  <c r="S106" i="2"/>
  <c r="Q106" i="2"/>
  <c r="I106" i="2"/>
  <c r="E106" i="2"/>
  <c r="D106" i="2"/>
  <c r="C106" i="2"/>
  <c r="S105" i="2"/>
  <c r="E105" i="2" s="1"/>
  <c r="Q105" i="2"/>
  <c r="I105" i="2"/>
  <c r="D105" i="2"/>
  <c r="C105" i="2"/>
  <c r="Q104" i="2"/>
  <c r="I104" i="2"/>
  <c r="C104" i="2"/>
  <c r="S103" i="2"/>
  <c r="Q103" i="2"/>
  <c r="I103" i="2"/>
  <c r="E103" i="2"/>
  <c r="D103" i="2"/>
  <c r="C103" i="2"/>
  <c r="S102" i="2"/>
  <c r="Q102" i="2"/>
  <c r="I102" i="2"/>
  <c r="E102" i="2"/>
  <c r="D102" i="2"/>
  <c r="C102" i="2"/>
  <c r="S101" i="2"/>
  <c r="E101" i="2" s="1"/>
  <c r="Q101" i="2"/>
  <c r="I101" i="2"/>
  <c r="D101" i="2"/>
  <c r="C101" i="2"/>
  <c r="Q100" i="2"/>
  <c r="I100" i="2"/>
  <c r="C100" i="2"/>
  <c r="S99" i="2"/>
  <c r="Q99" i="2"/>
  <c r="I99" i="2"/>
  <c r="E99" i="2"/>
  <c r="D99" i="2"/>
  <c r="C99" i="2"/>
  <c r="S98" i="2"/>
  <c r="Q98" i="2"/>
  <c r="I98" i="2"/>
  <c r="E98" i="2"/>
  <c r="D98" i="2"/>
  <c r="C98" i="2"/>
  <c r="S97" i="2"/>
  <c r="E97" i="2" s="1"/>
  <c r="Q97" i="2"/>
  <c r="I97" i="2"/>
  <c r="D97" i="2"/>
  <c r="C97" i="2"/>
  <c r="Q96" i="2"/>
  <c r="I96" i="2"/>
  <c r="C96" i="2"/>
  <c r="S95" i="2"/>
  <c r="Q95" i="2"/>
  <c r="I95" i="2"/>
  <c r="E95" i="2"/>
  <c r="D95" i="2"/>
  <c r="C95" i="2"/>
  <c r="S94" i="2"/>
  <c r="Q94" i="2"/>
  <c r="I94" i="2"/>
  <c r="E94" i="2"/>
  <c r="D94" i="2"/>
  <c r="C94" i="2"/>
  <c r="S93" i="2"/>
  <c r="E93" i="2" s="1"/>
  <c r="Q93" i="2"/>
  <c r="I93" i="2"/>
  <c r="D93" i="2"/>
  <c r="C93" i="2"/>
  <c r="Q92" i="2"/>
  <c r="I92" i="2"/>
  <c r="C92" i="2"/>
  <c r="S91" i="2"/>
  <c r="Q91" i="2"/>
  <c r="I91" i="2"/>
  <c r="E91" i="2"/>
  <c r="D91" i="2"/>
  <c r="C91" i="2"/>
  <c r="S90" i="2"/>
  <c r="Q90" i="2"/>
  <c r="I90" i="2"/>
  <c r="E90" i="2"/>
  <c r="D90" i="2"/>
  <c r="C90" i="2"/>
  <c r="S89" i="2"/>
  <c r="E89" i="2" s="1"/>
  <c r="Q89" i="2"/>
  <c r="I89" i="2"/>
  <c r="D89" i="2"/>
  <c r="C89" i="2"/>
  <c r="Q88" i="2"/>
  <c r="I88" i="2"/>
  <c r="C88" i="2"/>
  <c r="S87" i="2"/>
  <c r="Q87" i="2"/>
  <c r="I87" i="2"/>
  <c r="E87" i="2"/>
  <c r="D87" i="2"/>
  <c r="C87" i="2"/>
  <c r="S86" i="2"/>
  <c r="Q86" i="2"/>
  <c r="I86" i="2"/>
  <c r="E86" i="2"/>
  <c r="D86" i="2"/>
  <c r="C86" i="2"/>
  <c r="S85" i="2"/>
  <c r="E85" i="2" s="1"/>
  <c r="Q85" i="2"/>
  <c r="I85" i="2"/>
  <c r="D85" i="2"/>
  <c r="C85" i="2"/>
  <c r="Q84" i="2"/>
  <c r="I84" i="2"/>
  <c r="C84" i="2"/>
  <c r="S83" i="2"/>
  <c r="Q83" i="2"/>
  <c r="I83" i="2"/>
  <c r="E83" i="2"/>
  <c r="D83" i="2"/>
  <c r="C83" i="2"/>
  <c r="S82" i="2"/>
  <c r="Q82" i="2"/>
  <c r="I82" i="2"/>
  <c r="E82" i="2"/>
  <c r="D82" i="2"/>
  <c r="C82" i="2"/>
  <c r="S81" i="2"/>
  <c r="E81" i="2" s="1"/>
  <c r="Q81" i="2"/>
  <c r="I81" i="2"/>
  <c r="D81" i="2"/>
  <c r="C81" i="2"/>
  <c r="S80" i="2"/>
  <c r="Q80" i="2"/>
  <c r="D80" i="2" s="1"/>
  <c r="I80" i="2"/>
  <c r="E80" i="2"/>
  <c r="C80" i="2"/>
  <c r="Q79" i="2"/>
  <c r="D79" i="2" s="1"/>
  <c r="I79" i="2"/>
  <c r="C79" i="2"/>
  <c r="S78" i="2"/>
  <c r="Q78" i="2"/>
  <c r="I78" i="2"/>
  <c r="E78" i="2"/>
  <c r="D78" i="2"/>
  <c r="C78" i="2"/>
  <c r="Q77" i="2"/>
  <c r="S77" i="2" s="1"/>
  <c r="E77" i="2" s="1"/>
  <c r="I77" i="2"/>
  <c r="C77" i="2"/>
  <c r="Q76" i="2"/>
  <c r="S76" i="2" s="1"/>
  <c r="E76" i="2" s="1"/>
  <c r="I76" i="2"/>
  <c r="D76" i="2"/>
  <c r="C76" i="2"/>
  <c r="S75" i="2"/>
  <c r="Q75" i="2"/>
  <c r="I75" i="2"/>
  <c r="E75" i="2"/>
  <c r="D75" i="2"/>
  <c r="C75" i="2"/>
  <c r="S74" i="2"/>
  <c r="E74" i="2" s="1"/>
  <c r="Q74" i="2"/>
  <c r="I74" i="2"/>
  <c r="D74" i="2"/>
  <c r="C74" i="2"/>
  <c r="S73" i="2"/>
  <c r="E73" i="2" s="1"/>
  <c r="Q73" i="2"/>
  <c r="I73" i="2"/>
  <c r="D73" i="2"/>
  <c r="C73" i="2"/>
  <c r="Q72" i="2"/>
  <c r="D72" i="2" s="1"/>
  <c r="I72" i="2"/>
  <c r="C72" i="2"/>
  <c r="S71" i="2"/>
  <c r="Q71" i="2"/>
  <c r="I71" i="2"/>
  <c r="E71" i="2"/>
  <c r="D71" i="2"/>
  <c r="C71" i="2"/>
  <c r="S70" i="2"/>
  <c r="Q70" i="2"/>
  <c r="I70" i="2"/>
  <c r="E70" i="2"/>
  <c r="D70" i="2"/>
  <c r="C70" i="2"/>
  <c r="S69" i="2"/>
  <c r="E69" i="2" s="1"/>
  <c r="Q69" i="2"/>
  <c r="I69" i="2"/>
  <c r="D69" i="2"/>
  <c r="C69" i="2"/>
  <c r="S68" i="2"/>
  <c r="Q68" i="2"/>
  <c r="I68" i="2"/>
  <c r="E68" i="2"/>
  <c r="D68" i="2"/>
  <c r="C68" i="2"/>
  <c r="S67" i="2"/>
  <c r="E67" i="2" s="1"/>
  <c r="Q67" i="2"/>
  <c r="I67" i="2"/>
  <c r="D67" i="2"/>
  <c r="C67" i="2"/>
  <c r="S66" i="2"/>
  <c r="Q66" i="2"/>
  <c r="I66" i="2"/>
  <c r="E66" i="2"/>
  <c r="D66" i="2"/>
  <c r="C66" i="2"/>
  <c r="Q65" i="2"/>
  <c r="D65" i="2" s="1"/>
  <c r="I65" i="2"/>
  <c r="C65" i="2"/>
  <c r="S64" i="2"/>
  <c r="Q64" i="2"/>
  <c r="I64" i="2"/>
  <c r="E64" i="2"/>
  <c r="D64" i="2"/>
  <c r="C64" i="2"/>
  <c r="Q63" i="2"/>
  <c r="S63" i="2" s="1"/>
  <c r="E63" i="2" s="1"/>
  <c r="I63" i="2"/>
  <c r="C63" i="2"/>
  <c r="S62" i="2"/>
  <c r="Q62" i="2"/>
  <c r="I62" i="2"/>
  <c r="E62" i="2"/>
  <c r="D62" i="2"/>
  <c r="C62" i="2"/>
  <c r="Q61" i="2"/>
  <c r="D61" i="2" s="1"/>
  <c r="I61" i="2"/>
  <c r="C61" i="2"/>
  <c r="S60" i="2"/>
  <c r="E60" i="2" s="1"/>
  <c r="Q60" i="2"/>
  <c r="I60" i="2"/>
  <c r="D60" i="2"/>
  <c r="C60" i="2"/>
  <c r="S59" i="2"/>
  <c r="Q59" i="2"/>
  <c r="I59" i="2"/>
  <c r="E59" i="2"/>
  <c r="D59" i="2"/>
  <c r="C59" i="2"/>
  <c r="S58" i="2"/>
  <c r="E58" i="2" s="1"/>
  <c r="Q58" i="2"/>
  <c r="I58" i="2"/>
  <c r="D58" i="2"/>
  <c r="C58" i="2"/>
  <c r="S57" i="2"/>
  <c r="E57" i="2" s="1"/>
  <c r="Q57" i="2"/>
  <c r="I57" i="2"/>
  <c r="D57" i="2"/>
  <c r="C57" i="2"/>
  <c r="Q56" i="2"/>
  <c r="I56" i="2"/>
  <c r="C56" i="2"/>
  <c r="S55" i="2"/>
  <c r="Q55" i="2"/>
  <c r="I55" i="2"/>
  <c r="E55" i="2"/>
  <c r="D55" i="2"/>
  <c r="C55" i="2"/>
  <c r="S54" i="2"/>
  <c r="Q54" i="2"/>
  <c r="I54" i="2"/>
  <c r="E54" i="2"/>
  <c r="D54" i="2"/>
  <c r="C54" i="2"/>
  <c r="S53" i="2"/>
  <c r="E53" i="2" s="1"/>
  <c r="Q53" i="2"/>
  <c r="I53" i="2"/>
  <c r="D53" i="2"/>
  <c r="C53" i="2"/>
  <c r="S52" i="2"/>
  <c r="Q52" i="2"/>
  <c r="I52" i="2"/>
  <c r="E52" i="2"/>
  <c r="D52" i="2"/>
  <c r="C52" i="2"/>
  <c r="Q51" i="2"/>
  <c r="S51" i="2" s="1"/>
  <c r="E51" i="2" s="1"/>
  <c r="I51" i="2"/>
  <c r="D51" i="2"/>
  <c r="C51" i="2"/>
  <c r="S50" i="2"/>
  <c r="Q50" i="2"/>
  <c r="I50" i="2"/>
  <c r="E50" i="2"/>
  <c r="D50" i="2"/>
  <c r="C50" i="2"/>
  <c r="S49" i="2"/>
  <c r="E49" i="2" s="1"/>
  <c r="Q49" i="2"/>
  <c r="I49" i="2"/>
  <c r="D49" i="2"/>
  <c r="C49" i="2"/>
  <c r="S48" i="2"/>
  <c r="Q48" i="2"/>
  <c r="I48" i="2"/>
  <c r="E48" i="2"/>
  <c r="D48" i="2"/>
  <c r="C48" i="2"/>
  <c r="Q47" i="2"/>
  <c r="S47" i="2" s="1"/>
  <c r="E47" i="2" s="1"/>
  <c r="I47" i="2"/>
  <c r="D47" i="2"/>
  <c r="C47" i="2"/>
  <c r="S46" i="2"/>
  <c r="Q46" i="2"/>
  <c r="I46" i="2"/>
  <c r="E46" i="2"/>
  <c r="D46" i="2"/>
  <c r="C46" i="2"/>
  <c r="S45" i="2"/>
  <c r="E45" i="2" s="1"/>
  <c r="Q45" i="2"/>
  <c r="I45" i="2"/>
  <c r="D45" i="2"/>
  <c r="C45" i="2"/>
  <c r="S44" i="2"/>
  <c r="Q44" i="2"/>
  <c r="I44" i="2"/>
  <c r="E44" i="2"/>
  <c r="D44" i="2"/>
  <c r="C44" i="2"/>
  <c r="Q43" i="2"/>
  <c r="S43" i="2" s="1"/>
  <c r="E43" i="2" s="1"/>
  <c r="I43" i="2"/>
  <c r="D43" i="2"/>
  <c r="C43" i="2"/>
  <c r="S42" i="2"/>
  <c r="Q42" i="2"/>
  <c r="I42" i="2"/>
  <c r="E42" i="2"/>
  <c r="D42" i="2"/>
  <c r="C42" i="2"/>
  <c r="S41" i="2"/>
  <c r="E41" i="2" s="1"/>
  <c r="Q41" i="2"/>
  <c r="I41" i="2"/>
  <c r="D41" i="2"/>
  <c r="C41" i="2"/>
  <c r="S40" i="2"/>
  <c r="Q40" i="2"/>
  <c r="I40" i="2"/>
  <c r="E40" i="2"/>
  <c r="D40" i="2"/>
  <c r="C40" i="2"/>
  <c r="Q39" i="2"/>
  <c r="S39" i="2" s="1"/>
  <c r="E39" i="2" s="1"/>
  <c r="I39" i="2"/>
  <c r="D39" i="2"/>
  <c r="C39" i="2"/>
  <c r="S38" i="2"/>
  <c r="Q38" i="2"/>
  <c r="I38" i="2"/>
  <c r="E38" i="2"/>
  <c r="D38" i="2"/>
  <c r="C38" i="2"/>
  <c r="S37" i="2"/>
  <c r="E37" i="2" s="1"/>
  <c r="Q37" i="2"/>
  <c r="I37" i="2"/>
  <c r="D37" i="2"/>
  <c r="C37" i="2"/>
  <c r="S36" i="2"/>
  <c r="Q36" i="2"/>
  <c r="I36" i="2"/>
  <c r="E36" i="2"/>
  <c r="D36" i="2"/>
  <c r="C36" i="2"/>
  <c r="Q35" i="2"/>
  <c r="S35" i="2" s="1"/>
  <c r="E35" i="2" s="1"/>
  <c r="I35" i="2"/>
  <c r="D35" i="2"/>
  <c r="C35" i="2"/>
  <c r="S34" i="2"/>
  <c r="Q34" i="2"/>
  <c r="I34" i="2"/>
  <c r="E34" i="2"/>
  <c r="D34" i="2"/>
  <c r="C34" i="2"/>
  <c r="S33" i="2"/>
  <c r="E33" i="2" s="1"/>
  <c r="Q33" i="2"/>
  <c r="I33" i="2"/>
  <c r="D33" i="2"/>
  <c r="C33" i="2"/>
  <c r="S32" i="2"/>
  <c r="Q32" i="2"/>
  <c r="I32" i="2"/>
  <c r="E32" i="2"/>
  <c r="D32" i="2"/>
  <c r="C32" i="2"/>
  <c r="Q31" i="2"/>
  <c r="S31" i="2" s="1"/>
  <c r="E31" i="2" s="1"/>
  <c r="I31" i="2"/>
  <c r="D31" i="2"/>
  <c r="C31" i="2"/>
  <c r="S30" i="2"/>
  <c r="Q30" i="2"/>
  <c r="I30" i="2"/>
  <c r="E30" i="2"/>
  <c r="D30" i="2"/>
  <c r="C30" i="2"/>
  <c r="S29" i="2"/>
  <c r="E29" i="2" s="1"/>
  <c r="Q29" i="2"/>
  <c r="I29" i="2"/>
  <c r="D29" i="2"/>
  <c r="C29" i="2"/>
  <c r="S28" i="2"/>
  <c r="Q28" i="2"/>
  <c r="I28" i="2"/>
  <c r="E28" i="2"/>
  <c r="D28" i="2"/>
  <c r="C28" i="2"/>
  <c r="Q27" i="2"/>
  <c r="S27" i="2" s="1"/>
  <c r="E27" i="2" s="1"/>
  <c r="I27" i="2"/>
  <c r="D27" i="2"/>
  <c r="C27" i="2"/>
  <c r="S26" i="2"/>
  <c r="Q26" i="2"/>
  <c r="I26" i="2"/>
  <c r="E26" i="2"/>
  <c r="D26" i="2"/>
  <c r="C26" i="2"/>
  <c r="S25" i="2"/>
  <c r="E25" i="2" s="1"/>
  <c r="Q25" i="2"/>
  <c r="I25" i="2"/>
  <c r="D25" i="2"/>
  <c r="C25" i="2"/>
  <c r="S24" i="2"/>
  <c r="Q24" i="2"/>
  <c r="I24" i="2"/>
  <c r="E24" i="2"/>
  <c r="D24" i="2"/>
  <c r="C24" i="2"/>
  <c r="Q23" i="2"/>
  <c r="S23" i="2" s="1"/>
  <c r="E23" i="2" s="1"/>
  <c r="I23" i="2"/>
  <c r="D23" i="2"/>
  <c r="C23" i="2"/>
  <c r="S22" i="2"/>
  <c r="Q22" i="2"/>
  <c r="I22" i="2"/>
  <c r="E22" i="2"/>
  <c r="D22" i="2"/>
  <c r="C22" i="2"/>
  <c r="S21" i="2"/>
  <c r="E21" i="2" s="1"/>
  <c r="Q21" i="2"/>
  <c r="I21" i="2"/>
  <c r="D21" i="2"/>
  <c r="C21" i="2"/>
  <c r="S20" i="2"/>
  <c r="Q20" i="2"/>
  <c r="I20" i="2"/>
  <c r="E20" i="2"/>
  <c r="D20" i="2"/>
  <c r="C20" i="2"/>
  <c r="Q19" i="2"/>
  <c r="S19" i="2" s="1"/>
  <c r="E19" i="2" s="1"/>
  <c r="I19" i="2"/>
  <c r="D19" i="2"/>
  <c r="C19" i="2"/>
  <c r="S18" i="2"/>
  <c r="Q18" i="2"/>
  <c r="I18" i="2"/>
  <c r="E18" i="2"/>
  <c r="D18" i="2"/>
  <c r="C18" i="2"/>
  <c r="S17" i="2"/>
  <c r="E17" i="2" s="1"/>
  <c r="Q17" i="2"/>
  <c r="I17" i="2"/>
  <c r="D17" i="2"/>
  <c r="C17" i="2"/>
  <c r="S16" i="2"/>
  <c r="Q16" i="2"/>
  <c r="I16" i="2"/>
  <c r="E16" i="2"/>
  <c r="D16" i="2"/>
  <c r="C16" i="2"/>
  <c r="Q15" i="2"/>
  <c r="S15" i="2" s="1"/>
  <c r="E15" i="2" s="1"/>
  <c r="I15" i="2"/>
  <c r="D15" i="2"/>
  <c r="C15" i="2"/>
  <c r="S14" i="2"/>
  <c r="Q14" i="2"/>
  <c r="I14" i="2"/>
  <c r="E14" i="2"/>
  <c r="D14" i="2"/>
  <c r="C14" i="2"/>
  <c r="Q13" i="2"/>
  <c r="I13" i="2"/>
  <c r="C13" i="2"/>
  <c r="S12" i="2"/>
  <c r="Q12" i="2"/>
  <c r="I12" i="2"/>
  <c r="E12" i="2"/>
  <c r="D12" i="2"/>
  <c r="C12" i="2"/>
  <c r="Q11" i="2"/>
  <c r="S11" i="2" s="1"/>
  <c r="E11" i="2" s="1"/>
  <c r="I11" i="2"/>
  <c r="C11" i="2"/>
  <c r="S10" i="2"/>
  <c r="Q10" i="2"/>
  <c r="I10" i="2"/>
  <c r="E10" i="2"/>
  <c r="D10" i="2"/>
  <c r="C10" i="2"/>
  <c r="S9" i="2"/>
  <c r="E9" i="2" s="1"/>
  <c r="Q9" i="2"/>
  <c r="I9" i="2"/>
  <c r="D9" i="2"/>
  <c r="C9" i="2"/>
  <c r="S8" i="2"/>
  <c r="Q8" i="2"/>
  <c r="I8" i="2"/>
  <c r="E8" i="2"/>
  <c r="D8" i="2"/>
  <c r="C8" i="2"/>
  <c r="S7" i="2"/>
  <c r="E7" i="2" s="1"/>
  <c r="Q7" i="2"/>
  <c r="D7" i="2" s="1"/>
  <c r="I7" i="2"/>
  <c r="C7" i="2"/>
  <c r="S6" i="2"/>
  <c r="Q6" i="2"/>
  <c r="I6" i="2"/>
  <c r="E6" i="2"/>
  <c r="D6" i="2"/>
  <c r="C6" i="2"/>
  <c r="S5" i="2"/>
  <c r="E5" i="2" s="1"/>
  <c r="Q5" i="2"/>
  <c r="D5" i="2" s="1"/>
  <c r="I5" i="2"/>
  <c r="C5" i="2"/>
  <c r="S4" i="2"/>
  <c r="Q4" i="2"/>
  <c r="I4" i="2"/>
  <c r="E4" i="2"/>
  <c r="D4" i="2"/>
  <c r="C4" i="2"/>
  <c r="U464" i="1"/>
  <c r="V464" i="1" s="1"/>
  <c r="T464" i="1"/>
  <c r="Q464" i="1"/>
  <c r="I464" i="1"/>
  <c r="E464" i="1"/>
  <c r="D464" i="1"/>
  <c r="C464" i="1"/>
  <c r="T462" i="1"/>
  <c r="U462" i="1" s="1"/>
  <c r="V462" i="1" s="1"/>
  <c r="P462" i="1"/>
  <c r="I462" i="1"/>
  <c r="P461" i="1"/>
  <c r="Q461" i="1" s="1"/>
  <c r="E461" i="1" s="1"/>
  <c r="I461" i="1"/>
  <c r="D461" i="1"/>
  <c r="Q460" i="1"/>
  <c r="P460" i="1"/>
  <c r="I460" i="1"/>
  <c r="E460" i="1"/>
  <c r="D460" i="1"/>
  <c r="P459" i="1"/>
  <c r="Q459" i="1" s="1"/>
  <c r="E459" i="1" s="1"/>
  <c r="I459" i="1"/>
  <c r="D459" i="1"/>
  <c r="P458" i="1"/>
  <c r="D458" i="1" s="1"/>
  <c r="I458" i="1"/>
  <c r="P457" i="1"/>
  <c r="I457" i="1"/>
  <c r="Q456" i="1"/>
  <c r="E456" i="1" s="1"/>
  <c r="P456" i="1"/>
  <c r="I456" i="1"/>
  <c r="D456" i="1"/>
  <c r="P455" i="1"/>
  <c r="I455" i="1"/>
  <c r="Q454" i="1"/>
  <c r="P454" i="1"/>
  <c r="D454" i="1" s="1"/>
  <c r="I454" i="1"/>
  <c r="E454" i="1"/>
  <c r="P453" i="1"/>
  <c r="Q453" i="1" s="1"/>
  <c r="E453" i="1" s="1"/>
  <c r="I453" i="1"/>
  <c r="D453" i="1"/>
  <c r="Q452" i="1"/>
  <c r="E452" i="1" s="1"/>
  <c r="P452" i="1"/>
  <c r="I452" i="1"/>
  <c r="D452" i="1"/>
  <c r="P451" i="1"/>
  <c r="Q451" i="1" s="1"/>
  <c r="E451" i="1" s="1"/>
  <c r="I451" i="1"/>
  <c r="D451" i="1"/>
  <c r="P450" i="1"/>
  <c r="D450" i="1" s="1"/>
  <c r="I450" i="1"/>
  <c r="P449" i="1"/>
  <c r="I449" i="1"/>
  <c r="Q448" i="1"/>
  <c r="P448" i="1"/>
  <c r="I448" i="1"/>
  <c r="E448" i="1"/>
  <c r="D448" i="1"/>
  <c r="P447" i="1"/>
  <c r="Q447" i="1" s="1"/>
  <c r="E447" i="1" s="1"/>
  <c r="I447" i="1"/>
  <c r="D447" i="1"/>
  <c r="Q446" i="1"/>
  <c r="E446" i="1" s="1"/>
  <c r="P446" i="1"/>
  <c r="D446" i="1" s="1"/>
  <c r="I446" i="1"/>
  <c r="P445" i="1"/>
  <c r="Q445" i="1" s="1"/>
  <c r="E445" i="1" s="1"/>
  <c r="I445" i="1"/>
  <c r="D445" i="1"/>
  <c r="Q444" i="1"/>
  <c r="E444" i="1" s="1"/>
  <c r="P444" i="1"/>
  <c r="I444" i="1"/>
  <c r="D444" i="1"/>
  <c r="P443" i="1"/>
  <c r="I443" i="1"/>
  <c r="P442" i="1"/>
  <c r="I442" i="1"/>
  <c r="P441" i="1"/>
  <c r="Q441" i="1" s="1"/>
  <c r="E441" i="1" s="1"/>
  <c r="I441" i="1"/>
  <c r="D441" i="1"/>
  <c r="Q440" i="1"/>
  <c r="P440" i="1"/>
  <c r="I440" i="1"/>
  <c r="E440" i="1"/>
  <c r="D440" i="1"/>
  <c r="P439" i="1"/>
  <c r="Q439" i="1" s="1"/>
  <c r="E439" i="1" s="1"/>
  <c r="I439" i="1"/>
  <c r="Q438" i="1"/>
  <c r="E438" i="1" s="1"/>
  <c r="P438" i="1"/>
  <c r="D438" i="1" s="1"/>
  <c r="I438" i="1"/>
  <c r="P437" i="1"/>
  <c r="I437" i="1"/>
  <c r="Q436" i="1"/>
  <c r="E436" i="1" s="1"/>
  <c r="P436" i="1"/>
  <c r="I436" i="1"/>
  <c r="D436" i="1"/>
  <c r="P435" i="1"/>
  <c r="Q435" i="1" s="1"/>
  <c r="E435" i="1" s="1"/>
  <c r="I435" i="1"/>
  <c r="D435" i="1"/>
  <c r="P434" i="1"/>
  <c r="D434" i="1" s="1"/>
  <c r="I434" i="1"/>
  <c r="P433" i="1"/>
  <c r="Q433" i="1" s="1"/>
  <c r="E433" i="1" s="1"/>
  <c r="I433" i="1"/>
  <c r="Q432" i="1"/>
  <c r="P432" i="1"/>
  <c r="I432" i="1"/>
  <c r="E432" i="1"/>
  <c r="D432" i="1"/>
  <c r="P431" i="1"/>
  <c r="I431" i="1"/>
  <c r="Q430" i="1"/>
  <c r="E430" i="1" s="1"/>
  <c r="P430" i="1"/>
  <c r="D430" i="1" s="1"/>
  <c r="I430" i="1"/>
  <c r="P429" i="1"/>
  <c r="Q429" i="1" s="1"/>
  <c r="E429" i="1" s="1"/>
  <c r="I429" i="1"/>
  <c r="D429" i="1"/>
  <c r="Q428" i="1"/>
  <c r="P428" i="1"/>
  <c r="I428" i="1"/>
  <c r="E428" i="1"/>
  <c r="D428" i="1"/>
  <c r="P427" i="1"/>
  <c r="Q427" i="1" s="1"/>
  <c r="E427" i="1" s="1"/>
  <c r="I427" i="1"/>
  <c r="D427" i="1"/>
  <c r="P426" i="1"/>
  <c r="D426" i="1" s="1"/>
  <c r="I426" i="1"/>
  <c r="P425" i="1"/>
  <c r="I425" i="1"/>
  <c r="Q424" i="1"/>
  <c r="E424" i="1" s="1"/>
  <c r="P424" i="1"/>
  <c r="I424" i="1"/>
  <c r="D424" i="1"/>
  <c r="P423" i="1"/>
  <c r="I423" i="1"/>
  <c r="Q422" i="1"/>
  <c r="P422" i="1"/>
  <c r="D422" i="1" s="1"/>
  <c r="I422" i="1"/>
  <c r="E422" i="1"/>
  <c r="P421" i="1"/>
  <c r="Q421" i="1" s="1"/>
  <c r="E421" i="1" s="1"/>
  <c r="I421" i="1"/>
  <c r="D421" i="1"/>
  <c r="Q420" i="1"/>
  <c r="E420" i="1" s="1"/>
  <c r="P420" i="1"/>
  <c r="I420" i="1"/>
  <c r="D420" i="1"/>
  <c r="P419" i="1"/>
  <c r="Q419" i="1" s="1"/>
  <c r="E419" i="1" s="1"/>
  <c r="I419" i="1"/>
  <c r="D419" i="1"/>
  <c r="P418" i="1"/>
  <c r="D418" i="1" s="1"/>
  <c r="I418" i="1"/>
  <c r="P417" i="1"/>
  <c r="I417" i="1"/>
  <c r="Q416" i="1"/>
  <c r="P416" i="1"/>
  <c r="I416" i="1"/>
  <c r="E416" i="1"/>
  <c r="D416" i="1"/>
  <c r="P415" i="1"/>
  <c r="Q415" i="1" s="1"/>
  <c r="E415" i="1" s="1"/>
  <c r="I415" i="1"/>
  <c r="D415" i="1"/>
  <c r="Q414" i="1"/>
  <c r="E414" i="1" s="1"/>
  <c r="P414" i="1"/>
  <c r="D414" i="1" s="1"/>
  <c r="I414" i="1"/>
  <c r="P413" i="1"/>
  <c r="Q413" i="1" s="1"/>
  <c r="E413" i="1" s="1"/>
  <c r="I413" i="1"/>
  <c r="D413" i="1"/>
  <c r="Q412" i="1"/>
  <c r="E412" i="1" s="1"/>
  <c r="P412" i="1"/>
  <c r="I412" i="1"/>
  <c r="D412" i="1"/>
  <c r="P411" i="1"/>
  <c r="I411" i="1"/>
  <c r="Q410" i="1"/>
  <c r="E410" i="1" s="1"/>
  <c r="P410" i="1"/>
  <c r="D410" i="1" s="1"/>
  <c r="I410" i="1"/>
  <c r="P409" i="1"/>
  <c r="I409" i="1"/>
  <c r="P408" i="1"/>
  <c r="I408" i="1"/>
  <c r="P407" i="1"/>
  <c r="Q407" i="1" s="1"/>
  <c r="E407" i="1" s="1"/>
  <c r="I407" i="1"/>
  <c r="D407" i="1"/>
  <c r="Q406" i="1"/>
  <c r="P406" i="1"/>
  <c r="I406" i="1"/>
  <c r="E406" i="1"/>
  <c r="D406" i="1"/>
  <c r="P405" i="1"/>
  <c r="Q405" i="1" s="1"/>
  <c r="E405" i="1" s="1"/>
  <c r="I405" i="1"/>
  <c r="D405" i="1"/>
  <c r="P404" i="1"/>
  <c r="Q404" i="1" s="1"/>
  <c r="I404" i="1"/>
  <c r="E404" i="1"/>
  <c r="D404" i="1"/>
  <c r="P403" i="1"/>
  <c r="Q403" i="1" s="1"/>
  <c r="E403" i="1" s="1"/>
  <c r="I403" i="1"/>
  <c r="D403" i="1"/>
  <c r="Q402" i="1"/>
  <c r="E402" i="1" s="1"/>
  <c r="P402" i="1"/>
  <c r="I402" i="1"/>
  <c r="D402" i="1"/>
  <c r="P401" i="1"/>
  <c r="Q401" i="1" s="1"/>
  <c r="E401" i="1" s="1"/>
  <c r="I401" i="1"/>
  <c r="P400" i="1"/>
  <c r="Q400" i="1" s="1"/>
  <c r="E400" i="1" s="1"/>
  <c r="I400" i="1"/>
  <c r="P399" i="1"/>
  <c r="Q399" i="1" s="1"/>
  <c r="E399" i="1" s="1"/>
  <c r="I399" i="1"/>
  <c r="D399" i="1"/>
  <c r="Q398" i="1"/>
  <c r="E398" i="1" s="1"/>
  <c r="P398" i="1"/>
  <c r="I398" i="1"/>
  <c r="D398" i="1"/>
  <c r="P397" i="1"/>
  <c r="I397" i="1"/>
  <c r="P396" i="1"/>
  <c r="I396" i="1"/>
  <c r="P395" i="1"/>
  <c r="I395" i="1"/>
  <c r="P394" i="1"/>
  <c r="I394" i="1"/>
  <c r="P393" i="1"/>
  <c r="I393" i="1"/>
  <c r="P392" i="1"/>
  <c r="I392" i="1"/>
  <c r="P391" i="1"/>
  <c r="Q391" i="1" s="1"/>
  <c r="E391" i="1" s="1"/>
  <c r="I391" i="1"/>
  <c r="D391" i="1"/>
  <c r="Q390" i="1"/>
  <c r="P390" i="1"/>
  <c r="I390" i="1"/>
  <c r="E390" i="1"/>
  <c r="D390" i="1"/>
  <c r="P389" i="1"/>
  <c r="Q389" i="1" s="1"/>
  <c r="E389" i="1" s="1"/>
  <c r="I389" i="1"/>
  <c r="D389" i="1"/>
  <c r="P388" i="1"/>
  <c r="Q388" i="1" s="1"/>
  <c r="E388" i="1" s="1"/>
  <c r="Q387" i="1"/>
  <c r="E387" i="1" s="1"/>
  <c r="P387" i="1"/>
  <c r="D387" i="1"/>
  <c r="P386" i="1"/>
  <c r="Q385" i="1"/>
  <c r="E385" i="1" s="1"/>
  <c r="P385" i="1"/>
  <c r="D385" i="1"/>
  <c r="Q384" i="1"/>
  <c r="E384" i="1" s="1"/>
  <c r="P384" i="1"/>
  <c r="D384" i="1"/>
  <c r="Q383" i="1"/>
  <c r="E383" i="1" s="1"/>
  <c r="P383" i="1"/>
  <c r="D383" i="1"/>
  <c r="P382" i="1"/>
  <c r="Q381" i="1"/>
  <c r="E381" i="1" s="1"/>
  <c r="P381" i="1"/>
  <c r="D381" i="1"/>
  <c r="P380" i="1"/>
  <c r="Q379" i="1"/>
  <c r="E379" i="1" s="1"/>
  <c r="P379" i="1"/>
  <c r="D379" i="1"/>
  <c r="P378" i="1"/>
  <c r="Q377" i="1"/>
  <c r="E377" i="1" s="1"/>
  <c r="P377" i="1"/>
  <c r="D377" i="1"/>
  <c r="P376" i="1"/>
  <c r="Q376" i="1" s="1"/>
  <c r="E376" i="1" s="1"/>
  <c r="Q375" i="1"/>
  <c r="E375" i="1" s="1"/>
  <c r="P375" i="1"/>
  <c r="N375" i="1"/>
  <c r="D375" i="1"/>
  <c r="P374" i="1"/>
  <c r="Q373" i="1"/>
  <c r="E373" i="1" s="1"/>
  <c r="P373" i="1"/>
  <c r="D373" i="1"/>
  <c r="P372" i="1"/>
  <c r="Q372" i="1" s="1"/>
  <c r="E372" i="1" s="1"/>
  <c r="D372" i="1"/>
  <c r="Q371" i="1"/>
  <c r="E371" i="1" s="1"/>
  <c r="P371" i="1"/>
  <c r="D371" i="1"/>
  <c r="P370" i="1"/>
  <c r="Q369" i="1"/>
  <c r="E369" i="1" s="1"/>
  <c r="P369" i="1"/>
  <c r="D369" i="1"/>
  <c r="Q368" i="1"/>
  <c r="E368" i="1" s="1"/>
  <c r="P368" i="1"/>
  <c r="D368" i="1"/>
  <c r="Q367" i="1"/>
  <c r="E367" i="1" s="1"/>
  <c r="P367" i="1"/>
  <c r="D367" i="1"/>
  <c r="P366" i="1"/>
  <c r="N366" i="1"/>
  <c r="Q365" i="1"/>
  <c r="E365" i="1" s="1"/>
  <c r="P365" i="1"/>
  <c r="D365" i="1"/>
  <c r="P364" i="1"/>
  <c r="Q364" i="1" s="1"/>
  <c r="E364" i="1" s="1"/>
  <c r="D364" i="1"/>
  <c r="Q363" i="1"/>
  <c r="E363" i="1" s="1"/>
  <c r="P363" i="1"/>
  <c r="D363" i="1"/>
  <c r="P362" i="1"/>
  <c r="Q361" i="1"/>
  <c r="E361" i="1" s="1"/>
  <c r="P361" i="1"/>
  <c r="D361" i="1"/>
  <c r="Q360" i="1"/>
  <c r="E360" i="1" s="1"/>
  <c r="P360" i="1"/>
  <c r="D360" i="1" s="1"/>
  <c r="Q359" i="1"/>
  <c r="E359" i="1" s="1"/>
  <c r="P359" i="1"/>
  <c r="D359" i="1"/>
  <c r="P358" i="1"/>
  <c r="Q357" i="1"/>
  <c r="E357" i="1" s="1"/>
  <c r="P357" i="1"/>
  <c r="D357" i="1"/>
  <c r="P356" i="1"/>
  <c r="Q355" i="1"/>
  <c r="E355" i="1" s="1"/>
  <c r="P355" i="1"/>
  <c r="D355" i="1"/>
  <c r="P354" i="1"/>
  <c r="Q353" i="1"/>
  <c r="E353" i="1" s="1"/>
  <c r="P353" i="1"/>
  <c r="D353" i="1"/>
  <c r="P352" i="1"/>
  <c r="Q352" i="1" s="1"/>
  <c r="E352" i="1" s="1"/>
  <c r="Q351" i="1"/>
  <c r="E351" i="1" s="1"/>
  <c r="P351" i="1"/>
  <c r="D351" i="1"/>
  <c r="P350" i="1"/>
  <c r="Q349" i="1"/>
  <c r="E349" i="1" s="1"/>
  <c r="P349" i="1"/>
  <c r="D349" i="1"/>
  <c r="P348" i="1"/>
  <c r="Q348" i="1" s="1"/>
  <c r="E348" i="1" s="1"/>
  <c r="D348" i="1"/>
  <c r="Q347" i="1"/>
  <c r="E347" i="1" s="1"/>
  <c r="P347" i="1"/>
  <c r="D347" i="1"/>
  <c r="P346" i="1"/>
  <c r="Q345" i="1"/>
  <c r="E345" i="1" s="1"/>
  <c r="P345" i="1"/>
  <c r="D345" i="1"/>
  <c r="Q344" i="1"/>
  <c r="E344" i="1" s="1"/>
  <c r="P344" i="1"/>
  <c r="D344" i="1" s="1"/>
  <c r="Q343" i="1"/>
  <c r="E343" i="1" s="1"/>
  <c r="P343" i="1"/>
  <c r="D343" i="1"/>
  <c r="P342" i="1"/>
  <c r="Q341" i="1"/>
  <c r="E341" i="1" s="1"/>
  <c r="P341" i="1"/>
  <c r="D341" i="1"/>
  <c r="P340" i="1"/>
  <c r="Q339" i="1"/>
  <c r="E339" i="1" s="1"/>
  <c r="P339" i="1"/>
  <c r="D339" i="1"/>
  <c r="P338" i="1"/>
  <c r="Q337" i="1"/>
  <c r="E337" i="1" s="1"/>
  <c r="P337" i="1"/>
  <c r="D337" i="1"/>
  <c r="Q336" i="1"/>
  <c r="E336" i="1" s="1"/>
  <c r="P336" i="1"/>
  <c r="D336" i="1" s="1"/>
  <c r="Q335" i="1"/>
  <c r="E335" i="1" s="1"/>
  <c r="P335" i="1"/>
  <c r="D335" i="1" s="1"/>
  <c r="Q334" i="1"/>
  <c r="E334" i="1" s="1"/>
  <c r="P334" i="1"/>
  <c r="D334" i="1" s="1"/>
  <c r="Q333" i="1"/>
  <c r="E333" i="1" s="1"/>
  <c r="P333" i="1"/>
  <c r="D333" i="1"/>
  <c r="P332" i="1"/>
  <c r="Q331" i="1"/>
  <c r="E331" i="1" s="1"/>
  <c r="P331" i="1"/>
  <c r="D331" i="1"/>
  <c r="P330" i="1"/>
  <c r="Q329" i="1"/>
  <c r="P329" i="1"/>
  <c r="E329" i="1"/>
  <c r="D329" i="1"/>
  <c r="P328" i="1"/>
  <c r="Q327" i="1"/>
  <c r="E327" i="1" s="1"/>
  <c r="P327" i="1"/>
  <c r="D327" i="1"/>
  <c r="Q326" i="1"/>
  <c r="P326" i="1"/>
  <c r="D326" i="1" s="1"/>
  <c r="E326" i="1"/>
  <c r="Q325" i="1"/>
  <c r="E325" i="1" s="1"/>
  <c r="P325" i="1"/>
  <c r="D325" i="1"/>
  <c r="P324" i="1"/>
  <c r="Q323" i="1"/>
  <c r="E323" i="1" s="1"/>
  <c r="P323" i="1"/>
  <c r="D323" i="1"/>
  <c r="P322" i="1"/>
  <c r="Q321" i="1"/>
  <c r="E321" i="1" s="1"/>
  <c r="P321" i="1"/>
  <c r="D321" i="1"/>
  <c r="P320" i="1"/>
  <c r="Q319" i="1"/>
  <c r="E319" i="1" s="1"/>
  <c r="P319" i="1"/>
  <c r="D319" i="1" s="1"/>
  <c r="Q318" i="1"/>
  <c r="P318" i="1"/>
  <c r="E318" i="1"/>
  <c r="D318" i="1"/>
  <c r="Q317" i="1"/>
  <c r="P317" i="1"/>
  <c r="N317" i="1"/>
  <c r="E317" i="1"/>
  <c r="D317" i="1"/>
  <c r="P316" i="1"/>
  <c r="R315" i="1"/>
  <c r="I315" i="1"/>
  <c r="I313" i="1"/>
  <c r="P311" i="1"/>
  <c r="I311" i="1"/>
  <c r="R308" i="1"/>
  <c r="I308" i="1" s="1"/>
  <c r="P307" i="1"/>
  <c r="D307" i="1" s="1"/>
  <c r="N306" i="1"/>
  <c r="R303" i="1"/>
  <c r="S302" i="1"/>
  <c r="P302" i="1"/>
  <c r="N302" i="1"/>
  <c r="C302" i="1" s="1"/>
  <c r="T299" i="1"/>
  <c r="U299" i="1" s="1"/>
  <c r="R299" i="1"/>
  <c r="I299" i="1" s="1"/>
  <c r="Q298" i="1"/>
  <c r="E298" i="1" s="1"/>
  <c r="U295" i="1"/>
  <c r="T295" i="1"/>
  <c r="D295" i="1"/>
  <c r="S294" i="1"/>
  <c r="P294" i="1" s="1"/>
  <c r="Q294" i="1" s="1"/>
  <c r="E294" i="1" s="1"/>
  <c r="R294" i="1"/>
  <c r="I294" i="1"/>
  <c r="C294" i="1"/>
  <c r="N293" i="1"/>
  <c r="P291" i="1"/>
  <c r="I291" i="1"/>
  <c r="D291" i="1"/>
  <c r="S289" i="1"/>
  <c r="P289" i="1" s="1"/>
  <c r="N288" i="1"/>
  <c r="P287" i="1"/>
  <c r="Q287" i="1" s="1"/>
  <c r="E287" i="1" s="1"/>
  <c r="N286" i="1"/>
  <c r="N284" i="1"/>
  <c r="C281" i="1"/>
  <c r="R280" i="1"/>
  <c r="I280" i="1" s="1"/>
  <c r="P278" i="1"/>
  <c r="N276" i="1"/>
  <c r="U274" i="1"/>
  <c r="T274" i="1"/>
  <c r="N274" i="1"/>
  <c r="N347" i="1" s="1"/>
  <c r="C274" i="1"/>
  <c r="I273" i="1"/>
  <c r="N272" i="1"/>
  <c r="I272" i="1"/>
  <c r="C272" i="1"/>
  <c r="P271" i="1"/>
  <c r="I271" i="1"/>
  <c r="D271" i="1"/>
  <c r="N270" i="1"/>
  <c r="P268" i="1"/>
  <c r="R267" i="1"/>
  <c r="I267" i="1" s="1"/>
  <c r="D267" i="1"/>
  <c r="S265" i="1"/>
  <c r="P265" i="1" s="1"/>
  <c r="S264" i="1"/>
  <c r="P264" i="1" s="1"/>
  <c r="D264" i="1"/>
  <c r="N263" i="1"/>
  <c r="T262" i="1"/>
  <c r="U262" i="1" s="1"/>
  <c r="D262" i="1"/>
  <c r="N261" i="1"/>
  <c r="S260" i="1"/>
  <c r="P260" i="1"/>
  <c r="R259" i="1"/>
  <c r="I259" i="1" s="1"/>
  <c r="R255" i="1"/>
  <c r="Q255" i="1"/>
  <c r="E255" i="1" s="1"/>
  <c r="I255" i="1"/>
  <c r="R251" i="1"/>
  <c r="I251" i="1" s="1"/>
  <c r="S249" i="1"/>
  <c r="P249" i="1" s="1"/>
  <c r="R247" i="1"/>
  <c r="I247" i="1" s="1"/>
  <c r="T246" i="1"/>
  <c r="U246" i="1" s="1"/>
  <c r="N246" i="1"/>
  <c r="N319" i="1" s="1"/>
  <c r="C246" i="1"/>
  <c r="S245" i="1"/>
  <c r="P245" i="1"/>
  <c r="T244" i="1"/>
  <c r="U244" i="1" s="1"/>
  <c r="N244" i="1"/>
  <c r="C244" i="1"/>
  <c r="S243" i="1"/>
  <c r="P243" i="1"/>
  <c r="V242" i="1"/>
  <c r="T242" i="1"/>
  <c r="U242" i="1" s="1"/>
  <c r="S242" i="1"/>
  <c r="R242" i="1"/>
  <c r="N242" i="1"/>
  <c r="N315" i="1" s="1"/>
  <c r="I242" i="1"/>
  <c r="S241" i="1"/>
  <c r="R241" i="1"/>
  <c r="N241" i="1"/>
  <c r="T241" i="1" s="1"/>
  <c r="U241" i="1" s="1"/>
  <c r="C241" i="1"/>
  <c r="S240" i="1"/>
  <c r="R240" i="1"/>
  <c r="R313" i="1" s="1"/>
  <c r="N240" i="1"/>
  <c r="I240" i="1"/>
  <c r="S239" i="1"/>
  <c r="S312" i="1" s="1"/>
  <c r="P312" i="1" s="1"/>
  <c r="R239" i="1"/>
  <c r="O239" i="1"/>
  <c r="N239" i="1"/>
  <c r="N312" i="1" s="1"/>
  <c r="S238" i="1"/>
  <c r="S311" i="1" s="1"/>
  <c r="R238" i="1"/>
  <c r="R311" i="1" s="1"/>
  <c r="P238" i="1"/>
  <c r="N238" i="1"/>
  <c r="T237" i="1"/>
  <c r="U237" i="1" s="1"/>
  <c r="S237" i="1"/>
  <c r="S310" i="1" s="1"/>
  <c r="P310" i="1" s="1"/>
  <c r="R237" i="1"/>
  <c r="R310" i="1" s="1"/>
  <c r="I310" i="1" s="1"/>
  <c r="P237" i="1"/>
  <c r="N237" i="1"/>
  <c r="N310" i="1" s="1"/>
  <c r="I237" i="1"/>
  <c r="C237" i="1"/>
  <c r="U236" i="1"/>
  <c r="V236" i="1" s="1"/>
  <c r="T236" i="1"/>
  <c r="S236" i="1"/>
  <c r="S309" i="1" s="1"/>
  <c r="P309" i="1" s="1"/>
  <c r="R236" i="1"/>
  <c r="R309" i="1" s="1"/>
  <c r="I309" i="1" s="1"/>
  <c r="P236" i="1"/>
  <c r="N236" i="1"/>
  <c r="C236" i="1" s="1"/>
  <c r="T235" i="1"/>
  <c r="U235" i="1" s="1"/>
  <c r="V235" i="1" s="1"/>
  <c r="S235" i="1"/>
  <c r="S308" i="1" s="1"/>
  <c r="P308" i="1" s="1"/>
  <c r="R235" i="1"/>
  <c r="P235" i="1"/>
  <c r="D235" i="1" s="1"/>
  <c r="N235" i="1"/>
  <c r="N308" i="1" s="1"/>
  <c r="I235" i="1"/>
  <c r="C235" i="1"/>
  <c r="S234" i="1"/>
  <c r="S307" i="1" s="1"/>
  <c r="R234" i="1"/>
  <c r="R307" i="1" s="1"/>
  <c r="I307" i="1" s="1"/>
  <c r="P234" i="1"/>
  <c r="Q234" i="1" s="1"/>
  <c r="N234" i="1"/>
  <c r="T234" i="1" s="1"/>
  <c r="U234" i="1" s="1"/>
  <c r="V234" i="1" s="1"/>
  <c r="E234" i="1"/>
  <c r="D234" i="1"/>
  <c r="T233" i="1"/>
  <c r="U233" i="1" s="1"/>
  <c r="V233" i="1" s="1"/>
  <c r="S233" i="1"/>
  <c r="S306" i="1" s="1"/>
  <c r="P306" i="1" s="1"/>
  <c r="R233" i="1"/>
  <c r="R306" i="1" s="1"/>
  <c r="I306" i="1" s="1"/>
  <c r="Q233" i="1"/>
  <c r="E233" i="1" s="1"/>
  <c r="P233" i="1"/>
  <c r="N233" i="1"/>
  <c r="I233" i="1"/>
  <c r="D233" i="1"/>
  <c r="C233" i="1"/>
  <c r="T232" i="1"/>
  <c r="U232" i="1" s="1"/>
  <c r="V232" i="1" s="1"/>
  <c r="S232" i="1"/>
  <c r="S305" i="1" s="1"/>
  <c r="P305" i="1" s="1"/>
  <c r="R232" i="1"/>
  <c r="R305" i="1" s="1"/>
  <c r="I305" i="1" s="1"/>
  <c r="P232" i="1"/>
  <c r="Q232" i="1" s="1"/>
  <c r="N232" i="1"/>
  <c r="C232" i="1" s="1"/>
  <c r="E232" i="1"/>
  <c r="D232" i="1"/>
  <c r="T231" i="1"/>
  <c r="U231" i="1" s="1"/>
  <c r="S231" i="1"/>
  <c r="R231" i="1"/>
  <c r="R304" i="1" s="1"/>
  <c r="I304" i="1" s="1"/>
  <c r="N231" i="1"/>
  <c r="N304" i="1" s="1"/>
  <c r="T304" i="1" s="1"/>
  <c r="U304" i="1" s="1"/>
  <c r="I231" i="1"/>
  <c r="C231" i="1"/>
  <c r="T230" i="1"/>
  <c r="U230" i="1" s="1"/>
  <c r="V230" i="1" s="1"/>
  <c r="S230" i="1"/>
  <c r="S303" i="1" s="1"/>
  <c r="P303" i="1" s="1"/>
  <c r="D303" i="1" s="1"/>
  <c r="R230" i="1"/>
  <c r="O230" i="1"/>
  <c r="C230" i="1" s="1"/>
  <c r="N230" i="1"/>
  <c r="N303" i="1" s="1"/>
  <c r="I230" i="1"/>
  <c r="U229" i="1"/>
  <c r="V229" i="1" s="1"/>
  <c r="T229" i="1"/>
  <c r="S229" i="1"/>
  <c r="R229" i="1"/>
  <c r="R302" i="1" s="1"/>
  <c r="I302" i="1" s="1"/>
  <c r="Q229" i="1"/>
  <c r="O229" i="1"/>
  <c r="P229" i="1" s="1"/>
  <c r="D229" i="1" s="1"/>
  <c r="N229" i="1"/>
  <c r="I229" i="1"/>
  <c r="E229" i="1"/>
  <c r="C229" i="1"/>
  <c r="S228" i="1"/>
  <c r="S301" i="1" s="1"/>
  <c r="P301" i="1" s="1"/>
  <c r="R228" i="1"/>
  <c r="I228" i="1" s="1"/>
  <c r="O228" i="1"/>
  <c r="P228" i="1" s="1"/>
  <c r="D228" i="1" s="1"/>
  <c r="N228" i="1"/>
  <c r="C228" i="1" s="1"/>
  <c r="S227" i="1"/>
  <c r="S300" i="1" s="1"/>
  <c r="P300" i="1" s="1"/>
  <c r="R227" i="1"/>
  <c r="R300" i="1" s="1"/>
  <c r="I300" i="1" s="1"/>
  <c r="O227" i="1"/>
  <c r="N227" i="1"/>
  <c r="T226" i="1"/>
  <c r="U226" i="1" s="1"/>
  <c r="V226" i="1" s="1"/>
  <c r="S226" i="1"/>
  <c r="S299" i="1" s="1"/>
  <c r="P299" i="1" s="1"/>
  <c r="R226" i="1"/>
  <c r="I226" i="1" s="1"/>
  <c r="Q226" i="1"/>
  <c r="P226" i="1"/>
  <c r="O226" i="1"/>
  <c r="N226" i="1"/>
  <c r="N299" i="1" s="1"/>
  <c r="E226" i="1"/>
  <c r="D226" i="1"/>
  <c r="S225" i="1"/>
  <c r="S298" i="1" s="1"/>
  <c r="P298" i="1" s="1"/>
  <c r="D298" i="1" s="1"/>
  <c r="R225" i="1"/>
  <c r="R298" i="1" s="1"/>
  <c r="I298" i="1" s="1"/>
  <c r="P225" i="1"/>
  <c r="O225" i="1"/>
  <c r="N225" i="1"/>
  <c r="I225" i="1"/>
  <c r="S224" i="1"/>
  <c r="P224" i="1" s="1"/>
  <c r="Q224" i="1" s="1"/>
  <c r="E224" i="1" s="1"/>
  <c r="R224" i="1"/>
  <c r="R297" i="1" s="1"/>
  <c r="I297" i="1" s="1"/>
  <c r="O224" i="1"/>
  <c r="N224" i="1"/>
  <c r="I224" i="1"/>
  <c r="S223" i="1"/>
  <c r="S296" i="1" s="1"/>
  <c r="P296" i="1" s="1"/>
  <c r="D296" i="1" s="1"/>
  <c r="R223" i="1"/>
  <c r="O223" i="1"/>
  <c r="N223" i="1"/>
  <c r="N296" i="1" s="1"/>
  <c r="C296" i="1" s="1"/>
  <c r="T222" i="1"/>
  <c r="U222" i="1" s="1"/>
  <c r="V222" i="1" s="1"/>
  <c r="S222" i="1"/>
  <c r="S295" i="1" s="1"/>
  <c r="P295" i="1" s="1"/>
  <c r="Q295" i="1" s="1"/>
  <c r="E295" i="1" s="1"/>
  <c r="R222" i="1"/>
  <c r="R295" i="1" s="1"/>
  <c r="I295" i="1" s="1"/>
  <c r="P222" i="1"/>
  <c r="O222" i="1"/>
  <c r="C222" i="1" s="1"/>
  <c r="N222" i="1"/>
  <c r="N295" i="1" s="1"/>
  <c r="I222" i="1"/>
  <c r="U221" i="1"/>
  <c r="V221" i="1" s="1"/>
  <c r="T221" i="1"/>
  <c r="O221" i="1"/>
  <c r="N221" i="1"/>
  <c r="N294" i="1" s="1"/>
  <c r="N367" i="1" s="1"/>
  <c r="I221" i="1"/>
  <c r="U220" i="1"/>
  <c r="V220" i="1" s="1"/>
  <c r="T220" i="1"/>
  <c r="S220" i="1"/>
  <c r="S293" i="1" s="1"/>
  <c r="P293" i="1" s="1"/>
  <c r="D293" i="1" s="1"/>
  <c r="R220" i="1"/>
  <c r="P220" i="1"/>
  <c r="O220" i="1"/>
  <c r="C220" i="1" s="1"/>
  <c r="N220" i="1"/>
  <c r="T219" i="1"/>
  <c r="U219" i="1" s="1"/>
  <c r="V219" i="1" s="1"/>
  <c r="S219" i="1"/>
  <c r="S292" i="1" s="1"/>
  <c r="P292" i="1" s="1"/>
  <c r="R219" i="1"/>
  <c r="R292" i="1" s="1"/>
  <c r="I292" i="1" s="1"/>
  <c r="O219" i="1"/>
  <c r="P219" i="1" s="1"/>
  <c r="D219" i="1" s="1"/>
  <c r="N219" i="1"/>
  <c r="N292" i="1" s="1"/>
  <c r="C219" i="1"/>
  <c r="V218" i="1"/>
  <c r="T218" i="1"/>
  <c r="U218" i="1" s="1"/>
  <c r="S218" i="1"/>
  <c r="S291" i="1" s="1"/>
  <c r="R218" i="1"/>
  <c r="R291" i="1" s="1"/>
  <c r="Q218" i="1"/>
  <c r="E218" i="1" s="1"/>
  <c r="P218" i="1"/>
  <c r="N218" i="1"/>
  <c r="I218" i="1"/>
  <c r="D218" i="1"/>
  <c r="U217" i="1"/>
  <c r="T217" i="1"/>
  <c r="S217" i="1"/>
  <c r="S290" i="1" s="1"/>
  <c r="P290" i="1" s="1"/>
  <c r="Q290" i="1" s="1"/>
  <c r="E290" i="1" s="1"/>
  <c r="R217" i="1"/>
  <c r="R290" i="1" s="1"/>
  <c r="I290" i="1" s="1"/>
  <c r="N217" i="1"/>
  <c r="N290" i="1" s="1"/>
  <c r="I217" i="1"/>
  <c r="C217" i="1"/>
  <c r="T216" i="1"/>
  <c r="U216" i="1" s="1"/>
  <c r="V216" i="1" s="1"/>
  <c r="S216" i="1"/>
  <c r="R216" i="1"/>
  <c r="R289" i="1" s="1"/>
  <c r="I289" i="1" s="1"/>
  <c r="Q216" i="1"/>
  <c r="E216" i="1" s="1"/>
  <c r="P216" i="1"/>
  <c r="N216" i="1"/>
  <c r="I216" i="1"/>
  <c r="D216" i="1"/>
  <c r="U215" i="1"/>
  <c r="T215" i="1"/>
  <c r="S215" i="1"/>
  <c r="R215" i="1"/>
  <c r="N215" i="1"/>
  <c r="C215" i="1"/>
  <c r="T214" i="1"/>
  <c r="U214" i="1" s="1"/>
  <c r="V214" i="1" s="1"/>
  <c r="S214" i="1"/>
  <c r="S287" i="1" s="1"/>
  <c r="R214" i="1"/>
  <c r="R287" i="1" s="1"/>
  <c r="I287" i="1" s="1"/>
  <c r="P214" i="1"/>
  <c r="N214" i="1"/>
  <c r="D214" i="1"/>
  <c r="U213" i="1"/>
  <c r="V213" i="1" s="1"/>
  <c r="T213" i="1"/>
  <c r="S213" i="1"/>
  <c r="S286" i="1" s="1"/>
  <c r="P286" i="1" s="1"/>
  <c r="R213" i="1"/>
  <c r="R286" i="1" s="1"/>
  <c r="I286" i="1" s="1"/>
  <c r="P213" i="1"/>
  <c r="Q213" i="1" s="1"/>
  <c r="N213" i="1"/>
  <c r="E213" i="1"/>
  <c r="D213" i="1"/>
  <c r="C213" i="1"/>
  <c r="S212" i="1"/>
  <c r="S285" i="1" s="1"/>
  <c r="P285" i="1" s="1"/>
  <c r="R212" i="1"/>
  <c r="R285" i="1" s="1"/>
  <c r="I285" i="1" s="1"/>
  <c r="P212" i="1"/>
  <c r="N212" i="1"/>
  <c r="I212" i="1"/>
  <c r="U211" i="1"/>
  <c r="V211" i="1" s="1"/>
  <c r="T211" i="1"/>
  <c r="S211" i="1"/>
  <c r="S284" i="1" s="1"/>
  <c r="P284" i="1" s="1"/>
  <c r="D284" i="1" s="1"/>
  <c r="R211" i="1"/>
  <c r="P211" i="1"/>
  <c r="N211" i="1"/>
  <c r="C211" i="1"/>
  <c r="T210" i="1"/>
  <c r="U210" i="1" s="1"/>
  <c r="V210" i="1" s="1"/>
  <c r="S210" i="1"/>
  <c r="S283" i="1" s="1"/>
  <c r="P283" i="1" s="1"/>
  <c r="D283" i="1" s="1"/>
  <c r="R210" i="1"/>
  <c r="I210" i="1" s="1"/>
  <c r="O210" i="1"/>
  <c r="P210" i="1" s="1"/>
  <c r="N210" i="1"/>
  <c r="N283" i="1" s="1"/>
  <c r="C210" i="1"/>
  <c r="S209" i="1"/>
  <c r="S282" i="1" s="1"/>
  <c r="P282" i="1" s="1"/>
  <c r="R209" i="1"/>
  <c r="R282" i="1" s="1"/>
  <c r="I282" i="1" s="1"/>
  <c r="O209" i="1"/>
  <c r="N209" i="1"/>
  <c r="I209" i="1"/>
  <c r="T208" i="1"/>
  <c r="U208" i="1" s="1"/>
  <c r="V208" i="1" s="1"/>
  <c r="S208" i="1"/>
  <c r="S281" i="1" s="1"/>
  <c r="P281" i="1" s="1"/>
  <c r="R208" i="1"/>
  <c r="P208" i="1"/>
  <c r="D208" i="1" s="1"/>
  <c r="O208" i="1"/>
  <c r="N208" i="1"/>
  <c r="N281" i="1" s="1"/>
  <c r="C208" i="1"/>
  <c r="S207" i="1"/>
  <c r="S280" i="1" s="1"/>
  <c r="P280" i="1" s="1"/>
  <c r="R207" i="1"/>
  <c r="O207" i="1"/>
  <c r="N207" i="1"/>
  <c r="I207" i="1"/>
  <c r="S206" i="1"/>
  <c r="S279" i="1" s="1"/>
  <c r="P279" i="1" s="1"/>
  <c r="R206" i="1"/>
  <c r="R279" i="1" s="1"/>
  <c r="I279" i="1" s="1"/>
  <c r="O206" i="1"/>
  <c r="N206" i="1"/>
  <c r="I206" i="1"/>
  <c r="U205" i="1"/>
  <c r="V205" i="1" s="1"/>
  <c r="S205" i="1"/>
  <c r="S278" i="1" s="1"/>
  <c r="R205" i="1"/>
  <c r="R278" i="1" s="1"/>
  <c r="I278" i="1" s="1"/>
  <c r="P205" i="1"/>
  <c r="D205" i="1" s="1"/>
  <c r="O205" i="1"/>
  <c r="C205" i="1" s="1"/>
  <c r="N205" i="1"/>
  <c r="T205" i="1" s="1"/>
  <c r="I205" i="1"/>
  <c r="U204" i="1"/>
  <c r="V204" i="1" s="1"/>
  <c r="T204" i="1"/>
  <c r="S204" i="1"/>
  <c r="S277" i="1" s="1"/>
  <c r="P277" i="1" s="1"/>
  <c r="R204" i="1"/>
  <c r="R277" i="1" s="1"/>
  <c r="I277" i="1" s="1"/>
  <c r="P204" i="1"/>
  <c r="Q204" i="1" s="1"/>
  <c r="E204" i="1" s="1"/>
  <c r="N204" i="1"/>
  <c r="I204" i="1"/>
  <c r="D204" i="1"/>
  <c r="V203" i="1"/>
  <c r="T203" i="1"/>
  <c r="U203" i="1" s="1"/>
  <c r="S203" i="1"/>
  <c r="S276" i="1" s="1"/>
  <c r="P276" i="1" s="1"/>
  <c r="R203" i="1"/>
  <c r="R276" i="1" s="1"/>
  <c r="I276" i="1" s="1"/>
  <c r="Q203" i="1"/>
  <c r="E203" i="1" s="1"/>
  <c r="P203" i="1"/>
  <c r="N203" i="1"/>
  <c r="I203" i="1"/>
  <c r="D203" i="1"/>
  <c r="C203" i="1"/>
  <c r="T202" i="1"/>
  <c r="U202" i="1" s="1"/>
  <c r="V202" i="1" s="1"/>
  <c r="S202" i="1"/>
  <c r="S275" i="1" s="1"/>
  <c r="P275" i="1" s="1"/>
  <c r="R202" i="1"/>
  <c r="R275" i="1" s="1"/>
  <c r="I275" i="1" s="1"/>
  <c r="P202" i="1"/>
  <c r="N202" i="1"/>
  <c r="I202" i="1"/>
  <c r="V201" i="1"/>
  <c r="T201" i="1"/>
  <c r="U201" i="1" s="1"/>
  <c r="S201" i="1"/>
  <c r="S274" i="1" s="1"/>
  <c r="P274" i="1" s="1"/>
  <c r="R201" i="1"/>
  <c r="Q201" i="1"/>
  <c r="E201" i="1" s="1"/>
  <c r="P201" i="1"/>
  <c r="N201" i="1"/>
  <c r="D201" i="1"/>
  <c r="C201" i="1"/>
  <c r="T200" i="1"/>
  <c r="U200" i="1" s="1"/>
  <c r="V200" i="1" s="1"/>
  <c r="S200" i="1"/>
  <c r="S273" i="1" s="1"/>
  <c r="P273" i="1" s="1"/>
  <c r="R200" i="1"/>
  <c r="R273" i="1" s="1"/>
  <c r="P200" i="1"/>
  <c r="Q200" i="1" s="1"/>
  <c r="E200" i="1" s="1"/>
  <c r="N200" i="1"/>
  <c r="I200" i="1"/>
  <c r="D200" i="1"/>
  <c r="V199" i="1"/>
  <c r="T199" i="1"/>
  <c r="U199" i="1" s="1"/>
  <c r="S199" i="1"/>
  <c r="S272" i="1" s="1"/>
  <c r="P272" i="1" s="1"/>
  <c r="R199" i="1"/>
  <c r="R272" i="1" s="1"/>
  <c r="Q199" i="1"/>
  <c r="E199" i="1" s="1"/>
  <c r="P199" i="1"/>
  <c r="N199" i="1"/>
  <c r="I199" i="1"/>
  <c r="D199" i="1"/>
  <c r="C199" i="1"/>
  <c r="S198" i="1"/>
  <c r="S271" i="1" s="1"/>
  <c r="R198" i="1"/>
  <c r="R271" i="1" s="1"/>
  <c r="P198" i="1"/>
  <c r="N198" i="1"/>
  <c r="I198" i="1"/>
  <c r="V197" i="1"/>
  <c r="T197" i="1"/>
  <c r="U197" i="1" s="1"/>
  <c r="S197" i="1"/>
  <c r="S270" i="1" s="1"/>
  <c r="P270" i="1" s="1"/>
  <c r="R197" i="1"/>
  <c r="Q197" i="1" s="1"/>
  <c r="E197" i="1" s="1"/>
  <c r="P197" i="1"/>
  <c r="N197" i="1"/>
  <c r="D197" i="1"/>
  <c r="C197" i="1"/>
  <c r="S196" i="1"/>
  <c r="S269" i="1" s="1"/>
  <c r="P269" i="1" s="1"/>
  <c r="R196" i="1"/>
  <c r="R269" i="1" s="1"/>
  <c r="I269" i="1" s="1"/>
  <c r="P196" i="1"/>
  <c r="Q196" i="1" s="1"/>
  <c r="E196" i="1" s="1"/>
  <c r="N196" i="1"/>
  <c r="I196" i="1"/>
  <c r="D196" i="1"/>
  <c r="S195" i="1"/>
  <c r="S268" i="1" s="1"/>
  <c r="R195" i="1"/>
  <c r="I195" i="1" s="1"/>
  <c r="Q195" i="1"/>
  <c r="P195" i="1"/>
  <c r="O195" i="1"/>
  <c r="N195" i="1"/>
  <c r="E195" i="1"/>
  <c r="D195" i="1"/>
  <c r="S194" i="1"/>
  <c r="S267" i="1" s="1"/>
  <c r="P267" i="1" s="1"/>
  <c r="Q267" i="1" s="1"/>
  <c r="E267" i="1" s="1"/>
  <c r="R194" i="1"/>
  <c r="P194" i="1"/>
  <c r="D194" i="1" s="1"/>
  <c r="O194" i="1"/>
  <c r="N194" i="1"/>
  <c r="I194" i="1"/>
  <c r="S193" i="1"/>
  <c r="R193" i="1"/>
  <c r="R266" i="1" s="1"/>
  <c r="I266" i="1" s="1"/>
  <c r="O193" i="1"/>
  <c r="N193" i="1"/>
  <c r="N266" i="1" s="1"/>
  <c r="C193" i="1"/>
  <c r="S192" i="1"/>
  <c r="R192" i="1"/>
  <c r="R265" i="1" s="1"/>
  <c r="I265" i="1" s="1"/>
  <c r="Q192" i="1"/>
  <c r="E192" i="1" s="1"/>
  <c r="P192" i="1"/>
  <c r="O192" i="1"/>
  <c r="N192" i="1"/>
  <c r="N265" i="1" s="1"/>
  <c r="I192" i="1"/>
  <c r="D192" i="1"/>
  <c r="C192" i="1"/>
  <c r="S191" i="1"/>
  <c r="R191" i="1"/>
  <c r="P191" i="1"/>
  <c r="Q191" i="1" s="1"/>
  <c r="E191" i="1" s="1"/>
  <c r="N191" i="1"/>
  <c r="C191" i="1" s="1"/>
  <c r="T190" i="1"/>
  <c r="U190" i="1" s="1"/>
  <c r="S190" i="1"/>
  <c r="R190" i="1"/>
  <c r="R263" i="1" s="1"/>
  <c r="I263" i="1" s="1"/>
  <c r="N190" i="1"/>
  <c r="C190" i="1"/>
  <c r="V189" i="1"/>
  <c r="U189" i="1"/>
  <c r="T189" i="1"/>
  <c r="S189" i="1"/>
  <c r="S262" i="1" s="1"/>
  <c r="P262" i="1" s="1"/>
  <c r="R189" i="1"/>
  <c r="R262" i="1" s="1"/>
  <c r="I262" i="1" s="1"/>
  <c r="P189" i="1"/>
  <c r="O189" i="1"/>
  <c r="N189" i="1"/>
  <c r="N262" i="1" s="1"/>
  <c r="C262" i="1" s="1"/>
  <c r="I189" i="1"/>
  <c r="C189" i="1"/>
  <c r="T188" i="1"/>
  <c r="U188" i="1" s="1"/>
  <c r="V188" i="1" s="1"/>
  <c r="S188" i="1"/>
  <c r="S261" i="1" s="1"/>
  <c r="P261" i="1" s="1"/>
  <c r="R188" i="1"/>
  <c r="R261" i="1" s="1"/>
  <c r="I261" i="1" s="1"/>
  <c r="O188" i="1"/>
  <c r="C188" i="1" s="1"/>
  <c r="N188" i="1"/>
  <c r="I188" i="1"/>
  <c r="S187" i="1"/>
  <c r="R187" i="1"/>
  <c r="O187" i="1"/>
  <c r="P187" i="1" s="1"/>
  <c r="N187" i="1"/>
  <c r="U186" i="1"/>
  <c r="V186" i="1" s="1"/>
  <c r="T186" i="1"/>
  <c r="S186" i="1"/>
  <c r="S259" i="1" s="1"/>
  <c r="P259" i="1" s="1"/>
  <c r="R186" i="1"/>
  <c r="Q186" i="1"/>
  <c r="O186" i="1"/>
  <c r="P186" i="1" s="1"/>
  <c r="N186" i="1"/>
  <c r="I186" i="1"/>
  <c r="E186" i="1"/>
  <c r="D186" i="1"/>
  <c r="S185" i="1"/>
  <c r="S258" i="1" s="1"/>
  <c r="P258" i="1" s="1"/>
  <c r="R185" i="1"/>
  <c r="P185" i="1"/>
  <c r="O185" i="1"/>
  <c r="N185" i="1"/>
  <c r="N258" i="1" s="1"/>
  <c r="C185" i="1"/>
  <c r="S184" i="1"/>
  <c r="R184" i="1"/>
  <c r="R257" i="1" s="1"/>
  <c r="I257" i="1" s="1"/>
  <c r="N184" i="1"/>
  <c r="C184" i="1" s="1"/>
  <c r="I184" i="1"/>
  <c r="S183" i="1"/>
  <c r="P183" i="1" s="1"/>
  <c r="Q183" i="1" s="1"/>
  <c r="E183" i="1" s="1"/>
  <c r="R183" i="1"/>
  <c r="N183" i="1"/>
  <c r="N256" i="1" s="1"/>
  <c r="V182" i="1"/>
  <c r="U182" i="1"/>
  <c r="S182" i="1"/>
  <c r="S255" i="1" s="1"/>
  <c r="P255" i="1" s="1"/>
  <c r="D255" i="1" s="1"/>
  <c r="R182" i="1"/>
  <c r="Q182" i="1"/>
  <c r="P182" i="1"/>
  <c r="D182" i="1" s="1"/>
  <c r="N182" i="1"/>
  <c r="T182" i="1" s="1"/>
  <c r="I182" i="1"/>
  <c r="E182" i="1"/>
  <c r="C182" i="1"/>
  <c r="S181" i="1"/>
  <c r="R181" i="1"/>
  <c r="I181" i="1" s="1"/>
  <c r="N181" i="1"/>
  <c r="U180" i="1"/>
  <c r="V180" i="1" s="1"/>
  <c r="S180" i="1"/>
  <c r="S253" i="1" s="1"/>
  <c r="P253" i="1" s="1"/>
  <c r="R180" i="1"/>
  <c r="R253" i="1" s="1"/>
  <c r="I253" i="1" s="1"/>
  <c r="Q180" i="1"/>
  <c r="E180" i="1" s="1"/>
  <c r="P180" i="1"/>
  <c r="D180" i="1" s="1"/>
  <c r="N180" i="1"/>
  <c r="T180" i="1" s="1"/>
  <c r="I180" i="1"/>
  <c r="C180" i="1"/>
  <c r="U179" i="1"/>
  <c r="T179" i="1"/>
  <c r="S179" i="1"/>
  <c r="R179" i="1"/>
  <c r="I179" i="1" s="1"/>
  <c r="N179" i="1"/>
  <c r="N252" i="1" s="1"/>
  <c r="N325" i="1" s="1"/>
  <c r="C179" i="1"/>
  <c r="S178" i="1"/>
  <c r="R178" i="1"/>
  <c r="N178" i="1"/>
  <c r="I178" i="1"/>
  <c r="C178" i="1"/>
  <c r="U177" i="1"/>
  <c r="V177" i="1" s="1"/>
  <c r="T177" i="1"/>
  <c r="S177" i="1"/>
  <c r="S250" i="1" s="1"/>
  <c r="P250" i="1" s="1"/>
  <c r="R177" i="1"/>
  <c r="Q177" i="1"/>
  <c r="E177" i="1" s="1"/>
  <c r="P177" i="1"/>
  <c r="N177" i="1"/>
  <c r="N250" i="1" s="1"/>
  <c r="D177" i="1"/>
  <c r="C177" i="1"/>
  <c r="T176" i="1"/>
  <c r="U176" i="1" s="1"/>
  <c r="V176" i="1" s="1"/>
  <c r="S176" i="1"/>
  <c r="R176" i="1"/>
  <c r="R249" i="1" s="1"/>
  <c r="I249" i="1" s="1"/>
  <c r="P176" i="1"/>
  <c r="D176" i="1" s="1"/>
  <c r="N176" i="1"/>
  <c r="N249" i="1" s="1"/>
  <c r="N322" i="1" s="1"/>
  <c r="I176" i="1"/>
  <c r="T175" i="1"/>
  <c r="U175" i="1" s="1"/>
  <c r="S175" i="1"/>
  <c r="R175" i="1"/>
  <c r="N175" i="1"/>
  <c r="N248" i="1" s="1"/>
  <c r="C175" i="1"/>
  <c r="S174" i="1"/>
  <c r="S247" i="1" s="1"/>
  <c r="P247" i="1" s="1"/>
  <c r="R174" i="1"/>
  <c r="O174" i="1"/>
  <c r="P174" i="1" s="1"/>
  <c r="N174" i="1"/>
  <c r="I174" i="1"/>
  <c r="T173" i="1"/>
  <c r="U173" i="1" s="1"/>
  <c r="V173" i="1" s="1"/>
  <c r="S173" i="1"/>
  <c r="R173" i="1"/>
  <c r="R246" i="1" s="1"/>
  <c r="I246" i="1" s="1"/>
  <c r="N173" i="1"/>
  <c r="I173" i="1"/>
  <c r="C173" i="1"/>
  <c r="S172" i="1"/>
  <c r="R172" i="1"/>
  <c r="R245" i="1" s="1"/>
  <c r="I245" i="1" s="1"/>
  <c r="P172" i="1"/>
  <c r="N172" i="1"/>
  <c r="I172" i="1"/>
  <c r="U171" i="1"/>
  <c r="V171" i="1" s="1"/>
  <c r="T171" i="1"/>
  <c r="S171" i="1"/>
  <c r="R171" i="1"/>
  <c r="N171" i="1"/>
  <c r="C171" i="1"/>
  <c r="S170" i="1"/>
  <c r="R170" i="1"/>
  <c r="R243" i="1" s="1"/>
  <c r="I243" i="1" s="1"/>
  <c r="Q170" i="1"/>
  <c r="P170" i="1"/>
  <c r="D170" i="1" s="1"/>
  <c r="N170" i="1"/>
  <c r="I170" i="1"/>
  <c r="E170" i="1"/>
  <c r="T169" i="1"/>
  <c r="U169" i="1" s="1"/>
  <c r="V169" i="1" s="1"/>
  <c r="Q169" i="1"/>
  <c r="E169" i="1" s="1"/>
  <c r="P169" i="1"/>
  <c r="D169" i="1" s="1"/>
  <c r="I169" i="1"/>
  <c r="C169" i="1"/>
  <c r="T168" i="1"/>
  <c r="U168" i="1" s="1"/>
  <c r="V168" i="1" s="1"/>
  <c r="Q168" i="1"/>
  <c r="E168" i="1" s="1"/>
  <c r="P168" i="1"/>
  <c r="I168" i="1"/>
  <c r="D168" i="1"/>
  <c r="C168" i="1"/>
  <c r="T167" i="1"/>
  <c r="U167" i="1" s="1"/>
  <c r="V167" i="1" s="1"/>
  <c r="P167" i="1"/>
  <c r="D167" i="1" s="1"/>
  <c r="I167" i="1"/>
  <c r="C167" i="1"/>
  <c r="T166" i="1"/>
  <c r="U166" i="1" s="1"/>
  <c r="V166" i="1" s="1"/>
  <c r="Q166" i="1"/>
  <c r="E166" i="1" s="1"/>
  <c r="P166" i="1"/>
  <c r="I166" i="1"/>
  <c r="D166" i="1"/>
  <c r="C166" i="1"/>
  <c r="T165" i="1"/>
  <c r="U165" i="1" s="1"/>
  <c r="V165" i="1" s="1"/>
  <c r="P165" i="1"/>
  <c r="I165" i="1"/>
  <c r="C165" i="1"/>
  <c r="V164" i="1"/>
  <c r="U164" i="1"/>
  <c r="T164" i="1"/>
  <c r="P164" i="1"/>
  <c r="D164" i="1" s="1"/>
  <c r="I164" i="1"/>
  <c r="C164" i="1"/>
  <c r="V163" i="1"/>
  <c r="U163" i="1"/>
  <c r="T163" i="1"/>
  <c r="Q163" i="1"/>
  <c r="E163" i="1" s="1"/>
  <c r="P163" i="1"/>
  <c r="I163" i="1"/>
  <c r="D163" i="1"/>
  <c r="C163" i="1"/>
  <c r="U162" i="1"/>
  <c r="V162" i="1" s="1"/>
  <c r="T162" i="1"/>
  <c r="Q162" i="1"/>
  <c r="P162" i="1"/>
  <c r="I162" i="1"/>
  <c r="E162" i="1"/>
  <c r="D162" i="1"/>
  <c r="C162" i="1"/>
  <c r="V161" i="1"/>
  <c r="U161" i="1"/>
  <c r="T161" i="1"/>
  <c r="P161" i="1"/>
  <c r="Q161" i="1" s="1"/>
  <c r="E161" i="1" s="1"/>
  <c r="I161" i="1"/>
  <c r="D161" i="1"/>
  <c r="C161" i="1"/>
  <c r="V160" i="1"/>
  <c r="U160" i="1"/>
  <c r="T160" i="1"/>
  <c r="P160" i="1"/>
  <c r="Q160" i="1" s="1"/>
  <c r="E160" i="1" s="1"/>
  <c r="I160" i="1"/>
  <c r="D160" i="1"/>
  <c r="C160" i="1"/>
  <c r="T159" i="1"/>
  <c r="U159" i="1" s="1"/>
  <c r="V159" i="1" s="1"/>
  <c r="P159" i="1"/>
  <c r="D159" i="1" s="1"/>
  <c r="I159" i="1"/>
  <c r="C159" i="1"/>
  <c r="T158" i="1"/>
  <c r="U158" i="1" s="1"/>
  <c r="V158" i="1" s="1"/>
  <c r="Q158" i="1"/>
  <c r="E158" i="1" s="1"/>
  <c r="P158" i="1"/>
  <c r="D158" i="1" s="1"/>
  <c r="I158" i="1"/>
  <c r="C158" i="1"/>
  <c r="T157" i="1"/>
  <c r="U157" i="1" s="1"/>
  <c r="V157" i="1" s="1"/>
  <c r="P157" i="1"/>
  <c r="D157" i="1" s="1"/>
  <c r="I157" i="1"/>
  <c r="C157" i="1"/>
  <c r="U156" i="1"/>
  <c r="V156" i="1" s="1"/>
  <c r="T156" i="1"/>
  <c r="P156" i="1"/>
  <c r="D156" i="1" s="1"/>
  <c r="I156" i="1"/>
  <c r="C156" i="1"/>
  <c r="T155" i="1"/>
  <c r="U155" i="1" s="1"/>
  <c r="V155" i="1" s="1"/>
  <c r="Q155" i="1"/>
  <c r="E155" i="1" s="1"/>
  <c r="P155" i="1"/>
  <c r="I155" i="1"/>
  <c r="D155" i="1"/>
  <c r="C155" i="1"/>
  <c r="T154" i="1"/>
  <c r="U154" i="1" s="1"/>
  <c r="V154" i="1" s="1"/>
  <c r="Q154" i="1"/>
  <c r="P154" i="1"/>
  <c r="I154" i="1"/>
  <c r="E154" i="1"/>
  <c r="D154" i="1"/>
  <c r="C154" i="1"/>
  <c r="U153" i="1"/>
  <c r="V153" i="1" s="1"/>
  <c r="T153" i="1"/>
  <c r="P153" i="1"/>
  <c r="Q153" i="1" s="1"/>
  <c r="I153" i="1"/>
  <c r="E153" i="1"/>
  <c r="D153" i="1"/>
  <c r="C153" i="1"/>
  <c r="V152" i="1"/>
  <c r="U152" i="1"/>
  <c r="T152" i="1"/>
  <c r="P152" i="1"/>
  <c r="Q152" i="1" s="1"/>
  <c r="I152" i="1"/>
  <c r="E152" i="1"/>
  <c r="D152" i="1"/>
  <c r="C152" i="1"/>
  <c r="T151" i="1"/>
  <c r="U151" i="1" s="1"/>
  <c r="V151" i="1" s="1"/>
  <c r="Q151" i="1"/>
  <c r="P151" i="1"/>
  <c r="I151" i="1"/>
  <c r="E151" i="1"/>
  <c r="D151" i="1"/>
  <c r="C151" i="1"/>
  <c r="T150" i="1"/>
  <c r="U150" i="1" s="1"/>
  <c r="V150" i="1" s="1"/>
  <c r="P150" i="1"/>
  <c r="D150" i="1" s="1"/>
  <c r="I150" i="1"/>
  <c r="C150" i="1"/>
  <c r="U149" i="1"/>
  <c r="V149" i="1" s="1"/>
  <c r="T149" i="1"/>
  <c r="Q149" i="1"/>
  <c r="E149" i="1" s="1"/>
  <c r="P149" i="1"/>
  <c r="D149" i="1" s="1"/>
  <c r="I149" i="1"/>
  <c r="C149" i="1"/>
  <c r="T148" i="1"/>
  <c r="U148" i="1" s="1"/>
  <c r="V148" i="1" s="1"/>
  <c r="P148" i="1"/>
  <c r="D148" i="1" s="1"/>
  <c r="I148" i="1"/>
  <c r="C148" i="1"/>
  <c r="T147" i="1"/>
  <c r="U147" i="1" s="1"/>
  <c r="V147" i="1" s="1"/>
  <c r="Q147" i="1"/>
  <c r="E147" i="1" s="1"/>
  <c r="P147" i="1"/>
  <c r="I147" i="1"/>
  <c r="D147" i="1"/>
  <c r="C147" i="1"/>
  <c r="T146" i="1"/>
  <c r="U146" i="1" s="1"/>
  <c r="V146" i="1" s="1"/>
  <c r="Q146" i="1"/>
  <c r="P146" i="1"/>
  <c r="I146" i="1"/>
  <c r="E146" i="1"/>
  <c r="D146" i="1"/>
  <c r="C146" i="1"/>
  <c r="U145" i="1"/>
  <c r="V145" i="1" s="1"/>
  <c r="T145" i="1"/>
  <c r="P145" i="1"/>
  <c r="Q145" i="1" s="1"/>
  <c r="E145" i="1" s="1"/>
  <c r="I145" i="1"/>
  <c r="D145" i="1"/>
  <c r="C145" i="1"/>
  <c r="V144" i="1"/>
  <c r="U144" i="1"/>
  <c r="T144" i="1"/>
  <c r="P144" i="1"/>
  <c r="Q144" i="1" s="1"/>
  <c r="E144" i="1" s="1"/>
  <c r="I144" i="1"/>
  <c r="C144" i="1"/>
  <c r="T143" i="1"/>
  <c r="U143" i="1" s="1"/>
  <c r="V143" i="1" s="1"/>
  <c r="P143" i="1"/>
  <c r="D143" i="1" s="1"/>
  <c r="I143" i="1"/>
  <c r="C143" i="1"/>
  <c r="T142" i="1"/>
  <c r="U142" i="1" s="1"/>
  <c r="V142" i="1" s="1"/>
  <c r="P142" i="1"/>
  <c r="D142" i="1" s="1"/>
  <c r="I142" i="1"/>
  <c r="C142" i="1"/>
  <c r="T141" i="1"/>
  <c r="U141" i="1" s="1"/>
  <c r="V141" i="1" s="1"/>
  <c r="Q141" i="1"/>
  <c r="E141" i="1" s="1"/>
  <c r="P141" i="1"/>
  <c r="D141" i="1" s="1"/>
  <c r="I141" i="1"/>
  <c r="C141" i="1"/>
  <c r="U140" i="1"/>
  <c r="V140" i="1" s="1"/>
  <c r="T140" i="1"/>
  <c r="P140" i="1"/>
  <c r="D140" i="1" s="1"/>
  <c r="I140" i="1"/>
  <c r="C140" i="1"/>
  <c r="T139" i="1"/>
  <c r="U139" i="1" s="1"/>
  <c r="V139" i="1" s="1"/>
  <c r="Q139" i="1"/>
  <c r="E139" i="1" s="1"/>
  <c r="P139" i="1"/>
  <c r="I139" i="1"/>
  <c r="D139" i="1"/>
  <c r="C139" i="1"/>
  <c r="T138" i="1"/>
  <c r="U138" i="1" s="1"/>
  <c r="V138" i="1" s="1"/>
  <c r="Q138" i="1"/>
  <c r="P138" i="1"/>
  <c r="I138" i="1"/>
  <c r="E138" i="1"/>
  <c r="D138" i="1"/>
  <c r="C138" i="1"/>
  <c r="U137" i="1"/>
  <c r="V137" i="1" s="1"/>
  <c r="T137" i="1"/>
  <c r="P137" i="1"/>
  <c r="Q137" i="1" s="1"/>
  <c r="E137" i="1" s="1"/>
  <c r="I137" i="1"/>
  <c r="D137" i="1"/>
  <c r="C137" i="1"/>
  <c r="V136" i="1"/>
  <c r="U136" i="1"/>
  <c r="T136" i="1"/>
  <c r="P136" i="1"/>
  <c r="Q136" i="1" s="1"/>
  <c r="E136" i="1" s="1"/>
  <c r="I136" i="1"/>
  <c r="D136" i="1"/>
  <c r="C136" i="1"/>
  <c r="T135" i="1"/>
  <c r="U135" i="1" s="1"/>
  <c r="V135" i="1" s="1"/>
  <c r="Q135" i="1"/>
  <c r="E135" i="1" s="1"/>
  <c r="P135" i="1"/>
  <c r="I135" i="1"/>
  <c r="D135" i="1"/>
  <c r="C135" i="1"/>
  <c r="T134" i="1"/>
  <c r="U134" i="1" s="1"/>
  <c r="V134" i="1" s="1"/>
  <c r="P134" i="1"/>
  <c r="D134" i="1" s="1"/>
  <c r="I134" i="1"/>
  <c r="C134" i="1"/>
  <c r="T133" i="1"/>
  <c r="U133" i="1" s="1"/>
  <c r="V133" i="1" s="1"/>
  <c r="Q133" i="1"/>
  <c r="E133" i="1" s="1"/>
  <c r="P133" i="1"/>
  <c r="D133" i="1" s="1"/>
  <c r="I133" i="1"/>
  <c r="C133" i="1"/>
  <c r="U132" i="1"/>
  <c r="V132" i="1" s="1"/>
  <c r="T132" i="1"/>
  <c r="P132" i="1"/>
  <c r="D132" i="1" s="1"/>
  <c r="I132" i="1"/>
  <c r="C132" i="1"/>
  <c r="T131" i="1"/>
  <c r="U131" i="1" s="1"/>
  <c r="V131" i="1" s="1"/>
  <c r="Q131" i="1"/>
  <c r="E131" i="1" s="1"/>
  <c r="P131" i="1"/>
  <c r="I131" i="1"/>
  <c r="D131" i="1"/>
  <c r="C131" i="1"/>
  <c r="T130" i="1"/>
  <c r="U130" i="1" s="1"/>
  <c r="V130" i="1" s="1"/>
  <c r="Q130" i="1"/>
  <c r="P130" i="1"/>
  <c r="I130" i="1"/>
  <c r="E130" i="1"/>
  <c r="D130" i="1"/>
  <c r="C130" i="1"/>
  <c r="U129" i="1"/>
  <c r="V129" i="1" s="1"/>
  <c r="T129" i="1"/>
  <c r="P129" i="1"/>
  <c r="Q129" i="1" s="1"/>
  <c r="E129" i="1" s="1"/>
  <c r="I129" i="1"/>
  <c r="D129" i="1"/>
  <c r="C129" i="1"/>
  <c r="V128" i="1"/>
  <c r="U128" i="1"/>
  <c r="T128" i="1"/>
  <c r="P128" i="1"/>
  <c r="Q128" i="1" s="1"/>
  <c r="E128" i="1" s="1"/>
  <c r="I128" i="1"/>
  <c r="C128" i="1"/>
  <c r="T127" i="1"/>
  <c r="U127" i="1" s="1"/>
  <c r="V127" i="1" s="1"/>
  <c r="Q127" i="1"/>
  <c r="P127" i="1"/>
  <c r="I127" i="1"/>
  <c r="E127" i="1"/>
  <c r="D127" i="1"/>
  <c r="C127" i="1"/>
  <c r="T126" i="1"/>
  <c r="U126" i="1" s="1"/>
  <c r="V126" i="1" s="1"/>
  <c r="P126" i="1"/>
  <c r="D126" i="1" s="1"/>
  <c r="I126" i="1"/>
  <c r="C126" i="1"/>
  <c r="T125" i="1"/>
  <c r="U125" i="1" s="1"/>
  <c r="V125" i="1" s="1"/>
  <c r="P125" i="1"/>
  <c r="D125" i="1" s="1"/>
  <c r="I125" i="1"/>
  <c r="C125" i="1"/>
  <c r="U124" i="1"/>
  <c r="V124" i="1" s="1"/>
  <c r="T124" i="1"/>
  <c r="Q124" i="1"/>
  <c r="E124" i="1" s="1"/>
  <c r="P124" i="1"/>
  <c r="D124" i="1" s="1"/>
  <c r="I124" i="1"/>
  <c r="C124" i="1"/>
  <c r="T123" i="1"/>
  <c r="U123" i="1" s="1"/>
  <c r="V123" i="1" s="1"/>
  <c r="Q123" i="1"/>
  <c r="E123" i="1" s="1"/>
  <c r="P123" i="1"/>
  <c r="I123" i="1"/>
  <c r="D123" i="1"/>
  <c r="C123" i="1"/>
  <c r="T122" i="1"/>
  <c r="U122" i="1" s="1"/>
  <c r="V122" i="1" s="1"/>
  <c r="Q122" i="1"/>
  <c r="P122" i="1"/>
  <c r="I122" i="1"/>
  <c r="E122" i="1"/>
  <c r="D122" i="1"/>
  <c r="C122" i="1"/>
  <c r="U121" i="1"/>
  <c r="V121" i="1" s="1"/>
  <c r="T121" i="1"/>
  <c r="P121" i="1"/>
  <c r="Q121" i="1" s="1"/>
  <c r="E121" i="1" s="1"/>
  <c r="I121" i="1"/>
  <c r="D121" i="1"/>
  <c r="C121" i="1"/>
  <c r="U120" i="1"/>
  <c r="V120" i="1" s="1"/>
  <c r="T120" i="1"/>
  <c r="P120" i="1"/>
  <c r="Q120" i="1" s="1"/>
  <c r="E120" i="1" s="1"/>
  <c r="I120" i="1"/>
  <c r="C120" i="1"/>
  <c r="U119" i="1"/>
  <c r="V119" i="1" s="1"/>
  <c r="T119" i="1"/>
  <c r="Q119" i="1"/>
  <c r="E119" i="1" s="1"/>
  <c r="P119" i="1"/>
  <c r="D119" i="1" s="1"/>
  <c r="I119" i="1"/>
  <c r="C119" i="1"/>
  <c r="V118" i="1"/>
  <c r="T118" i="1"/>
  <c r="U118" i="1" s="1"/>
  <c r="Q118" i="1"/>
  <c r="E118" i="1" s="1"/>
  <c r="P118" i="1"/>
  <c r="D118" i="1" s="1"/>
  <c r="I118" i="1"/>
  <c r="C118" i="1"/>
  <c r="U117" i="1"/>
  <c r="V117" i="1" s="1"/>
  <c r="T117" i="1"/>
  <c r="Q117" i="1"/>
  <c r="E117" i="1" s="1"/>
  <c r="P117" i="1"/>
  <c r="D117" i="1" s="1"/>
  <c r="I117" i="1"/>
  <c r="C117" i="1"/>
  <c r="T116" i="1"/>
  <c r="U116" i="1" s="1"/>
  <c r="V116" i="1" s="1"/>
  <c r="P116" i="1"/>
  <c r="D116" i="1" s="1"/>
  <c r="I116" i="1"/>
  <c r="C116" i="1"/>
  <c r="T115" i="1"/>
  <c r="U115" i="1" s="1"/>
  <c r="V115" i="1" s="1"/>
  <c r="P115" i="1"/>
  <c r="Q115" i="1" s="1"/>
  <c r="E115" i="1" s="1"/>
  <c r="I115" i="1"/>
  <c r="C115" i="1"/>
  <c r="T114" i="1"/>
  <c r="U114" i="1" s="1"/>
  <c r="V114" i="1" s="1"/>
  <c r="P114" i="1"/>
  <c r="Q114" i="1" s="1"/>
  <c r="E114" i="1" s="1"/>
  <c r="I114" i="1"/>
  <c r="D114" i="1"/>
  <c r="C114" i="1"/>
  <c r="U113" i="1"/>
  <c r="V113" i="1" s="1"/>
  <c r="T113" i="1"/>
  <c r="Q113" i="1"/>
  <c r="P113" i="1"/>
  <c r="I113" i="1"/>
  <c r="E113" i="1"/>
  <c r="D113" i="1"/>
  <c r="C113" i="1"/>
  <c r="T112" i="1"/>
  <c r="U112" i="1" s="1"/>
  <c r="V112" i="1" s="1"/>
  <c r="P112" i="1"/>
  <c r="Q112" i="1" s="1"/>
  <c r="I112" i="1"/>
  <c r="E112" i="1"/>
  <c r="D112" i="1"/>
  <c r="C112" i="1"/>
  <c r="V111" i="1"/>
  <c r="U111" i="1"/>
  <c r="T111" i="1"/>
  <c r="Q111" i="1"/>
  <c r="P111" i="1"/>
  <c r="I111" i="1"/>
  <c r="E111" i="1"/>
  <c r="D111" i="1"/>
  <c r="C111" i="1"/>
  <c r="T110" i="1"/>
  <c r="U110" i="1" s="1"/>
  <c r="V110" i="1" s="1"/>
  <c r="Q110" i="1"/>
  <c r="P110" i="1"/>
  <c r="I110" i="1"/>
  <c r="E110" i="1"/>
  <c r="D110" i="1"/>
  <c r="C110" i="1"/>
  <c r="T109" i="1"/>
  <c r="U109" i="1" s="1"/>
  <c r="V109" i="1" s="1"/>
  <c r="Q109" i="1"/>
  <c r="P109" i="1"/>
  <c r="I109" i="1"/>
  <c r="E109" i="1"/>
  <c r="D109" i="1"/>
  <c r="C109" i="1"/>
  <c r="T108" i="1"/>
  <c r="U108" i="1" s="1"/>
  <c r="V108" i="1" s="1"/>
  <c r="P108" i="1"/>
  <c r="D108" i="1" s="1"/>
  <c r="I108" i="1"/>
  <c r="C108" i="1"/>
  <c r="T107" i="1"/>
  <c r="U107" i="1" s="1"/>
  <c r="V107" i="1" s="1"/>
  <c r="P107" i="1"/>
  <c r="Q107" i="1" s="1"/>
  <c r="E107" i="1" s="1"/>
  <c r="I107" i="1"/>
  <c r="C107" i="1"/>
  <c r="T106" i="1"/>
  <c r="U106" i="1" s="1"/>
  <c r="V106" i="1" s="1"/>
  <c r="P106" i="1"/>
  <c r="Q106" i="1" s="1"/>
  <c r="E106" i="1" s="1"/>
  <c r="I106" i="1"/>
  <c r="D106" i="1"/>
  <c r="C106" i="1"/>
  <c r="U105" i="1"/>
  <c r="V105" i="1" s="1"/>
  <c r="T105" i="1"/>
  <c r="Q105" i="1"/>
  <c r="P105" i="1"/>
  <c r="I105" i="1"/>
  <c r="E105" i="1"/>
  <c r="D105" i="1"/>
  <c r="C105" i="1"/>
  <c r="T104" i="1"/>
  <c r="U104" i="1" s="1"/>
  <c r="V104" i="1" s="1"/>
  <c r="P104" i="1"/>
  <c r="Q104" i="1" s="1"/>
  <c r="E104" i="1" s="1"/>
  <c r="I104" i="1"/>
  <c r="C104" i="1"/>
  <c r="V103" i="1"/>
  <c r="U103" i="1"/>
  <c r="T103" i="1"/>
  <c r="Q103" i="1"/>
  <c r="E103" i="1" s="1"/>
  <c r="P103" i="1"/>
  <c r="D103" i="1" s="1"/>
  <c r="I103" i="1"/>
  <c r="C103" i="1"/>
  <c r="T102" i="1"/>
  <c r="U102" i="1" s="1"/>
  <c r="V102" i="1" s="1"/>
  <c r="Q102" i="1"/>
  <c r="E102" i="1" s="1"/>
  <c r="P102" i="1"/>
  <c r="D102" i="1" s="1"/>
  <c r="I102" i="1"/>
  <c r="C102" i="1"/>
  <c r="T101" i="1"/>
  <c r="U101" i="1" s="1"/>
  <c r="V101" i="1" s="1"/>
  <c r="Q101" i="1"/>
  <c r="E101" i="1" s="1"/>
  <c r="P101" i="1"/>
  <c r="D101" i="1" s="1"/>
  <c r="I101" i="1"/>
  <c r="C101" i="1"/>
  <c r="T100" i="1"/>
  <c r="U100" i="1" s="1"/>
  <c r="V100" i="1" s="1"/>
  <c r="P100" i="1"/>
  <c r="D100" i="1" s="1"/>
  <c r="I100" i="1"/>
  <c r="C100" i="1"/>
  <c r="T99" i="1"/>
  <c r="U99" i="1" s="1"/>
  <c r="V99" i="1" s="1"/>
  <c r="P99" i="1"/>
  <c r="D99" i="1" s="1"/>
  <c r="I99" i="1"/>
  <c r="C99" i="1"/>
  <c r="T98" i="1"/>
  <c r="U98" i="1" s="1"/>
  <c r="V98" i="1" s="1"/>
  <c r="P98" i="1"/>
  <c r="D98" i="1" s="1"/>
  <c r="I98" i="1"/>
  <c r="C98" i="1"/>
  <c r="T97" i="1"/>
  <c r="U97" i="1" s="1"/>
  <c r="V97" i="1" s="1"/>
  <c r="Q97" i="1"/>
  <c r="E97" i="1" s="1"/>
  <c r="P97" i="1"/>
  <c r="I97" i="1"/>
  <c r="D97" i="1"/>
  <c r="C97" i="1"/>
  <c r="U96" i="1"/>
  <c r="V96" i="1" s="1"/>
  <c r="T96" i="1"/>
  <c r="P96" i="1"/>
  <c r="Q96" i="1" s="1"/>
  <c r="I96" i="1"/>
  <c r="E96" i="1"/>
  <c r="T95" i="1"/>
  <c r="U95" i="1" s="1"/>
  <c r="V95" i="1" s="1"/>
  <c r="P95" i="1"/>
  <c r="Q95" i="1" s="1"/>
  <c r="E95" i="1" s="1"/>
  <c r="I95" i="1"/>
  <c r="T94" i="1"/>
  <c r="U94" i="1" s="1"/>
  <c r="V94" i="1" s="1"/>
  <c r="P94" i="1"/>
  <c r="Q94" i="1" s="1"/>
  <c r="E94" i="1" s="1"/>
  <c r="I94" i="1"/>
  <c r="T93" i="1"/>
  <c r="U93" i="1" s="1"/>
  <c r="V93" i="1" s="1"/>
  <c r="P93" i="1"/>
  <c r="Q93" i="1" s="1"/>
  <c r="E93" i="1" s="1"/>
  <c r="I93" i="1"/>
  <c r="U92" i="1"/>
  <c r="V92" i="1" s="1"/>
  <c r="T92" i="1"/>
  <c r="P92" i="1"/>
  <c r="Q92" i="1" s="1"/>
  <c r="I92" i="1"/>
  <c r="E92" i="1"/>
  <c r="D92" i="1"/>
  <c r="T91" i="1"/>
  <c r="U91" i="1" s="1"/>
  <c r="V91" i="1" s="1"/>
  <c r="P91" i="1"/>
  <c r="Q91" i="1" s="1"/>
  <c r="I91" i="1"/>
  <c r="E91" i="1"/>
  <c r="D91" i="1"/>
  <c r="T90" i="1"/>
  <c r="U90" i="1" s="1"/>
  <c r="V90" i="1" s="1"/>
  <c r="P90" i="1"/>
  <c r="Q90" i="1" s="1"/>
  <c r="I90" i="1"/>
  <c r="E90" i="1"/>
  <c r="D90" i="1"/>
  <c r="V89" i="1"/>
  <c r="U89" i="1"/>
  <c r="T89" i="1"/>
  <c r="P89" i="1"/>
  <c r="Q89" i="1" s="1"/>
  <c r="E89" i="1" s="1"/>
  <c r="I89" i="1"/>
  <c r="D89" i="1"/>
  <c r="U88" i="1"/>
  <c r="V88" i="1" s="1"/>
  <c r="T88" i="1"/>
  <c r="P88" i="1"/>
  <c r="Q88" i="1" s="1"/>
  <c r="I88" i="1"/>
  <c r="E88" i="1"/>
  <c r="T87" i="1"/>
  <c r="U87" i="1" s="1"/>
  <c r="V87" i="1" s="1"/>
  <c r="P87" i="1"/>
  <c r="Q87" i="1" s="1"/>
  <c r="E87" i="1" s="1"/>
  <c r="I87" i="1"/>
  <c r="T86" i="1"/>
  <c r="U86" i="1" s="1"/>
  <c r="V86" i="1" s="1"/>
  <c r="P86" i="1"/>
  <c r="Q86" i="1" s="1"/>
  <c r="E86" i="1" s="1"/>
  <c r="I86" i="1"/>
  <c r="T85" i="1"/>
  <c r="U85" i="1" s="1"/>
  <c r="V85" i="1" s="1"/>
  <c r="P85" i="1"/>
  <c r="Q85" i="1" s="1"/>
  <c r="E85" i="1" s="1"/>
  <c r="I85" i="1"/>
  <c r="T84" i="1"/>
  <c r="U84" i="1" s="1"/>
  <c r="V84" i="1" s="1"/>
  <c r="P84" i="1"/>
  <c r="Q84" i="1" s="1"/>
  <c r="I84" i="1"/>
  <c r="E84" i="1"/>
  <c r="D84" i="1"/>
  <c r="T83" i="1"/>
  <c r="U83" i="1" s="1"/>
  <c r="V83" i="1" s="1"/>
  <c r="P83" i="1"/>
  <c r="Q83" i="1" s="1"/>
  <c r="I83" i="1"/>
  <c r="E83" i="1"/>
  <c r="D83" i="1"/>
  <c r="T82" i="1"/>
  <c r="U82" i="1" s="1"/>
  <c r="V82" i="1" s="1"/>
  <c r="P82" i="1"/>
  <c r="Q82" i="1" s="1"/>
  <c r="I82" i="1"/>
  <c r="E82" i="1"/>
  <c r="D82" i="1"/>
  <c r="V81" i="1"/>
  <c r="U81" i="1"/>
  <c r="T81" i="1"/>
  <c r="P81" i="1"/>
  <c r="Q81" i="1" s="1"/>
  <c r="I81" i="1"/>
  <c r="E81" i="1"/>
  <c r="D81" i="1"/>
  <c r="V80" i="1"/>
  <c r="T80" i="1"/>
  <c r="Q80" i="1"/>
  <c r="E80" i="1" s="1"/>
  <c r="P80" i="1"/>
  <c r="I80" i="1"/>
  <c r="D80" i="1"/>
  <c r="T79" i="1"/>
  <c r="U79" i="1" s="1"/>
  <c r="V79" i="1" s="1"/>
  <c r="Q79" i="1"/>
  <c r="E79" i="1" s="1"/>
  <c r="P79" i="1"/>
  <c r="I79" i="1"/>
  <c r="D79" i="1"/>
  <c r="T78" i="1"/>
  <c r="U78" i="1" s="1"/>
  <c r="V78" i="1" s="1"/>
  <c r="Q78" i="1"/>
  <c r="E78" i="1" s="1"/>
  <c r="P78" i="1"/>
  <c r="I78" i="1"/>
  <c r="D78" i="1"/>
  <c r="T77" i="1"/>
  <c r="U77" i="1" s="1"/>
  <c r="V77" i="1" s="1"/>
  <c r="Q77" i="1"/>
  <c r="E77" i="1" s="1"/>
  <c r="P77" i="1"/>
  <c r="I77" i="1"/>
  <c r="D77" i="1"/>
  <c r="T76" i="1"/>
  <c r="U76" i="1" s="1"/>
  <c r="V76" i="1" s="1"/>
  <c r="Q76" i="1"/>
  <c r="E76" i="1" s="1"/>
  <c r="P76" i="1"/>
  <c r="I76" i="1"/>
  <c r="D76" i="1"/>
  <c r="T75" i="1"/>
  <c r="U75" i="1" s="1"/>
  <c r="V75" i="1" s="1"/>
  <c r="Q75" i="1"/>
  <c r="E75" i="1" s="1"/>
  <c r="P75" i="1"/>
  <c r="I75" i="1"/>
  <c r="D75" i="1"/>
  <c r="T74" i="1"/>
  <c r="U74" i="1" s="1"/>
  <c r="V74" i="1" s="1"/>
  <c r="Q74" i="1"/>
  <c r="E74" i="1" s="1"/>
  <c r="P74" i="1"/>
  <c r="I74" i="1"/>
  <c r="D74" i="1"/>
  <c r="T73" i="1"/>
  <c r="U73" i="1" s="1"/>
  <c r="V73" i="1" s="1"/>
  <c r="Q73" i="1"/>
  <c r="E73" i="1" s="1"/>
  <c r="P73" i="1"/>
  <c r="I73" i="1"/>
  <c r="D73" i="1"/>
  <c r="T72" i="1"/>
  <c r="U72" i="1" s="1"/>
  <c r="V72" i="1" s="1"/>
  <c r="Q72" i="1"/>
  <c r="E72" i="1" s="1"/>
  <c r="P72" i="1"/>
  <c r="I72" i="1"/>
  <c r="D72" i="1"/>
  <c r="T71" i="1"/>
  <c r="U71" i="1" s="1"/>
  <c r="V71" i="1" s="1"/>
  <c r="Q71" i="1"/>
  <c r="E71" i="1" s="1"/>
  <c r="P71" i="1"/>
  <c r="I71" i="1"/>
  <c r="D71" i="1"/>
  <c r="T70" i="1"/>
  <c r="U70" i="1" s="1"/>
  <c r="V70" i="1" s="1"/>
  <c r="Q70" i="1"/>
  <c r="E70" i="1" s="1"/>
  <c r="P70" i="1"/>
  <c r="I70" i="1"/>
  <c r="D70" i="1"/>
  <c r="T69" i="1"/>
  <c r="U69" i="1" s="1"/>
  <c r="V69" i="1" s="1"/>
  <c r="Q69" i="1"/>
  <c r="E69" i="1" s="1"/>
  <c r="P69" i="1"/>
  <c r="I69" i="1"/>
  <c r="D69" i="1"/>
  <c r="T68" i="1"/>
  <c r="U68" i="1" s="1"/>
  <c r="V68" i="1" s="1"/>
  <c r="Q68" i="1"/>
  <c r="E68" i="1" s="1"/>
  <c r="P68" i="1"/>
  <c r="I68" i="1"/>
  <c r="D68" i="1"/>
  <c r="T67" i="1"/>
  <c r="U67" i="1" s="1"/>
  <c r="V67" i="1" s="1"/>
  <c r="Q67" i="1"/>
  <c r="E67" i="1" s="1"/>
  <c r="P67" i="1"/>
  <c r="I67" i="1"/>
  <c r="D67" i="1"/>
  <c r="T66" i="1"/>
  <c r="U66" i="1" s="1"/>
  <c r="V66" i="1" s="1"/>
  <c r="Q66" i="1"/>
  <c r="E66" i="1" s="1"/>
  <c r="P66" i="1"/>
  <c r="I66" i="1"/>
  <c r="D66" i="1"/>
  <c r="T65" i="1"/>
  <c r="U65" i="1" s="1"/>
  <c r="V65" i="1" s="1"/>
  <c r="Q65" i="1"/>
  <c r="E65" i="1" s="1"/>
  <c r="P65" i="1"/>
  <c r="I65" i="1"/>
  <c r="D65" i="1"/>
  <c r="T64" i="1"/>
  <c r="U64" i="1" s="1"/>
  <c r="V64" i="1" s="1"/>
  <c r="Q64" i="1"/>
  <c r="E64" i="1" s="1"/>
  <c r="P64" i="1"/>
  <c r="I64" i="1"/>
  <c r="D64" i="1"/>
  <c r="T63" i="1"/>
  <c r="U63" i="1" s="1"/>
  <c r="V63" i="1" s="1"/>
  <c r="Q63" i="1"/>
  <c r="E63" i="1" s="1"/>
  <c r="P63" i="1"/>
  <c r="I63" i="1"/>
  <c r="D63" i="1"/>
  <c r="T62" i="1"/>
  <c r="U62" i="1" s="1"/>
  <c r="V62" i="1" s="1"/>
  <c r="Q62" i="1"/>
  <c r="E62" i="1" s="1"/>
  <c r="P62" i="1"/>
  <c r="I62" i="1"/>
  <c r="D62" i="1"/>
  <c r="T61" i="1"/>
  <c r="U61" i="1" s="1"/>
  <c r="V61" i="1" s="1"/>
  <c r="Q61" i="1"/>
  <c r="E61" i="1" s="1"/>
  <c r="P61" i="1"/>
  <c r="I61" i="1"/>
  <c r="D61" i="1"/>
  <c r="T60" i="1"/>
  <c r="U60" i="1" s="1"/>
  <c r="V60" i="1" s="1"/>
  <c r="Q60" i="1"/>
  <c r="E60" i="1" s="1"/>
  <c r="P60" i="1"/>
  <c r="I60" i="1"/>
  <c r="D60" i="1"/>
  <c r="T59" i="1"/>
  <c r="U59" i="1" s="1"/>
  <c r="V59" i="1" s="1"/>
  <c r="Q59" i="1"/>
  <c r="E59" i="1" s="1"/>
  <c r="P59" i="1"/>
  <c r="I59" i="1"/>
  <c r="D59" i="1"/>
  <c r="T58" i="1"/>
  <c r="U58" i="1" s="1"/>
  <c r="V58" i="1" s="1"/>
  <c r="Q58" i="1"/>
  <c r="E58" i="1" s="1"/>
  <c r="P58" i="1"/>
  <c r="I58" i="1"/>
  <c r="D58" i="1"/>
  <c r="T57" i="1"/>
  <c r="U57" i="1" s="1"/>
  <c r="V57" i="1" s="1"/>
  <c r="Q57" i="1"/>
  <c r="E57" i="1" s="1"/>
  <c r="P57" i="1"/>
  <c r="I57" i="1"/>
  <c r="D57" i="1"/>
  <c r="P27" i="1"/>
  <c r="D27" i="1" s="1"/>
  <c r="I27" i="1"/>
  <c r="C27" i="1"/>
  <c r="P26" i="1"/>
  <c r="Q26" i="1" s="1"/>
  <c r="E26" i="1" s="1"/>
  <c r="I26" i="1"/>
  <c r="D26" i="1"/>
  <c r="C26" i="1"/>
  <c r="P25" i="1"/>
  <c r="Q25" i="1" s="1"/>
  <c r="E25" i="1" s="1"/>
  <c r="I25" i="1"/>
  <c r="C25" i="1"/>
  <c r="P24" i="1"/>
  <c r="D24" i="1" s="1"/>
  <c r="I24" i="1"/>
  <c r="C24" i="1"/>
  <c r="S23" i="1"/>
  <c r="P23" i="1"/>
  <c r="Q23" i="1" s="1"/>
  <c r="E23" i="1" s="1"/>
  <c r="I23" i="1"/>
  <c r="D23" i="1"/>
  <c r="C23" i="1"/>
  <c r="S22" i="1"/>
  <c r="P22" i="1"/>
  <c r="D22" i="1" s="1"/>
  <c r="I22" i="1"/>
  <c r="C22" i="1"/>
  <c r="S21" i="1"/>
  <c r="P21" i="1" s="1"/>
  <c r="I21" i="1"/>
  <c r="C21" i="1"/>
  <c r="S20" i="1"/>
  <c r="P20" i="1" s="1"/>
  <c r="I20" i="1"/>
  <c r="C20" i="1"/>
  <c r="S19" i="1"/>
  <c r="P19" i="1"/>
  <c r="Q19" i="1" s="1"/>
  <c r="E19" i="1" s="1"/>
  <c r="I19" i="1"/>
  <c r="C19" i="1"/>
  <c r="S18" i="1"/>
  <c r="P18" i="1"/>
  <c r="Q18" i="1" s="1"/>
  <c r="I18" i="1"/>
  <c r="E18" i="1"/>
  <c r="D18" i="1"/>
  <c r="C18" i="1"/>
  <c r="D20" i="1" l="1"/>
  <c r="Q20" i="1"/>
  <c r="E20" i="1" s="1"/>
  <c r="D258" i="1"/>
  <c r="N398" i="1"/>
  <c r="C325" i="1"/>
  <c r="T325" i="1"/>
  <c r="U325" i="1" s="1"/>
  <c r="V325" i="1" s="1"/>
  <c r="Q21" i="1"/>
  <c r="E21" i="1" s="1"/>
  <c r="D21" i="1"/>
  <c r="Q98" i="1"/>
  <c r="E98" i="1" s="1"/>
  <c r="Q99" i="1"/>
  <c r="E99" i="1" s="1"/>
  <c r="Q100" i="1"/>
  <c r="E100" i="1" s="1"/>
  <c r="D107" i="1"/>
  <c r="Q134" i="1"/>
  <c r="E134" i="1" s="1"/>
  <c r="Q148" i="1"/>
  <c r="E148" i="1" s="1"/>
  <c r="Q159" i="1"/>
  <c r="E159" i="1" s="1"/>
  <c r="P171" i="1"/>
  <c r="S244" i="1"/>
  <c r="P244" i="1" s="1"/>
  <c r="C248" i="1"/>
  <c r="T248" i="1"/>
  <c r="U248" i="1" s="1"/>
  <c r="N321" i="1"/>
  <c r="Q176" i="1"/>
  <c r="E176" i="1" s="1"/>
  <c r="T178" i="1"/>
  <c r="U178" i="1" s="1"/>
  <c r="V178" i="1" s="1"/>
  <c r="N251" i="1"/>
  <c r="P179" i="1"/>
  <c r="S252" i="1"/>
  <c r="P252" i="1" s="1"/>
  <c r="Q259" i="1"/>
  <c r="E259" i="1" s="1"/>
  <c r="D259" i="1"/>
  <c r="D191" i="1"/>
  <c r="C209" i="1"/>
  <c r="T209" i="1"/>
  <c r="U209" i="1" s="1"/>
  <c r="V209" i="1" s="1"/>
  <c r="N282" i="1"/>
  <c r="Q236" i="1"/>
  <c r="E236" i="1" s="1"/>
  <c r="D236" i="1"/>
  <c r="D237" i="1"/>
  <c r="Q237" i="1"/>
  <c r="E237" i="1" s="1"/>
  <c r="T312" i="1"/>
  <c r="U312" i="1" s="1"/>
  <c r="N385" i="1"/>
  <c r="C312" i="1"/>
  <c r="N334" i="1"/>
  <c r="C261" i="1"/>
  <c r="T261" i="1"/>
  <c r="U261" i="1" s="1"/>
  <c r="N379" i="1"/>
  <c r="T306" i="1"/>
  <c r="U306" i="1" s="1"/>
  <c r="C306" i="1"/>
  <c r="Q380" i="1"/>
  <c r="E380" i="1" s="1"/>
  <c r="D380" i="1"/>
  <c r="Q253" i="1"/>
  <c r="E253" i="1" s="1"/>
  <c r="D253" i="1"/>
  <c r="C183" i="1"/>
  <c r="N338" i="1"/>
  <c r="C265" i="1"/>
  <c r="T265" i="1"/>
  <c r="U265" i="1" s="1"/>
  <c r="T266" i="1"/>
  <c r="U266" i="1" s="1"/>
  <c r="V266" i="1" s="1"/>
  <c r="C266" i="1"/>
  <c r="N339" i="1"/>
  <c r="N268" i="1"/>
  <c r="T195" i="1"/>
  <c r="U195" i="1" s="1"/>
  <c r="V195" i="1" s="1"/>
  <c r="C195" i="1"/>
  <c r="R288" i="1"/>
  <c r="I288" i="1" s="1"/>
  <c r="I215" i="1"/>
  <c r="C239" i="1"/>
  <c r="P239" i="1"/>
  <c r="D245" i="1"/>
  <c r="Q245" i="1"/>
  <c r="E245" i="1" s="1"/>
  <c r="Q157" i="1"/>
  <c r="E157" i="1" s="1"/>
  <c r="C174" i="1"/>
  <c r="T174" i="1"/>
  <c r="U174" i="1" s="1"/>
  <c r="V174" i="1" s="1"/>
  <c r="N247" i="1"/>
  <c r="P175" i="1"/>
  <c r="S248" i="1"/>
  <c r="P248" i="1" s="1"/>
  <c r="P178" i="1"/>
  <c r="S251" i="1"/>
  <c r="P251" i="1" s="1"/>
  <c r="N329" i="1"/>
  <c r="T256" i="1"/>
  <c r="U256" i="1" s="1"/>
  <c r="C256" i="1"/>
  <c r="P184" i="1"/>
  <c r="S257" i="1"/>
  <c r="P257" i="1" s="1"/>
  <c r="C196" i="1"/>
  <c r="N269" i="1"/>
  <c r="N271" i="1"/>
  <c r="C198" i="1"/>
  <c r="P215" i="1"/>
  <c r="V215" i="1"/>
  <c r="D222" i="1"/>
  <c r="Q222" i="1"/>
  <c r="E222" i="1" s="1"/>
  <c r="D225" i="1"/>
  <c r="Q225" i="1"/>
  <c r="E225" i="1" s="1"/>
  <c r="Q310" i="1"/>
  <c r="E310" i="1" s="1"/>
  <c r="D310" i="1"/>
  <c r="R314" i="1"/>
  <c r="I314" i="1" s="1"/>
  <c r="I241" i="1"/>
  <c r="Q249" i="1"/>
  <c r="E249" i="1" s="1"/>
  <c r="D249" i="1"/>
  <c r="D268" i="1"/>
  <c r="D278" i="1"/>
  <c r="Q278" i="1"/>
  <c r="E278" i="1" s="1"/>
  <c r="Q449" i="1"/>
  <c r="E449" i="1" s="1"/>
  <c r="D449" i="1"/>
  <c r="D88" i="1"/>
  <c r="D96" i="1"/>
  <c r="Q108" i="1"/>
  <c r="E108" i="1" s="1"/>
  <c r="D115" i="1"/>
  <c r="Q142" i="1"/>
  <c r="E142" i="1" s="1"/>
  <c r="Q156" i="1"/>
  <c r="E156" i="1" s="1"/>
  <c r="Q167" i="1"/>
  <c r="E167" i="1" s="1"/>
  <c r="C170" i="1"/>
  <c r="T170" i="1"/>
  <c r="U170" i="1" s="1"/>
  <c r="V170" i="1" s="1"/>
  <c r="N243" i="1"/>
  <c r="D174" i="1"/>
  <c r="Q174" i="1"/>
  <c r="E174" i="1" s="1"/>
  <c r="V175" i="1"/>
  <c r="D250" i="1"/>
  <c r="P188" i="1"/>
  <c r="I190" i="1"/>
  <c r="R264" i="1"/>
  <c r="I264" i="1" s="1"/>
  <c r="I191" i="1"/>
  <c r="Q194" i="1"/>
  <c r="E194" i="1" s="1"/>
  <c r="Q198" i="1"/>
  <c r="E198" i="1" s="1"/>
  <c r="D198" i="1"/>
  <c r="C200" i="1"/>
  <c r="N273" i="1"/>
  <c r="N275" i="1"/>
  <c r="C202" i="1"/>
  <c r="N279" i="1"/>
  <c r="T206" i="1"/>
  <c r="U206" i="1" s="1"/>
  <c r="V206" i="1" s="1"/>
  <c r="C206" i="1"/>
  <c r="P207" i="1"/>
  <c r="Q208" i="1"/>
  <c r="E208" i="1" s="1"/>
  <c r="D282" i="1"/>
  <c r="Q282" i="1"/>
  <c r="E282" i="1" s="1"/>
  <c r="N285" i="1"/>
  <c r="C212" i="1"/>
  <c r="T212" i="1"/>
  <c r="U212" i="1" s="1"/>
  <c r="V212" i="1" s="1"/>
  <c r="N440" i="1"/>
  <c r="C367" i="1"/>
  <c r="T367" i="1"/>
  <c r="U367" i="1" s="1"/>
  <c r="V367" i="1" s="1"/>
  <c r="N297" i="1"/>
  <c r="T224" i="1"/>
  <c r="U224" i="1" s="1"/>
  <c r="V224" i="1" s="1"/>
  <c r="C224" i="1"/>
  <c r="Q235" i="1"/>
  <c r="E235" i="1" s="1"/>
  <c r="D312" i="1"/>
  <c r="S314" i="1"/>
  <c r="P314" i="1" s="1"/>
  <c r="P241" i="1"/>
  <c r="N343" i="1"/>
  <c r="T270" i="1"/>
  <c r="U270" i="1" s="1"/>
  <c r="C270" i="1"/>
  <c r="S288" i="1"/>
  <c r="P288" i="1" s="1"/>
  <c r="D301" i="1"/>
  <c r="Q165" i="1"/>
  <c r="E165" i="1" s="1"/>
  <c r="D165" i="1"/>
  <c r="C172" i="1"/>
  <c r="N245" i="1"/>
  <c r="T172" i="1"/>
  <c r="U172" i="1" s="1"/>
  <c r="V172" i="1" s="1"/>
  <c r="N254" i="1"/>
  <c r="C181" i="1"/>
  <c r="T181" i="1"/>
  <c r="U181" i="1" s="1"/>
  <c r="V181" i="1" s="1"/>
  <c r="N260" i="1"/>
  <c r="T187" i="1"/>
  <c r="U187" i="1" s="1"/>
  <c r="V187" i="1" s="1"/>
  <c r="C187" i="1"/>
  <c r="D189" i="1"/>
  <c r="Q189" i="1"/>
  <c r="E189" i="1" s="1"/>
  <c r="S266" i="1"/>
  <c r="P266" i="1" s="1"/>
  <c r="P193" i="1"/>
  <c r="Q202" i="1"/>
  <c r="E202" i="1" s="1"/>
  <c r="D202" i="1"/>
  <c r="C204" i="1"/>
  <c r="N277" i="1"/>
  <c r="D212" i="1"/>
  <c r="Q212" i="1"/>
  <c r="E212" i="1" s="1"/>
  <c r="C221" i="1"/>
  <c r="P221" i="1"/>
  <c r="N311" i="1"/>
  <c r="C238" i="1"/>
  <c r="T238" i="1"/>
  <c r="U238" i="1" s="1"/>
  <c r="V238" i="1" s="1"/>
  <c r="Q289" i="1"/>
  <c r="E289" i="1" s="1"/>
  <c r="D289" i="1"/>
  <c r="Q132" i="1"/>
  <c r="E132" i="1" s="1"/>
  <c r="Q143" i="1"/>
  <c r="E143" i="1" s="1"/>
  <c r="D120" i="1"/>
  <c r="D19" i="1"/>
  <c r="Q22" i="1"/>
  <c r="E22" i="1" s="1"/>
  <c r="D86" i="1"/>
  <c r="D94" i="1"/>
  <c r="Q126" i="1"/>
  <c r="E126" i="1" s="1"/>
  <c r="Q140" i="1"/>
  <c r="E140" i="1" s="1"/>
  <c r="D144" i="1"/>
  <c r="D172" i="1"/>
  <c r="Q172" i="1"/>
  <c r="E172" i="1" s="1"/>
  <c r="D247" i="1"/>
  <c r="Q247" i="1"/>
  <c r="E247" i="1" s="1"/>
  <c r="T183" i="1"/>
  <c r="U183" i="1" s="1"/>
  <c r="V183" i="1" s="1"/>
  <c r="D187" i="1"/>
  <c r="Q187" i="1"/>
  <c r="E187" i="1" s="1"/>
  <c r="Q261" i="1"/>
  <c r="E261" i="1" s="1"/>
  <c r="D261" i="1"/>
  <c r="T193" i="1"/>
  <c r="U193" i="1" s="1"/>
  <c r="V193" i="1" s="1"/>
  <c r="Q269" i="1"/>
  <c r="E269" i="1" s="1"/>
  <c r="D269" i="1"/>
  <c r="R270" i="1"/>
  <c r="I270" i="1" s="1"/>
  <c r="I197" i="1"/>
  <c r="D280" i="1"/>
  <c r="Q280" i="1"/>
  <c r="E280" i="1" s="1"/>
  <c r="D281" i="1"/>
  <c r="Q211" i="1"/>
  <c r="E211" i="1" s="1"/>
  <c r="D211" i="1"/>
  <c r="D220" i="1"/>
  <c r="Q220" i="1"/>
  <c r="E220" i="1" s="1"/>
  <c r="T228" i="1"/>
  <c r="U228" i="1" s="1"/>
  <c r="V228" i="1" s="1"/>
  <c r="N301" i="1"/>
  <c r="Q238" i="1"/>
  <c r="E238" i="1" s="1"/>
  <c r="D238" i="1"/>
  <c r="N313" i="1"/>
  <c r="C240" i="1"/>
  <c r="T240" i="1"/>
  <c r="U240" i="1" s="1"/>
  <c r="V240" i="1" s="1"/>
  <c r="R252" i="1"/>
  <c r="I252" i="1" s="1"/>
  <c r="C347" i="1"/>
  <c r="N420" i="1"/>
  <c r="T347" i="1"/>
  <c r="U347" i="1" s="1"/>
  <c r="V347" i="1" s="1"/>
  <c r="D311" i="1"/>
  <c r="Q311" i="1"/>
  <c r="E311" i="1" s="1"/>
  <c r="N448" i="1"/>
  <c r="C375" i="1"/>
  <c r="T375" i="1"/>
  <c r="U375" i="1" s="1"/>
  <c r="V375" i="1" s="1"/>
  <c r="Q24" i="1"/>
  <c r="E24" i="1" s="1"/>
  <c r="Q27" i="1"/>
  <c r="E27" i="1" s="1"/>
  <c r="D25" i="1"/>
  <c r="D87" i="1"/>
  <c r="D95" i="1"/>
  <c r="D85" i="1"/>
  <c r="D93" i="1"/>
  <c r="D104" i="1"/>
  <c r="Q116" i="1"/>
  <c r="E116" i="1" s="1"/>
  <c r="Q125" i="1"/>
  <c r="E125" i="1" s="1"/>
  <c r="Q150" i="1"/>
  <c r="E150" i="1" s="1"/>
  <c r="Q164" i="1"/>
  <c r="E164" i="1" s="1"/>
  <c r="S246" i="1"/>
  <c r="P173" i="1"/>
  <c r="T252" i="1"/>
  <c r="U252" i="1" s="1"/>
  <c r="C252" i="1"/>
  <c r="P181" i="1"/>
  <c r="S254" i="1"/>
  <c r="P254" i="1" s="1"/>
  <c r="D185" i="1"/>
  <c r="Q185" i="1"/>
  <c r="E185" i="1" s="1"/>
  <c r="I187" i="1"/>
  <c r="R260" i="1"/>
  <c r="I260" i="1" s="1"/>
  <c r="Q262" i="1"/>
  <c r="E262" i="1" s="1"/>
  <c r="S263" i="1"/>
  <c r="P263" i="1" s="1"/>
  <c r="P190" i="1"/>
  <c r="V190" i="1"/>
  <c r="T196" i="1"/>
  <c r="U196" i="1" s="1"/>
  <c r="V196" i="1" s="1"/>
  <c r="D270" i="1"/>
  <c r="T198" i="1"/>
  <c r="U198" i="1" s="1"/>
  <c r="V198" i="1" s="1"/>
  <c r="R274" i="1"/>
  <c r="I274" i="1" s="1"/>
  <c r="I201" i="1"/>
  <c r="Q205" i="1"/>
  <c r="E205" i="1" s="1"/>
  <c r="D279" i="1"/>
  <c r="Q279" i="1"/>
  <c r="E279" i="1" s="1"/>
  <c r="R284" i="1"/>
  <c r="I284" i="1" s="1"/>
  <c r="I211" i="1"/>
  <c r="R293" i="1"/>
  <c r="I293" i="1" s="1"/>
  <c r="I220" i="1"/>
  <c r="Q305" i="1"/>
  <c r="E305" i="1" s="1"/>
  <c r="D305" i="1"/>
  <c r="D128" i="1"/>
  <c r="R244" i="1"/>
  <c r="I244" i="1" s="1"/>
  <c r="I171" i="1"/>
  <c r="Q277" i="1"/>
  <c r="E277" i="1" s="1"/>
  <c r="D277" i="1"/>
  <c r="D210" i="1"/>
  <c r="Q210" i="1"/>
  <c r="E210" i="1" s="1"/>
  <c r="N363" i="1"/>
  <c r="T290" i="1"/>
  <c r="U290" i="1" s="1"/>
  <c r="C290" i="1"/>
  <c r="C223" i="1"/>
  <c r="P223" i="1"/>
  <c r="P231" i="1"/>
  <c r="S304" i="1"/>
  <c r="P304" i="1" s="1"/>
  <c r="D306" i="1"/>
  <c r="Q306" i="1"/>
  <c r="E306" i="1" s="1"/>
  <c r="C310" i="1"/>
  <c r="T310" i="1"/>
  <c r="U310" i="1" s="1"/>
  <c r="N383" i="1"/>
  <c r="Q265" i="1"/>
  <c r="E265" i="1" s="1"/>
  <c r="D265" i="1"/>
  <c r="I303" i="1"/>
  <c r="Q303" i="1"/>
  <c r="E303" i="1" s="1"/>
  <c r="T250" i="1"/>
  <c r="U250" i="1" s="1"/>
  <c r="C250" i="1"/>
  <c r="N323" i="1"/>
  <c r="D183" i="1"/>
  <c r="C186" i="1"/>
  <c r="N259" i="1"/>
  <c r="Q274" i="1"/>
  <c r="E274" i="1" s="1"/>
  <c r="D274" i="1"/>
  <c r="R281" i="1"/>
  <c r="I281" i="1" s="1"/>
  <c r="I208" i="1"/>
  <c r="P209" i="1"/>
  <c r="I213" i="1"/>
  <c r="P217" i="1"/>
  <c r="N291" i="1"/>
  <c r="C218" i="1"/>
  <c r="C227" i="1"/>
  <c r="V231" i="1"/>
  <c r="Q309" i="1"/>
  <c r="E309" i="1" s="1"/>
  <c r="D309" i="1"/>
  <c r="S313" i="1"/>
  <c r="P313" i="1" s="1"/>
  <c r="P240" i="1"/>
  <c r="C242" i="1"/>
  <c r="T249" i="1"/>
  <c r="U249" i="1" s="1"/>
  <c r="N264" i="1"/>
  <c r="R268" i="1"/>
  <c r="I268" i="1" s="1"/>
  <c r="T272" i="1"/>
  <c r="U272" i="1" s="1"/>
  <c r="N345" i="1"/>
  <c r="T276" i="1"/>
  <c r="U276" i="1" s="1"/>
  <c r="N349" i="1"/>
  <c r="C276" i="1"/>
  <c r="R283" i="1"/>
  <c r="I283" i="1" s="1"/>
  <c r="C286" i="1"/>
  <c r="T286" i="1"/>
  <c r="U286" i="1" s="1"/>
  <c r="N359" i="1"/>
  <c r="Q291" i="1"/>
  <c r="E291" i="1" s="1"/>
  <c r="D294" i="1"/>
  <c r="C304" i="1"/>
  <c r="N314" i="1"/>
  <c r="Q342" i="1"/>
  <c r="E342" i="1" s="1"/>
  <c r="D342" i="1"/>
  <c r="D394" i="1"/>
  <c r="Q394" i="1"/>
  <c r="E394" i="1" s="1"/>
  <c r="C176" i="1"/>
  <c r="V179" i="1"/>
  <c r="R258" i="1"/>
  <c r="I258" i="1" s="1"/>
  <c r="I185" i="1"/>
  <c r="T191" i="1"/>
  <c r="U191" i="1" s="1"/>
  <c r="V191" i="1" s="1"/>
  <c r="I193" i="1"/>
  <c r="Q275" i="1"/>
  <c r="E275" i="1" s="1"/>
  <c r="D275" i="1"/>
  <c r="P206" i="1"/>
  <c r="N280" i="1"/>
  <c r="T207" i="1"/>
  <c r="U207" i="1" s="1"/>
  <c r="V207" i="1" s="1"/>
  <c r="C207" i="1"/>
  <c r="N356" i="1"/>
  <c r="C283" i="1"/>
  <c r="T283" i="1"/>
  <c r="U283" i="1" s="1"/>
  <c r="I214" i="1"/>
  <c r="I219" i="1"/>
  <c r="I223" i="1"/>
  <c r="R296" i="1"/>
  <c r="I296" i="1" s="1"/>
  <c r="P227" i="1"/>
  <c r="Q228" i="1"/>
  <c r="E228" i="1" s="1"/>
  <c r="D308" i="1"/>
  <c r="Q308" i="1"/>
  <c r="E308" i="1" s="1"/>
  <c r="R312" i="1"/>
  <c r="I312" i="1" s="1"/>
  <c r="I239" i="1"/>
  <c r="T284" i="1"/>
  <c r="U284" i="1" s="1"/>
  <c r="C284" i="1"/>
  <c r="N357" i="1"/>
  <c r="D287" i="1"/>
  <c r="Q296" i="1"/>
  <c r="E296" i="1" s="1"/>
  <c r="R301" i="1"/>
  <c r="I301" i="1" s="1"/>
  <c r="N309" i="1"/>
  <c r="Q340" i="1"/>
  <c r="E340" i="1" s="1"/>
  <c r="D340" i="1"/>
  <c r="D386" i="1"/>
  <c r="Q386" i="1"/>
  <c r="E386" i="1" s="1"/>
  <c r="Q425" i="1"/>
  <c r="E425" i="1" s="1"/>
  <c r="D425" i="1"/>
  <c r="R254" i="1"/>
  <c r="I254" i="1" s="1"/>
  <c r="D260" i="1"/>
  <c r="N336" i="1"/>
  <c r="T263" i="1"/>
  <c r="U263" i="1" s="1"/>
  <c r="C263" i="1"/>
  <c r="Q284" i="1"/>
  <c r="E284" i="1" s="1"/>
  <c r="N390" i="1"/>
  <c r="C317" i="1"/>
  <c r="T317" i="1"/>
  <c r="U317" i="1" s="1"/>
  <c r="V317" i="1" s="1"/>
  <c r="N335" i="1"/>
  <c r="Q356" i="1"/>
  <c r="E356" i="1" s="1"/>
  <c r="D356" i="1"/>
  <c r="D370" i="1"/>
  <c r="Q370" i="1"/>
  <c r="E370" i="1" s="1"/>
  <c r="Q409" i="1"/>
  <c r="E409" i="1" s="1"/>
  <c r="D409" i="1"/>
  <c r="Q285" i="1"/>
  <c r="E285" i="1" s="1"/>
  <c r="N287" i="1"/>
  <c r="C214" i="1"/>
  <c r="T292" i="1"/>
  <c r="U292" i="1" s="1"/>
  <c r="N365" i="1"/>
  <c r="C292" i="1"/>
  <c r="D243" i="1"/>
  <c r="Q243" i="1"/>
  <c r="E243" i="1" s="1"/>
  <c r="R250" i="1"/>
  <c r="I250" i="1" s="1"/>
  <c r="I177" i="1"/>
  <c r="N257" i="1"/>
  <c r="T184" i="1"/>
  <c r="U184" i="1" s="1"/>
  <c r="V184" i="1" s="1"/>
  <c r="T185" i="1"/>
  <c r="U185" i="1" s="1"/>
  <c r="V185" i="1" s="1"/>
  <c r="D300" i="1"/>
  <c r="Q300" i="1"/>
  <c r="E300" i="1" s="1"/>
  <c r="P230" i="1"/>
  <c r="V237" i="1"/>
  <c r="N388" i="1"/>
  <c r="C315" i="1"/>
  <c r="T315" i="1"/>
  <c r="U315" i="1" s="1"/>
  <c r="C249" i="1"/>
  <c r="N253" i="1"/>
  <c r="D290" i="1"/>
  <c r="D302" i="1"/>
  <c r="Q302" i="1"/>
  <c r="E302" i="1" s="1"/>
  <c r="Q307" i="1"/>
  <c r="E307" i="1" s="1"/>
  <c r="R256" i="1"/>
  <c r="I256" i="1" s="1"/>
  <c r="I183" i="1"/>
  <c r="T194" i="1"/>
  <c r="U194" i="1" s="1"/>
  <c r="V194" i="1" s="1"/>
  <c r="N267" i="1"/>
  <c r="C194" i="1"/>
  <c r="D272" i="1"/>
  <c r="Q272" i="1"/>
  <c r="E272" i="1" s="1"/>
  <c r="D276" i="1"/>
  <c r="Q276" i="1"/>
  <c r="E276" i="1" s="1"/>
  <c r="N354" i="1"/>
  <c r="T281" i="1"/>
  <c r="U281" i="1" s="1"/>
  <c r="Q286" i="1"/>
  <c r="E286" i="1" s="1"/>
  <c r="D286" i="1"/>
  <c r="Q214" i="1"/>
  <c r="E214" i="1" s="1"/>
  <c r="Q219" i="1"/>
  <c r="E219" i="1" s="1"/>
  <c r="D224" i="1"/>
  <c r="D299" i="1"/>
  <c r="Q299" i="1"/>
  <c r="E299" i="1" s="1"/>
  <c r="T227" i="1"/>
  <c r="U227" i="1" s="1"/>
  <c r="V227" i="1" s="1"/>
  <c r="N307" i="1"/>
  <c r="C234" i="1"/>
  <c r="V241" i="1"/>
  <c r="N392" i="1"/>
  <c r="T319" i="1"/>
  <c r="U319" i="1" s="1"/>
  <c r="V319" i="1" s="1"/>
  <c r="C319" i="1"/>
  <c r="Q271" i="1"/>
  <c r="E271" i="1" s="1"/>
  <c r="D285" i="1"/>
  <c r="N305" i="1"/>
  <c r="Q322" i="1"/>
  <c r="E322" i="1" s="1"/>
  <c r="D322" i="1"/>
  <c r="D338" i="1"/>
  <c r="Q338" i="1"/>
  <c r="E338" i="1" s="1"/>
  <c r="D352" i="1"/>
  <c r="D362" i="1"/>
  <c r="Q362" i="1"/>
  <c r="E362" i="1" s="1"/>
  <c r="D392" i="1"/>
  <c r="Q392" i="1"/>
  <c r="E392" i="1" s="1"/>
  <c r="D396" i="1"/>
  <c r="Q396" i="1"/>
  <c r="E396" i="1" s="1"/>
  <c r="R248" i="1"/>
  <c r="I248" i="1" s="1"/>
  <c r="I175" i="1"/>
  <c r="N395" i="1"/>
  <c r="C322" i="1"/>
  <c r="N331" i="1"/>
  <c r="T258" i="1"/>
  <c r="U258" i="1" s="1"/>
  <c r="C258" i="1"/>
  <c r="Q273" i="1"/>
  <c r="E273" i="1" s="1"/>
  <c r="D273" i="1"/>
  <c r="N289" i="1"/>
  <c r="C216" i="1"/>
  <c r="V217" i="1"/>
  <c r="N298" i="1"/>
  <c r="T225" i="1"/>
  <c r="U225" i="1" s="1"/>
  <c r="V225" i="1" s="1"/>
  <c r="C225" i="1"/>
  <c r="T308" i="1"/>
  <c r="U308" i="1" s="1"/>
  <c r="N381" i="1"/>
  <c r="C308" i="1"/>
  <c r="S315" i="1"/>
  <c r="P315" i="1" s="1"/>
  <c r="P242" i="1"/>
  <c r="S256" i="1"/>
  <c r="P256" i="1" s="1"/>
  <c r="C293" i="1"/>
  <c r="T293" i="1"/>
  <c r="U293" i="1" s="1"/>
  <c r="S297" i="1"/>
  <c r="P297" i="1" s="1"/>
  <c r="N300" i="1"/>
  <c r="T302" i="1"/>
  <c r="U302" i="1" s="1"/>
  <c r="T322" i="1"/>
  <c r="U322" i="1" s="1"/>
  <c r="V322" i="1" s="1"/>
  <c r="Q324" i="1"/>
  <c r="E324" i="1" s="1"/>
  <c r="D324" i="1"/>
  <c r="D354" i="1"/>
  <c r="Q354" i="1"/>
  <c r="E354" i="1" s="1"/>
  <c r="D388" i="1"/>
  <c r="N255" i="1"/>
  <c r="T288" i="1"/>
  <c r="U288" i="1" s="1"/>
  <c r="N361" i="1"/>
  <c r="C288" i="1"/>
  <c r="Q316" i="1"/>
  <c r="E316" i="1" s="1"/>
  <c r="D316" i="1"/>
  <c r="D320" i="1"/>
  <c r="Q320" i="1"/>
  <c r="E320" i="1" s="1"/>
  <c r="Q358" i="1"/>
  <c r="E358" i="1" s="1"/>
  <c r="D358" i="1"/>
  <c r="C366" i="1"/>
  <c r="N439" i="1"/>
  <c r="T366" i="1"/>
  <c r="U366" i="1" s="1"/>
  <c r="V366" i="1" s="1"/>
  <c r="N377" i="1"/>
  <c r="D292" i="1"/>
  <c r="Q292" i="1"/>
  <c r="E292" i="1" s="1"/>
  <c r="N368" i="1"/>
  <c r="C295" i="1"/>
  <c r="C226" i="1"/>
  <c r="I227" i="1"/>
  <c r="N376" i="1"/>
  <c r="C303" i="1"/>
  <c r="I232" i="1"/>
  <c r="I234" i="1"/>
  <c r="I236" i="1"/>
  <c r="I238" i="1"/>
  <c r="N278" i="1"/>
  <c r="T294" i="1"/>
  <c r="U294" i="1" s="1"/>
  <c r="T303" i="1"/>
  <c r="U303" i="1" s="1"/>
  <c r="Q330" i="1"/>
  <c r="E330" i="1" s="1"/>
  <c r="D330" i="1"/>
  <c r="Q350" i="1"/>
  <c r="E350" i="1" s="1"/>
  <c r="D350" i="1"/>
  <c r="Q397" i="1"/>
  <c r="E397" i="1" s="1"/>
  <c r="D397" i="1"/>
  <c r="D13" i="2"/>
  <c r="S13" i="2"/>
  <c r="E13" i="2" s="1"/>
  <c r="T192" i="1"/>
  <c r="U192" i="1" s="1"/>
  <c r="V192" i="1" s="1"/>
  <c r="T223" i="1"/>
  <c r="U223" i="1" s="1"/>
  <c r="V223" i="1" s="1"/>
  <c r="T239" i="1"/>
  <c r="U239" i="1" s="1"/>
  <c r="V239" i="1" s="1"/>
  <c r="Q417" i="1"/>
  <c r="E417" i="1" s="1"/>
  <c r="D417" i="1"/>
  <c r="N372" i="1"/>
  <c r="C299" i="1"/>
  <c r="Q293" i="1"/>
  <c r="E293" i="1" s="1"/>
  <c r="T296" i="1"/>
  <c r="U296" i="1" s="1"/>
  <c r="N369" i="1"/>
  <c r="D378" i="1"/>
  <c r="Q378" i="1"/>
  <c r="E378" i="1" s="1"/>
  <c r="Q431" i="1"/>
  <c r="E431" i="1" s="1"/>
  <c r="D431" i="1"/>
  <c r="D442" i="1"/>
  <c r="Q442" i="1"/>
  <c r="E442" i="1" s="1"/>
  <c r="Q457" i="1"/>
  <c r="E457" i="1" s="1"/>
  <c r="D457" i="1"/>
  <c r="Q423" i="1"/>
  <c r="E423" i="1" s="1"/>
  <c r="D423" i="1"/>
  <c r="Q455" i="1"/>
  <c r="E455" i="1" s="1"/>
  <c r="D455" i="1"/>
  <c r="D328" i="1"/>
  <c r="Q328" i="1"/>
  <c r="E328" i="1" s="1"/>
  <c r="Q332" i="1"/>
  <c r="E332" i="1" s="1"/>
  <c r="D332" i="1"/>
  <c r="D346" i="1"/>
  <c r="Q346" i="1"/>
  <c r="E346" i="1" s="1"/>
  <c r="D376" i="1"/>
  <c r="Q382" i="1"/>
  <c r="E382" i="1" s="1"/>
  <c r="D382" i="1"/>
  <c r="D408" i="1"/>
  <c r="Q408" i="1"/>
  <c r="E408" i="1" s="1"/>
  <c r="Q418" i="1"/>
  <c r="E418" i="1" s="1"/>
  <c r="Q450" i="1"/>
  <c r="E450" i="1" s="1"/>
  <c r="Q374" i="1"/>
  <c r="E374" i="1" s="1"/>
  <c r="D374" i="1"/>
  <c r="Q411" i="1"/>
  <c r="E411" i="1" s="1"/>
  <c r="D411" i="1"/>
  <c r="Q437" i="1"/>
  <c r="E437" i="1" s="1"/>
  <c r="D437" i="1"/>
  <c r="Q443" i="1"/>
  <c r="E443" i="1" s="1"/>
  <c r="D443" i="1"/>
  <c r="Q366" i="1"/>
  <c r="E366" i="1" s="1"/>
  <c r="D366" i="1"/>
  <c r="Q393" i="1"/>
  <c r="E393" i="1" s="1"/>
  <c r="D393" i="1"/>
  <c r="Q395" i="1"/>
  <c r="E395" i="1" s="1"/>
  <c r="D395" i="1"/>
  <c r="Q462" i="1"/>
  <c r="E462" i="1" s="1"/>
  <c r="D462" i="1"/>
  <c r="D400" i="1"/>
  <c r="D401" i="1"/>
  <c r="D433" i="1"/>
  <c r="D439" i="1"/>
  <c r="D11" i="2"/>
  <c r="S56" i="2"/>
  <c r="E56" i="2" s="1"/>
  <c r="D56" i="2"/>
  <c r="Q434" i="1"/>
  <c r="E434" i="1" s="1"/>
  <c r="Q426" i="1"/>
  <c r="E426" i="1" s="1"/>
  <c r="Q458" i="1"/>
  <c r="E458" i="1" s="1"/>
  <c r="S65" i="2"/>
  <c r="E65" i="2" s="1"/>
  <c r="S156" i="2"/>
  <c r="E156" i="2" s="1"/>
  <c r="D156" i="2"/>
  <c r="X8" i="3"/>
  <c r="F8" i="3" s="1"/>
  <c r="W8" i="3"/>
  <c r="E8" i="3" s="1"/>
  <c r="X26" i="3"/>
  <c r="F26" i="3" s="1"/>
  <c r="W26" i="3"/>
  <c r="E26" i="3" s="1"/>
  <c r="X83" i="3"/>
  <c r="W83" i="3"/>
  <c r="D67" i="3"/>
  <c r="S61" i="2"/>
  <c r="E61" i="2" s="1"/>
  <c r="D63" i="2"/>
  <c r="S72" i="2"/>
  <c r="E72" i="2" s="1"/>
  <c r="S79" i="2"/>
  <c r="E79" i="2" s="1"/>
  <c r="D155" i="2"/>
  <c r="D17" i="3"/>
  <c r="X17" i="3"/>
  <c r="F17" i="3" s="1"/>
  <c r="T70" i="3"/>
  <c r="U52" i="3"/>
  <c r="R71" i="3"/>
  <c r="X85" i="3"/>
  <c r="W85" i="3"/>
  <c r="U104" i="3"/>
  <c r="T122" i="3"/>
  <c r="D77" i="2"/>
  <c r="S84" i="2"/>
  <c r="E84" i="2" s="1"/>
  <c r="D84" i="2"/>
  <c r="S92" i="2"/>
  <c r="E92" i="2" s="1"/>
  <c r="D92" i="2"/>
  <c r="S100" i="2"/>
  <c r="E100" i="2" s="1"/>
  <c r="D100" i="2"/>
  <c r="S108" i="2"/>
  <c r="E108" i="2" s="1"/>
  <c r="D108" i="2"/>
  <c r="S116" i="2"/>
  <c r="E116" i="2" s="1"/>
  <c r="D116" i="2"/>
  <c r="S124" i="2"/>
  <c r="E124" i="2" s="1"/>
  <c r="D124" i="2"/>
  <c r="S132" i="2"/>
  <c r="E132" i="2" s="1"/>
  <c r="D132" i="2"/>
  <c r="S140" i="2"/>
  <c r="E140" i="2" s="1"/>
  <c r="D140" i="2"/>
  <c r="S148" i="2"/>
  <c r="E148" i="2" s="1"/>
  <c r="D148" i="2"/>
  <c r="X22" i="3"/>
  <c r="F22" i="3" s="1"/>
  <c r="W22" i="3"/>
  <c r="E22" i="3" s="1"/>
  <c r="X30" i="3"/>
  <c r="F30" i="3" s="1"/>
  <c r="W30" i="3"/>
  <c r="E30" i="3" s="1"/>
  <c r="T71" i="3"/>
  <c r="U53" i="3"/>
  <c r="T72" i="3"/>
  <c r="U54" i="3"/>
  <c r="R73" i="3"/>
  <c r="D55" i="3"/>
  <c r="R74" i="3"/>
  <c r="D56" i="3"/>
  <c r="D139" i="2"/>
  <c r="S143" i="2"/>
  <c r="E143" i="2" s="1"/>
  <c r="D147" i="2"/>
  <c r="S160" i="2"/>
  <c r="E160" i="2" s="1"/>
  <c r="D160" i="2"/>
  <c r="D25" i="3"/>
  <c r="X25" i="3"/>
  <c r="F25" i="3" s="1"/>
  <c r="T73" i="3"/>
  <c r="U55" i="3"/>
  <c r="T74" i="3"/>
  <c r="U56" i="3"/>
  <c r="R75" i="3"/>
  <c r="R76" i="3"/>
  <c r="W25" i="3"/>
  <c r="E25" i="3" s="1"/>
  <c r="T75" i="3"/>
  <c r="U57" i="3"/>
  <c r="T76" i="3"/>
  <c r="U58" i="3"/>
  <c r="R77" i="3"/>
  <c r="R78" i="3"/>
  <c r="S152" i="2"/>
  <c r="E152" i="2" s="1"/>
  <c r="D152" i="2"/>
  <c r="X4" i="3"/>
  <c r="F4" i="3" s="1"/>
  <c r="W4" i="3"/>
  <c r="E4" i="3" s="1"/>
  <c r="T77" i="3"/>
  <c r="U59" i="3"/>
  <c r="T78" i="3"/>
  <c r="U60" i="3"/>
  <c r="R79" i="3"/>
  <c r="R80" i="3"/>
  <c r="D62" i="3"/>
  <c r="S88" i="2"/>
  <c r="E88" i="2" s="1"/>
  <c r="D88" i="2"/>
  <c r="S96" i="2"/>
  <c r="E96" i="2" s="1"/>
  <c r="D96" i="2"/>
  <c r="S104" i="2"/>
  <c r="E104" i="2" s="1"/>
  <c r="D104" i="2"/>
  <c r="S112" i="2"/>
  <c r="E112" i="2" s="1"/>
  <c r="D112" i="2"/>
  <c r="S120" i="2"/>
  <c r="E120" i="2" s="1"/>
  <c r="D120" i="2"/>
  <c r="S128" i="2"/>
  <c r="E128" i="2" s="1"/>
  <c r="D128" i="2"/>
  <c r="S136" i="2"/>
  <c r="E136" i="2" s="1"/>
  <c r="D136" i="2"/>
  <c r="S144" i="2"/>
  <c r="E144" i="2" s="1"/>
  <c r="D144" i="2"/>
  <c r="D8" i="3"/>
  <c r="D26" i="3"/>
  <c r="T79" i="3"/>
  <c r="U61" i="3"/>
  <c r="T80" i="3"/>
  <c r="U62" i="3"/>
  <c r="R81" i="3"/>
  <c r="D63" i="3"/>
  <c r="R82" i="3"/>
  <c r="D64" i="3"/>
  <c r="X18" i="3"/>
  <c r="F18" i="3" s="1"/>
  <c r="W18" i="3"/>
  <c r="E18" i="3" s="1"/>
  <c r="T81" i="3"/>
  <c r="U63" i="3"/>
  <c r="T82" i="3"/>
  <c r="U64" i="3"/>
  <c r="D9" i="3"/>
  <c r="D23" i="3"/>
  <c r="D31" i="3"/>
  <c r="X33" i="3"/>
  <c r="F33" i="3" s="1"/>
  <c r="E35" i="3"/>
  <c r="E37" i="3"/>
  <c r="E39" i="3"/>
  <c r="E41" i="3"/>
  <c r="E43" i="3"/>
  <c r="E45" i="3"/>
  <c r="E47" i="3"/>
  <c r="F66" i="3"/>
  <c r="R84" i="3"/>
  <c r="E49" i="3"/>
  <c r="F68" i="3"/>
  <c r="R86" i="3"/>
  <c r="E51" i="3"/>
  <c r="R52" i="3"/>
  <c r="R54" i="3"/>
  <c r="W66" i="3"/>
  <c r="E66" i="3" s="1"/>
  <c r="D68" i="3"/>
  <c r="W86" i="3"/>
  <c r="U103" i="3"/>
  <c r="D164" i="2"/>
  <c r="D168" i="2"/>
  <c r="F35" i="3"/>
  <c r="F37" i="3"/>
  <c r="F39" i="3"/>
  <c r="F41" i="3"/>
  <c r="F43" i="3"/>
  <c r="F45" i="3"/>
  <c r="F47" i="3"/>
  <c r="T174" i="3"/>
  <c r="U156" i="3"/>
  <c r="F49" i="3"/>
  <c r="F51" i="3"/>
  <c r="U102" i="3"/>
  <c r="T123" i="3"/>
  <c r="W65" i="3"/>
  <c r="W69" i="3"/>
  <c r="E69" i="3" s="1"/>
  <c r="W105" i="3"/>
  <c r="T119" i="3"/>
  <c r="U101" i="3"/>
  <c r="W138" i="3"/>
  <c r="X138" i="3"/>
  <c r="R83" i="3"/>
  <c r="F65" i="3"/>
  <c r="E65" i="3"/>
  <c r="R85" i="3"/>
  <c r="R87" i="3"/>
  <c r="F69" i="3"/>
  <c r="D66" i="3"/>
  <c r="W68" i="3"/>
  <c r="E68" i="3" s="1"/>
  <c r="X120" i="3"/>
  <c r="W120" i="3"/>
  <c r="U67" i="3"/>
  <c r="U87" i="3"/>
  <c r="D65" i="3"/>
  <c r="D69" i="3"/>
  <c r="T139" i="3"/>
  <c r="X121" i="3"/>
  <c r="W121" i="3"/>
  <c r="X15" i="3"/>
  <c r="F15" i="3" s="1"/>
  <c r="D15" i="3"/>
  <c r="W13" i="3"/>
  <c r="E13" i="3" s="1"/>
  <c r="X13" i="3"/>
  <c r="F13" i="3" s="1"/>
  <c r="X14" i="3"/>
  <c r="F14" i="3" s="1"/>
  <c r="D14" i="3"/>
  <c r="T282" i="1" l="1"/>
  <c r="U282" i="1" s="1"/>
  <c r="N355" i="1"/>
  <c r="C282" i="1"/>
  <c r="T251" i="1"/>
  <c r="U251" i="1" s="1"/>
  <c r="C251" i="1"/>
  <c r="N324" i="1"/>
  <c r="D184" i="1"/>
  <c r="Q184" i="1"/>
  <c r="E184" i="1" s="1"/>
  <c r="N320" i="1"/>
  <c r="T247" i="1"/>
  <c r="U247" i="1" s="1"/>
  <c r="V247" i="1" s="1"/>
  <c r="C247" i="1"/>
  <c r="N458" i="1"/>
  <c r="T385" i="1"/>
  <c r="U385" i="1" s="1"/>
  <c r="V385" i="1" s="1"/>
  <c r="C385" i="1"/>
  <c r="T137" i="3"/>
  <c r="U119" i="3"/>
  <c r="W156" i="3"/>
  <c r="X156" i="3"/>
  <c r="R70" i="3"/>
  <c r="F52" i="3"/>
  <c r="D52" i="3"/>
  <c r="X60" i="3"/>
  <c r="F60" i="3" s="1"/>
  <c r="W60" i="3"/>
  <c r="E60" i="3" s="1"/>
  <c r="D60" i="3"/>
  <c r="X58" i="3"/>
  <c r="F58" i="3" s="1"/>
  <c r="W58" i="3"/>
  <c r="E58" i="3" s="1"/>
  <c r="R94" i="3"/>
  <c r="T91" i="3"/>
  <c r="U73" i="3"/>
  <c r="X54" i="3"/>
  <c r="W54" i="3"/>
  <c r="Q297" i="1"/>
  <c r="E297" i="1" s="1"/>
  <c r="D297" i="1"/>
  <c r="C392" i="1"/>
  <c r="T392" i="1"/>
  <c r="U392" i="1" s="1"/>
  <c r="V392" i="1" s="1"/>
  <c r="R104" i="3"/>
  <c r="F86" i="3"/>
  <c r="E86" i="3"/>
  <c r="D86" i="3"/>
  <c r="X62" i="3"/>
  <c r="F62" i="3" s="1"/>
  <c r="W62" i="3"/>
  <c r="E62" i="3" s="1"/>
  <c r="W59" i="3"/>
  <c r="E59" i="3" s="1"/>
  <c r="X59" i="3"/>
  <c r="F59" i="3" s="1"/>
  <c r="W57" i="3"/>
  <c r="E57" i="3" s="1"/>
  <c r="X57" i="3"/>
  <c r="F57" i="3" s="1"/>
  <c r="W53" i="3"/>
  <c r="E53" i="3" s="1"/>
  <c r="X53" i="3"/>
  <c r="F53" i="3" s="1"/>
  <c r="R89" i="3"/>
  <c r="D71" i="3"/>
  <c r="N450" i="1"/>
  <c r="T377" i="1"/>
  <c r="U377" i="1" s="1"/>
  <c r="V377" i="1" s="1"/>
  <c r="C377" i="1"/>
  <c r="C390" i="1"/>
  <c r="T390" i="1"/>
  <c r="U390" i="1" s="1"/>
  <c r="V390" i="1" s="1"/>
  <c r="C363" i="1"/>
  <c r="N436" i="1"/>
  <c r="T363" i="1"/>
  <c r="U363" i="1" s="1"/>
  <c r="V363" i="1" s="1"/>
  <c r="Q190" i="1"/>
  <c r="E190" i="1" s="1"/>
  <c r="D190" i="1"/>
  <c r="D181" i="1"/>
  <c r="Q181" i="1"/>
  <c r="E181" i="1" s="1"/>
  <c r="C420" i="1"/>
  <c r="T420" i="1"/>
  <c r="U420" i="1" s="1"/>
  <c r="V420" i="1" s="1"/>
  <c r="N374" i="1"/>
  <c r="C301" i="1"/>
  <c r="T301" i="1"/>
  <c r="U301" i="1" s="1"/>
  <c r="D266" i="1"/>
  <c r="Q266" i="1"/>
  <c r="E266" i="1" s="1"/>
  <c r="N327" i="1"/>
  <c r="C254" i="1"/>
  <c r="T254" i="1"/>
  <c r="U254" i="1" s="1"/>
  <c r="N358" i="1"/>
  <c r="C285" i="1"/>
  <c r="T285" i="1"/>
  <c r="U285" i="1" s="1"/>
  <c r="N316" i="1"/>
  <c r="T243" i="1"/>
  <c r="U243" i="1" s="1"/>
  <c r="V243" i="1" s="1"/>
  <c r="C243" i="1"/>
  <c r="Q257" i="1"/>
  <c r="E257" i="1" s="1"/>
  <c r="D257" i="1"/>
  <c r="Q175" i="1"/>
  <c r="E175" i="1" s="1"/>
  <c r="D175" i="1"/>
  <c r="U139" i="3"/>
  <c r="T157" i="3"/>
  <c r="X103" i="3"/>
  <c r="W103" i="3"/>
  <c r="T98" i="3"/>
  <c r="U80" i="3"/>
  <c r="R98" i="3"/>
  <c r="D80" i="3"/>
  <c r="T95" i="3"/>
  <c r="U77" i="3"/>
  <c r="R96" i="3"/>
  <c r="D78" i="3"/>
  <c r="T93" i="3"/>
  <c r="U75" i="3"/>
  <c r="D57" i="3"/>
  <c r="R92" i="3"/>
  <c r="T89" i="3"/>
  <c r="U71" i="3"/>
  <c r="T140" i="3"/>
  <c r="U122" i="3"/>
  <c r="X52" i="3"/>
  <c r="W52" i="3"/>
  <c r="E52" i="3" s="1"/>
  <c r="C376" i="1"/>
  <c r="N449" i="1"/>
  <c r="T376" i="1"/>
  <c r="U376" i="1" s="1"/>
  <c r="V376" i="1" s="1"/>
  <c r="Q256" i="1"/>
  <c r="E256" i="1" s="1"/>
  <c r="D256" i="1"/>
  <c r="N371" i="1"/>
  <c r="C298" i="1"/>
  <c r="T298" i="1"/>
  <c r="U298" i="1" s="1"/>
  <c r="N404" i="1"/>
  <c r="T331" i="1"/>
  <c r="U331" i="1" s="1"/>
  <c r="V331" i="1" s="1"/>
  <c r="C331" i="1"/>
  <c r="N378" i="1"/>
  <c r="T305" i="1"/>
  <c r="U305" i="1" s="1"/>
  <c r="C305" i="1"/>
  <c r="N380" i="1"/>
  <c r="C307" i="1"/>
  <c r="T307" i="1"/>
  <c r="U307" i="1" s="1"/>
  <c r="N340" i="1"/>
  <c r="C267" i="1"/>
  <c r="T267" i="1"/>
  <c r="U267" i="1" s="1"/>
  <c r="V267" i="1" s="1"/>
  <c r="N326" i="1"/>
  <c r="C253" i="1"/>
  <c r="T253" i="1"/>
  <c r="U253" i="1" s="1"/>
  <c r="C264" i="1"/>
  <c r="T264" i="1"/>
  <c r="U264" i="1" s="1"/>
  <c r="N337" i="1"/>
  <c r="D263" i="1"/>
  <c r="Q263" i="1"/>
  <c r="E263" i="1" s="1"/>
  <c r="N438" i="1"/>
  <c r="T365" i="1"/>
  <c r="U365" i="1" s="1"/>
  <c r="V365" i="1" s="1"/>
  <c r="C365" i="1"/>
  <c r="N430" i="1"/>
  <c r="T357" i="1"/>
  <c r="U357" i="1" s="1"/>
  <c r="V357" i="1" s="1"/>
  <c r="C357" i="1"/>
  <c r="T356" i="1"/>
  <c r="U356" i="1" s="1"/>
  <c r="V356" i="1" s="1"/>
  <c r="N429" i="1"/>
  <c r="C356" i="1"/>
  <c r="D304" i="1"/>
  <c r="Q304" i="1"/>
  <c r="E304" i="1" s="1"/>
  <c r="N318" i="1"/>
  <c r="T245" i="1"/>
  <c r="U245" i="1" s="1"/>
  <c r="V245" i="1" s="1"/>
  <c r="C245" i="1"/>
  <c r="N416" i="1"/>
  <c r="C343" i="1"/>
  <c r="T343" i="1"/>
  <c r="U343" i="1" s="1"/>
  <c r="V343" i="1" s="1"/>
  <c r="N370" i="1"/>
  <c r="T297" i="1"/>
  <c r="U297" i="1" s="1"/>
  <c r="C297" i="1"/>
  <c r="N346" i="1"/>
  <c r="T273" i="1"/>
  <c r="U273" i="1" s="1"/>
  <c r="C273" i="1"/>
  <c r="D188" i="1"/>
  <c r="Q188" i="1"/>
  <c r="E188" i="1" s="1"/>
  <c r="X102" i="3"/>
  <c r="W102" i="3"/>
  <c r="T100" i="3"/>
  <c r="U82" i="3"/>
  <c r="R100" i="3"/>
  <c r="T97" i="3"/>
  <c r="U79" i="3"/>
  <c r="D58" i="3"/>
  <c r="X56" i="3"/>
  <c r="F56" i="3" s="1"/>
  <c r="W56" i="3"/>
  <c r="E56" i="3" s="1"/>
  <c r="N445" i="1"/>
  <c r="T372" i="1"/>
  <c r="U372" i="1" s="1"/>
  <c r="V372" i="1" s="1"/>
  <c r="C372" i="1"/>
  <c r="T278" i="1"/>
  <c r="U278" i="1" s="1"/>
  <c r="N351" i="1"/>
  <c r="C278" i="1"/>
  <c r="N434" i="1"/>
  <c r="T361" i="1"/>
  <c r="U361" i="1" s="1"/>
  <c r="V361" i="1" s="1"/>
  <c r="C361" i="1"/>
  <c r="Q315" i="1"/>
  <c r="E315" i="1" s="1"/>
  <c r="D315" i="1"/>
  <c r="C395" i="1"/>
  <c r="T395" i="1"/>
  <c r="U395" i="1" s="1"/>
  <c r="V395" i="1" s="1"/>
  <c r="T354" i="1"/>
  <c r="U354" i="1" s="1"/>
  <c r="V354" i="1" s="1"/>
  <c r="N427" i="1"/>
  <c r="C354" i="1"/>
  <c r="Q227" i="1"/>
  <c r="E227" i="1" s="1"/>
  <c r="D227" i="1"/>
  <c r="T314" i="1"/>
  <c r="U314" i="1" s="1"/>
  <c r="N387" i="1"/>
  <c r="C314" i="1"/>
  <c r="N364" i="1"/>
  <c r="C291" i="1"/>
  <c r="T291" i="1"/>
  <c r="U291" i="1" s="1"/>
  <c r="N332" i="1"/>
  <c r="T259" i="1"/>
  <c r="U259" i="1" s="1"/>
  <c r="C259" i="1"/>
  <c r="Q231" i="1"/>
  <c r="E231" i="1" s="1"/>
  <c r="D231" i="1"/>
  <c r="Q173" i="1"/>
  <c r="E173" i="1" s="1"/>
  <c r="D173" i="1"/>
  <c r="C448" i="1"/>
  <c r="T448" i="1"/>
  <c r="U448" i="1" s="1"/>
  <c r="V448" i="1" s="1"/>
  <c r="T277" i="1"/>
  <c r="U277" i="1" s="1"/>
  <c r="N350" i="1"/>
  <c r="C277" i="1"/>
  <c r="D241" i="1"/>
  <c r="Q241" i="1"/>
  <c r="E241" i="1" s="1"/>
  <c r="Q250" i="1"/>
  <c r="E250" i="1" s="1"/>
  <c r="Q215" i="1"/>
  <c r="E215" i="1" s="1"/>
  <c r="D215" i="1"/>
  <c r="T338" i="1"/>
  <c r="U338" i="1" s="1"/>
  <c r="V338" i="1" s="1"/>
  <c r="C338" i="1"/>
  <c r="N411" i="1"/>
  <c r="C379" i="1"/>
  <c r="N452" i="1"/>
  <c r="T379" i="1"/>
  <c r="U379" i="1" s="1"/>
  <c r="V379" i="1" s="1"/>
  <c r="N394" i="1"/>
  <c r="C321" i="1"/>
  <c r="T321" i="1"/>
  <c r="U321" i="1" s="1"/>
  <c r="V321" i="1" s="1"/>
  <c r="C398" i="1"/>
  <c r="T398" i="1"/>
  <c r="U398" i="1" s="1"/>
  <c r="V398" i="1" s="1"/>
  <c r="Q258" i="1"/>
  <c r="E258" i="1" s="1"/>
  <c r="N348" i="1"/>
  <c r="C275" i="1"/>
  <c r="T275" i="1"/>
  <c r="U275" i="1" s="1"/>
  <c r="R101" i="3"/>
  <c r="F83" i="3"/>
  <c r="E83" i="3"/>
  <c r="D83" i="3"/>
  <c r="U123" i="3"/>
  <c r="T141" i="3"/>
  <c r="X64" i="3"/>
  <c r="F64" i="3" s="1"/>
  <c r="W64" i="3"/>
  <c r="E64" i="3" s="1"/>
  <c r="W61" i="3"/>
  <c r="E61" i="3" s="1"/>
  <c r="X61" i="3"/>
  <c r="F61" i="3" s="1"/>
  <c r="R93" i="3"/>
  <c r="D75" i="3"/>
  <c r="X104" i="3"/>
  <c r="W104" i="3"/>
  <c r="T88" i="3"/>
  <c r="U70" i="3"/>
  <c r="T439" i="1"/>
  <c r="U439" i="1" s="1"/>
  <c r="V439" i="1" s="1"/>
  <c r="C439" i="1"/>
  <c r="Q242" i="1"/>
  <c r="E242" i="1" s="1"/>
  <c r="D242" i="1"/>
  <c r="X87" i="3"/>
  <c r="W87" i="3"/>
  <c r="E87" i="3" s="1"/>
  <c r="R105" i="3"/>
  <c r="F87" i="3"/>
  <c r="D87" i="3"/>
  <c r="R102" i="3"/>
  <c r="F84" i="3"/>
  <c r="E84" i="3"/>
  <c r="D84" i="3"/>
  <c r="W63" i="3"/>
  <c r="E63" i="3" s="1"/>
  <c r="X63" i="3"/>
  <c r="F63" i="3" s="1"/>
  <c r="D61" i="3"/>
  <c r="D59" i="3"/>
  <c r="T92" i="3"/>
  <c r="U74" i="3"/>
  <c r="D74" i="3" s="1"/>
  <c r="N362" i="1"/>
  <c r="T289" i="1"/>
  <c r="U289" i="1" s="1"/>
  <c r="C289" i="1"/>
  <c r="N330" i="1"/>
  <c r="T257" i="1"/>
  <c r="U257" i="1" s="1"/>
  <c r="C257" i="1"/>
  <c r="C336" i="1"/>
  <c r="N409" i="1"/>
  <c r="T336" i="1"/>
  <c r="U336" i="1" s="1"/>
  <c r="V336" i="1" s="1"/>
  <c r="N422" i="1"/>
  <c r="T349" i="1"/>
  <c r="U349" i="1" s="1"/>
  <c r="V349" i="1" s="1"/>
  <c r="C349" i="1"/>
  <c r="Q240" i="1"/>
  <c r="E240" i="1" s="1"/>
  <c r="D240" i="1"/>
  <c r="Q217" i="1"/>
  <c r="E217" i="1" s="1"/>
  <c r="D217" i="1"/>
  <c r="Q223" i="1"/>
  <c r="E223" i="1" s="1"/>
  <c r="D223" i="1"/>
  <c r="P246" i="1"/>
  <c r="V246" i="1"/>
  <c r="Q314" i="1"/>
  <c r="E314" i="1" s="1"/>
  <c r="D314" i="1"/>
  <c r="Q207" i="1"/>
  <c r="E207" i="1" s="1"/>
  <c r="D207" i="1"/>
  <c r="N402" i="1"/>
  <c r="C329" i="1"/>
  <c r="T329" i="1"/>
  <c r="U329" i="1" s="1"/>
  <c r="V329" i="1" s="1"/>
  <c r="X67" i="3"/>
  <c r="F67" i="3" s="1"/>
  <c r="W67" i="3"/>
  <c r="E67" i="3" s="1"/>
  <c r="W101" i="3"/>
  <c r="X101" i="3"/>
  <c r="R72" i="3"/>
  <c r="F54" i="3"/>
  <c r="E54" i="3"/>
  <c r="D54" i="3"/>
  <c r="T99" i="3"/>
  <c r="U81" i="3"/>
  <c r="R97" i="3"/>
  <c r="D79" i="3"/>
  <c r="R95" i="3"/>
  <c r="D77" i="3"/>
  <c r="W55" i="3"/>
  <c r="E55" i="3" s="1"/>
  <c r="X55" i="3"/>
  <c r="F55" i="3" s="1"/>
  <c r="R91" i="3"/>
  <c r="D73" i="3"/>
  <c r="C368" i="1"/>
  <c r="N441" i="1"/>
  <c r="T368" i="1"/>
  <c r="U368" i="1" s="1"/>
  <c r="V368" i="1" s="1"/>
  <c r="T255" i="1"/>
  <c r="U255" i="1" s="1"/>
  <c r="C255" i="1"/>
  <c r="N328" i="1"/>
  <c r="T300" i="1"/>
  <c r="U300" i="1" s="1"/>
  <c r="C300" i="1"/>
  <c r="N373" i="1"/>
  <c r="N454" i="1"/>
  <c r="T381" i="1"/>
  <c r="U381" i="1" s="1"/>
  <c r="V381" i="1" s="1"/>
  <c r="C381" i="1"/>
  <c r="T388" i="1"/>
  <c r="U388" i="1" s="1"/>
  <c r="V388" i="1" s="1"/>
  <c r="N461" i="1"/>
  <c r="C388" i="1"/>
  <c r="N360" i="1"/>
  <c r="C287" i="1"/>
  <c r="T287" i="1"/>
  <c r="U287" i="1" s="1"/>
  <c r="N408" i="1"/>
  <c r="C335" i="1"/>
  <c r="T335" i="1"/>
  <c r="U335" i="1" s="1"/>
  <c r="V335" i="1" s="1"/>
  <c r="Q260" i="1"/>
  <c r="E260" i="1" s="1"/>
  <c r="Q264" i="1"/>
  <c r="E264" i="1" s="1"/>
  <c r="T280" i="1"/>
  <c r="U280" i="1" s="1"/>
  <c r="N353" i="1"/>
  <c r="C280" i="1"/>
  <c r="Q313" i="1"/>
  <c r="E313" i="1" s="1"/>
  <c r="D313" i="1"/>
  <c r="N456" i="1"/>
  <c r="C383" i="1"/>
  <c r="T383" i="1"/>
  <c r="U383" i="1" s="1"/>
  <c r="V383" i="1" s="1"/>
  <c r="Q270" i="1"/>
  <c r="E270" i="1" s="1"/>
  <c r="N386" i="1"/>
  <c r="T313" i="1"/>
  <c r="U313" i="1" s="1"/>
  <c r="C313" i="1"/>
  <c r="T260" i="1"/>
  <c r="U260" i="1" s="1"/>
  <c r="N333" i="1"/>
  <c r="C260" i="1"/>
  <c r="Q312" i="1"/>
  <c r="E312" i="1" s="1"/>
  <c r="C440" i="1"/>
  <c r="T440" i="1"/>
  <c r="U440" i="1" s="1"/>
  <c r="V440" i="1" s="1"/>
  <c r="N344" i="1"/>
  <c r="C271" i="1"/>
  <c r="T271" i="1"/>
  <c r="U271" i="1" s="1"/>
  <c r="Q251" i="1"/>
  <c r="E251" i="1" s="1"/>
  <c r="D251" i="1"/>
  <c r="T268" i="1"/>
  <c r="U268" i="1" s="1"/>
  <c r="V268" i="1" s="1"/>
  <c r="C268" i="1"/>
  <c r="N341" i="1"/>
  <c r="N384" i="1"/>
  <c r="C311" i="1"/>
  <c r="T311" i="1"/>
  <c r="U311" i="1" s="1"/>
  <c r="T269" i="1"/>
  <c r="U269" i="1" s="1"/>
  <c r="C269" i="1"/>
  <c r="N342" i="1"/>
  <c r="D178" i="1"/>
  <c r="Q178" i="1"/>
  <c r="E178" i="1" s="1"/>
  <c r="C339" i="1"/>
  <c r="N412" i="1"/>
  <c r="T339" i="1"/>
  <c r="U339" i="1" s="1"/>
  <c r="V339" i="1" s="1"/>
  <c r="C334" i="1"/>
  <c r="N407" i="1"/>
  <c r="T334" i="1"/>
  <c r="U334" i="1" s="1"/>
  <c r="V334" i="1" s="1"/>
  <c r="D252" i="1"/>
  <c r="Q252" i="1"/>
  <c r="E252" i="1" s="1"/>
  <c r="Q244" i="1"/>
  <c r="E244" i="1" s="1"/>
  <c r="D244" i="1"/>
  <c r="C309" i="1"/>
  <c r="N382" i="1"/>
  <c r="T309" i="1"/>
  <c r="U309" i="1" s="1"/>
  <c r="Q206" i="1"/>
  <c r="E206" i="1" s="1"/>
  <c r="D206" i="1"/>
  <c r="N418" i="1"/>
  <c r="T345" i="1"/>
  <c r="U345" i="1" s="1"/>
  <c r="V345" i="1" s="1"/>
  <c r="C345" i="1"/>
  <c r="D209" i="1"/>
  <c r="Q209" i="1"/>
  <c r="E209" i="1" s="1"/>
  <c r="N396" i="1"/>
  <c r="T323" i="1"/>
  <c r="U323" i="1" s="1"/>
  <c r="V323" i="1" s="1"/>
  <c r="C323" i="1"/>
  <c r="Q283" i="1"/>
  <c r="E283" i="1" s="1"/>
  <c r="R103" i="3"/>
  <c r="F85" i="3"/>
  <c r="E85" i="3"/>
  <c r="D85" i="3"/>
  <c r="T192" i="3"/>
  <c r="U174" i="3"/>
  <c r="R99" i="3"/>
  <c r="D81" i="3"/>
  <c r="T96" i="3"/>
  <c r="U78" i="3"/>
  <c r="T94" i="3"/>
  <c r="U76" i="3"/>
  <c r="D76" i="3" s="1"/>
  <c r="T90" i="3"/>
  <c r="U72" i="3"/>
  <c r="D53" i="3"/>
  <c r="N442" i="1"/>
  <c r="T369" i="1"/>
  <c r="U369" i="1" s="1"/>
  <c r="V369" i="1" s="1"/>
  <c r="C369" i="1"/>
  <c r="D230" i="1"/>
  <c r="Q230" i="1"/>
  <c r="E230" i="1" s="1"/>
  <c r="N432" i="1"/>
  <c r="C359" i="1"/>
  <c r="T359" i="1"/>
  <c r="U359" i="1" s="1"/>
  <c r="V359" i="1" s="1"/>
  <c r="Q254" i="1"/>
  <c r="E254" i="1" s="1"/>
  <c r="D254" i="1"/>
  <c r="Q281" i="1"/>
  <c r="E281" i="1" s="1"/>
  <c r="Q221" i="1"/>
  <c r="E221" i="1" s="1"/>
  <c r="D221" i="1"/>
  <c r="Q193" i="1"/>
  <c r="E193" i="1" s="1"/>
  <c r="D193" i="1"/>
  <c r="D288" i="1"/>
  <c r="Q288" i="1"/>
  <c r="E288" i="1" s="1"/>
  <c r="N352" i="1"/>
  <c r="C279" i="1"/>
  <c r="T279" i="1"/>
  <c r="U279" i="1" s="1"/>
  <c r="Q268" i="1"/>
  <c r="E268" i="1" s="1"/>
  <c r="Q248" i="1"/>
  <c r="E248" i="1" s="1"/>
  <c r="D248" i="1"/>
  <c r="Q239" i="1"/>
  <c r="E239" i="1" s="1"/>
  <c r="D239" i="1"/>
  <c r="V244" i="1"/>
  <c r="Q301" i="1"/>
  <c r="E301" i="1" s="1"/>
  <c r="Q179" i="1"/>
  <c r="E179" i="1" s="1"/>
  <c r="D179" i="1"/>
  <c r="Q171" i="1"/>
  <c r="E171" i="1" s="1"/>
  <c r="D171" i="1"/>
  <c r="T378" i="1" l="1"/>
  <c r="U378" i="1" s="1"/>
  <c r="V378" i="1" s="1"/>
  <c r="N451" i="1"/>
  <c r="C378" i="1"/>
  <c r="X71" i="3"/>
  <c r="F71" i="3" s="1"/>
  <c r="W71" i="3"/>
  <c r="E71" i="3" s="1"/>
  <c r="T111" i="3"/>
  <c r="U93" i="3"/>
  <c r="R116" i="3"/>
  <c r="W139" i="3"/>
  <c r="X139" i="3"/>
  <c r="C450" i="1"/>
  <c r="T450" i="1"/>
  <c r="U450" i="1" s="1"/>
  <c r="V450" i="1" s="1"/>
  <c r="E104" i="3"/>
  <c r="R122" i="3"/>
  <c r="F104" i="3"/>
  <c r="D104" i="3"/>
  <c r="T109" i="3"/>
  <c r="U91" i="3"/>
  <c r="X119" i="3"/>
  <c r="W119" i="3"/>
  <c r="T155" i="3"/>
  <c r="U137" i="3"/>
  <c r="R113" i="3"/>
  <c r="C422" i="1"/>
  <c r="T422" i="1"/>
  <c r="U422" i="1" s="1"/>
  <c r="V422" i="1" s="1"/>
  <c r="C394" i="1"/>
  <c r="T394" i="1"/>
  <c r="U394" i="1" s="1"/>
  <c r="V394" i="1" s="1"/>
  <c r="N410" i="1"/>
  <c r="T337" i="1"/>
  <c r="U337" i="1" s="1"/>
  <c r="V337" i="1" s="1"/>
  <c r="C337" i="1"/>
  <c r="N413" i="1"/>
  <c r="C340" i="1"/>
  <c r="T340" i="1"/>
  <c r="U340" i="1" s="1"/>
  <c r="V340" i="1" s="1"/>
  <c r="C449" i="1"/>
  <c r="T449" i="1"/>
  <c r="U449" i="1" s="1"/>
  <c r="V449" i="1" s="1"/>
  <c r="R114" i="3"/>
  <c r="N431" i="1"/>
  <c r="C358" i="1"/>
  <c r="T358" i="1"/>
  <c r="U358" i="1" s="1"/>
  <c r="V358" i="1" s="1"/>
  <c r="C374" i="1"/>
  <c r="N447" i="1"/>
  <c r="T374" i="1"/>
  <c r="U374" i="1" s="1"/>
  <c r="V374" i="1" s="1"/>
  <c r="C436" i="1"/>
  <c r="T436" i="1"/>
  <c r="U436" i="1" s="1"/>
  <c r="V436" i="1" s="1"/>
  <c r="R112" i="3"/>
  <c r="N397" i="1"/>
  <c r="T324" i="1"/>
  <c r="U324" i="1" s="1"/>
  <c r="V324" i="1" s="1"/>
  <c r="C324" i="1"/>
  <c r="C404" i="1"/>
  <c r="T404" i="1"/>
  <c r="U404" i="1" s="1"/>
  <c r="V404" i="1" s="1"/>
  <c r="R110" i="3"/>
  <c r="X80" i="3"/>
  <c r="F80" i="3" s="1"/>
  <c r="W80" i="3"/>
  <c r="E80" i="3" s="1"/>
  <c r="R107" i="3"/>
  <c r="D89" i="3"/>
  <c r="C458" i="1"/>
  <c r="T458" i="1"/>
  <c r="U458" i="1" s="1"/>
  <c r="V458" i="1" s="1"/>
  <c r="X72" i="3"/>
  <c r="W72" i="3"/>
  <c r="T386" i="1"/>
  <c r="U386" i="1" s="1"/>
  <c r="V386" i="1" s="1"/>
  <c r="N459" i="1"/>
  <c r="C386" i="1"/>
  <c r="N426" i="1"/>
  <c r="T353" i="1"/>
  <c r="U353" i="1" s="1"/>
  <c r="V353" i="1" s="1"/>
  <c r="C353" i="1"/>
  <c r="N446" i="1"/>
  <c r="T373" i="1"/>
  <c r="U373" i="1" s="1"/>
  <c r="V373" i="1" s="1"/>
  <c r="C373" i="1"/>
  <c r="T117" i="3"/>
  <c r="U99" i="3"/>
  <c r="N403" i="1"/>
  <c r="T330" i="1"/>
  <c r="U330" i="1" s="1"/>
  <c r="V330" i="1" s="1"/>
  <c r="C330" i="1"/>
  <c r="X70" i="3"/>
  <c r="W70" i="3"/>
  <c r="C429" i="1"/>
  <c r="T429" i="1"/>
  <c r="U429" i="1" s="1"/>
  <c r="V429" i="1" s="1"/>
  <c r="C432" i="1"/>
  <c r="T432" i="1"/>
  <c r="U432" i="1" s="1"/>
  <c r="V432" i="1" s="1"/>
  <c r="U90" i="3"/>
  <c r="T108" i="3"/>
  <c r="R117" i="3"/>
  <c r="Q246" i="1"/>
  <c r="E246" i="1" s="1"/>
  <c r="D246" i="1"/>
  <c r="R123" i="3"/>
  <c r="E105" i="3"/>
  <c r="F105" i="3"/>
  <c r="D105" i="3"/>
  <c r="T106" i="3"/>
  <c r="U88" i="3"/>
  <c r="R119" i="3"/>
  <c r="F101" i="3"/>
  <c r="D101" i="3"/>
  <c r="E101" i="3"/>
  <c r="N405" i="1"/>
  <c r="T332" i="1"/>
  <c r="U332" i="1" s="1"/>
  <c r="V332" i="1" s="1"/>
  <c r="C332" i="1"/>
  <c r="C445" i="1"/>
  <c r="T445" i="1"/>
  <c r="U445" i="1" s="1"/>
  <c r="V445" i="1" s="1"/>
  <c r="R118" i="3"/>
  <c r="C416" i="1"/>
  <c r="T416" i="1"/>
  <c r="U416" i="1" s="1"/>
  <c r="V416" i="1" s="1"/>
  <c r="T107" i="3"/>
  <c r="U89" i="3"/>
  <c r="X76" i="3"/>
  <c r="F76" i="3" s="1"/>
  <c r="W76" i="3"/>
  <c r="E76" i="3" s="1"/>
  <c r="W174" i="3"/>
  <c r="X174" i="3"/>
  <c r="C342" i="1"/>
  <c r="N415" i="1"/>
  <c r="T342" i="1"/>
  <c r="U342" i="1" s="1"/>
  <c r="V342" i="1" s="1"/>
  <c r="U94" i="3"/>
  <c r="T112" i="3"/>
  <c r="T210" i="3"/>
  <c r="U210" i="3" s="1"/>
  <c r="U192" i="3"/>
  <c r="C396" i="1"/>
  <c r="T396" i="1"/>
  <c r="U396" i="1" s="1"/>
  <c r="V396" i="1" s="1"/>
  <c r="C407" i="1"/>
  <c r="T407" i="1"/>
  <c r="U407" i="1" s="1"/>
  <c r="V407" i="1" s="1"/>
  <c r="C461" i="1"/>
  <c r="T461" i="1"/>
  <c r="U461" i="1" s="1"/>
  <c r="V461" i="1" s="1"/>
  <c r="N401" i="1"/>
  <c r="C328" i="1"/>
  <c r="T328" i="1"/>
  <c r="U328" i="1" s="1"/>
  <c r="V328" i="1" s="1"/>
  <c r="C402" i="1"/>
  <c r="T402" i="1"/>
  <c r="U402" i="1" s="1"/>
  <c r="V402" i="1" s="1"/>
  <c r="T362" i="1"/>
  <c r="U362" i="1" s="1"/>
  <c r="V362" i="1" s="1"/>
  <c r="C362" i="1"/>
  <c r="N435" i="1"/>
  <c r="T427" i="1"/>
  <c r="U427" i="1" s="1"/>
  <c r="V427" i="1" s="1"/>
  <c r="C427" i="1"/>
  <c r="C434" i="1"/>
  <c r="T434" i="1"/>
  <c r="U434" i="1" s="1"/>
  <c r="V434" i="1" s="1"/>
  <c r="X82" i="3"/>
  <c r="F82" i="3" s="1"/>
  <c r="W82" i="3"/>
  <c r="E82" i="3" s="1"/>
  <c r="T346" i="1"/>
  <c r="U346" i="1" s="1"/>
  <c r="V346" i="1" s="1"/>
  <c r="N419" i="1"/>
  <c r="C346" i="1"/>
  <c r="X78" i="3"/>
  <c r="F78" i="3" s="1"/>
  <c r="W78" i="3"/>
  <c r="E78" i="3" s="1"/>
  <c r="C382" i="1"/>
  <c r="T382" i="1"/>
  <c r="U382" i="1" s="1"/>
  <c r="V382" i="1" s="1"/>
  <c r="N455" i="1"/>
  <c r="N406" i="1"/>
  <c r="C333" i="1"/>
  <c r="T333" i="1"/>
  <c r="U333" i="1" s="1"/>
  <c r="V333" i="1" s="1"/>
  <c r="C456" i="1"/>
  <c r="T456" i="1"/>
  <c r="U456" i="1" s="1"/>
  <c r="V456" i="1" s="1"/>
  <c r="R109" i="3"/>
  <c r="D91" i="3"/>
  <c r="F72" i="3"/>
  <c r="E72" i="3"/>
  <c r="R90" i="3"/>
  <c r="D72" i="3"/>
  <c r="C409" i="1"/>
  <c r="T409" i="1"/>
  <c r="U409" i="1" s="1"/>
  <c r="V409" i="1" s="1"/>
  <c r="X74" i="3"/>
  <c r="F74" i="3" s="1"/>
  <c r="W74" i="3"/>
  <c r="E74" i="3" s="1"/>
  <c r="T159" i="3"/>
  <c r="U141" i="3"/>
  <c r="N421" i="1"/>
  <c r="C348" i="1"/>
  <c r="T348" i="1"/>
  <c r="U348" i="1" s="1"/>
  <c r="V348" i="1" s="1"/>
  <c r="C452" i="1"/>
  <c r="T452" i="1"/>
  <c r="U452" i="1" s="1"/>
  <c r="V452" i="1" s="1"/>
  <c r="N437" i="1"/>
  <c r="T364" i="1"/>
  <c r="U364" i="1" s="1"/>
  <c r="V364" i="1" s="1"/>
  <c r="C364" i="1"/>
  <c r="T118" i="3"/>
  <c r="U100" i="3"/>
  <c r="C318" i="1"/>
  <c r="N391" i="1"/>
  <c r="T318" i="1"/>
  <c r="U318" i="1" s="1"/>
  <c r="V318" i="1" s="1"/>
  <c r="C430" i="1"/>
  <c r="T430" i="1"/>
  <c r="U430" i="1" s="1"/>
  <c r="V430" i="1" s="1"/>
  <c r="U98" i="3"/>
  <c r="D98" i="3" s="1"/>
  <c r="T116" i="3"/>
  <c r="N425" i="1"/>
  <c r="C352" i="1"/>
  <c r="T352" i="1"/>
  <c r="U352" i="1" s="1"/>
  <c r="V352" i="1" s="1"/>
  <c r="T114" i="3"/>
  <c r="U96" i="3"/>
  <c r="T110" i="3"/>
  <c r="U92" i="3"/>
  <c r="D92" i="3" s="1"/>
  <c r="E102" i="3"/>
  <c r="R120" i="3"/>
  <c r="D102" i="3"/>
  <c r="F102" i="3"/>
  <c r="X123" i="3"/>
  <c r="W123" i="3"/>
  <c r="N424" i="1"/>
  <c r="C351" i="1"/>
  <c r="T351" i="1"/>
  <c r="U351" i="1" s="1"/>
  <c r="V351" i="1" s="1"/>
  <c r="X79" i="3"/>
  <c r="F79" i="3" s="1"/>
  <c r="W79" i="3"/>
  <c r="E79" i="3" s="1"/>
  <c r="N453" i="1"/>
  <c r="T380" i="1"/>
  <c r="U380" i="1" s="1"/>
  <c r="V380" i="1" s="1"/>
  <c r="C380" i="1"/>
  <c r="X77" i="3"/>
  <c r="F77" i="3" s="1"/>
  <c r="W77" i="3"/>
  <c r="E77" i="3" s="1"/>
  <c r="N400" i="1"/>
  <c r="C327" i="1"/>
  <c r="T327" i="1"/>
  <c r="U327" i="1" s="1"/>
  <c r="V327" i="1" s="1"/>
  <c r="F70" i="3"/>
  <c r="E70" i="3"/>
  <c r="R88" i="3"/>
  <c r="D70" i="3"/>
  <c r="C418" i="1"/>
  <c r="T418" i="1"/>
  <c r="U418" i="1" s="1"/>
  <c r="V418" i="1" s="1"/>
  <c r="N414" i="1"/>
  <c r="T341" i="1"/>
  <c r="U341" i="1" s="1"/>
  <c r="V341" i="1" s="1"/>
  <c r="C341" i="1"/>
  <c r="N433" i="1"/>
  <c r="C360" i="1"/>
  <c r="T360" i="1"/>
  <c r="U360" i="1" s="1"/>
  <c r="V360" i="1" s="1"/>
  <c r="C442" i="1"/>
  <c r="T442" i="1"/>
  <c r="U442" i="1" s="1"/>
  <c r="V442" i="1" s="1"/>
  <c r="C412" i="1"/>
  <c r="T412" i="1"/>
  <c r="U412" i="1" s="1"/>
  <c r="V412" i="1" s="1"/>
  <c r="C408" i="1"/>
  <c r="T408" i="1"/>
  <c r="U408" i="1" s="1"/>
  <c r="V408" i="1" s="1"/>
  <c r="R115" i="3"/>
  <c r="T411" i="1"/>
  <c r="U411" i="1" s="1"/>
  <c r="V411" i="1" s="1"/>
  <c r="C411" i="1"/>
  <c r="C387" i="1"/>
  <c r="N460" i="1"/>
  <c r="T387" i="1"/>
  <c r="U387" i="1" s="1"/>
  <c r="V387" i="1" s="1"/>
  <c r="T115" i="3"/>
  <c r="U97" i="3"/>
  <c r="D97" i="3" s="1"/>
  <c r="T370" i="1"/>
  <c r="U370" i="1" s="1"/>
  <c r="V370" i="1" s="1"/>
  <c r="C370" i="1"/>
  <c r="N443" i="1"/>
  <c r="C371" i="1"/>
  <c r="N444" i="1"/>
  <c r="T371" i="1"/>
  <c r="U371" i="1" s="1"/>
  <c r="V371" i="1" s="1"/>
  <c r="X122" i="3"/>
  <c r="W122" i="3"/>
  <c r="T113" i="3"/>
  <c r="U95" i="3"/>
  <c r="D95" i="3" s="1"/>
  <c r="C355" i="1"/>
  <c r="N428" i="1"/>
  <c r="T355" i="1"/>
  <c r="U355" i="1" s="1"/>
  <c r="V355" i="1" s="1"/>
  <c r="R121" i="3"/>
  <c r="E103" i="3"/>
  <c r="F103" i="3"/>
  <c r="D103" i="3"/>
  <c r="N457" i="1"/>
  <c r="C384" i="1"/>
  <c r="T384" i="1"/>
  <c r="U384" i="1" s="1"/>
  <c r="V384" i="1" s="1"/>
  <c r="C344" i="1"/>
  <c r="T344" i="1"/>
  <c r="U344" i="1" s="1"/>
  <c r="V344" i="1" s="1"/>
  <c r="N417" i="1"/>
  <c r="C454" i="1"/>
  <c r="T454" i="1"/>
  <c r="U454" i="1" s="1"/>
  <c r="V454" i="1" s="1"/>
  <c r="T441" i="1"/>
  <c r="U441" i="1" s="1"/>
  <c r="V441" i="1" s="1"/>
  <c r="C441" i="1"/>
  <c r="X81" i="3"/>
  <c r="F81" i="3" s="1"/>
  <c r="W81" i="3"/>
  <c r="E81" i="3" s="1"/>
  <c r="R111" i="3"/>
  <c r="D93" i="3"/>
  <c r="C350" i="1"/>
  <c r="T350" i="1"/>
  <c r="U350" i="1" s="1"/>
  <c r="V350" i="1" s="1"/>
  <c r="N423" i="1"/>
  <c r="D82" i="3"/>
  <c r="C438" i="1"/>
  <c r="T438" i="1"/>
  <c r="U438" i="1" s="1"/>
  <c r="V438" i="1" s="1"/>
  <c r="N399" i="1"/>
  <c r="C326" i="1"/>
  <c r="T326" i="1"/>
  <c r="U326" i="1" s="1"/>
  <c r="V326" i="1" s="1"/>
  <c r="T158" i="3"/>
  <c r="U140" i="3"/>
  <c r="X75" i="3"/>
  <c r="F75" i="3" s="1"/>
  <c r="W75" i="3"/>
  <c r="E75" i="3" s="1"/>
  <c r="T175" i="3"/>
  <c r="U157" i="3"/>
  <c r="N389" i="1"/>
  <c r="T316" i="1"/>
  <c r="U316" i="1" s="1"/>
  <c r="V316" i="1" s="1"/>
  <c r="C316" i="1"/>
  <c r="X73" i="3"/>
  <c r="F73" i="3" s="1"/>
  <c r="W73" i="3"/>
  <c r="E73" i="3" s="1"/>
  <c r="N393" i="1"/>
  <c r="C320" i="1"/>
  <c r="T320" i="1"/>
  <c r="U320" i="1" s="1"/>
  <c r="V320" i="1" s="1"/>
  <c r="T176" i="3" l="1"/>
  <c r="U158" i="3"/>
  <c r="C417" i="1"/>
  <c r="T417" i="1"/>
  <c r="U417" i="1" s="1"/>
  <c r="V417" i="1" s="1"/>
  <c r="T133" i="3"/>
  <c r="U115" i="3"/>
  <c r="X93" i="3"/>
  <c r="F93" i="3" s="1"/>
  <c r="W93" i="3"/>
  <c r="E93" i="3" s="1"/>
  <c r="T455" i="1"/>
  <c r="U455" i="1" s="1"/>
  <c r="V455" i="1" s="1"/>
  <c r="C455" i="1"/>
  <c r="U107" i="3"/>
  <c r="T125" i="3"/>
  <c r="X88" i="3"/>
  <c r="W88" i="3"/>
  <c r="T135" i="3"/>
  <c r="U117" i="3"/>
  <c r="T459" i="1"/>
  <c r="U459" i="1" s="1"/>
  <c r="V459" i="1" s="1"/>
  <c r="C459" i="1"/>
  <c r="R130" i="3"/>
  <c r="T431" i="1"/>
  <c r="U431" i="1" s="1"/>
  <c r="V431" i="1" s="1"/>
  <c r="C431" i="1"/>
  <c r="T129" i="3"/>
  <c r="U111" i="3"/>
  <c r="T443" i="1"/>
  <c r="U443" i="1" s="1"/>
  <c r="V443" i="1" s="1"/>
  <c r="C443" i="1"/>
  <c r="T193" i="3"/>
  <c r="U175" i="3"/>
  <c r="C424" i="1"/>
  <c r="T424" i="1"/>
  <c r="U424" i="1" s="1"/>
  <c r="V424" i="1" s="1"/>
  <c r="T128" i="3"/>
  <c r="U110" i="3"/>
  <c r="T177" i="3"/>
  <c r="U159" i="3"/>
  <c r="T419" i="1"/>
  <c r="U419" i="1" s="1"/>
  <c r="V419" i="1" s="1"/>
  <c r="C419" i="1"/>
  <c r="T435" i="1"/>
  <c r="U435" i="1" s="1"/>
  <c r="V435" i="1" s="1"/>
  <c r="C435" i="1"/>
  <c r="U112" i="3"/>
  <c r="D112" i="3" s="1"/>
  <c r="T130" i="3"/>
  <c r="T403" i="1"/>
  <c r="U403" i="1" s="1"/>
  <c r="V403" i="1" s="1"/>
  <c r="C403" i="1"/>
  <c r="C426" i="1"/>
  <c r="T426" i="1"/>
  <c r="U426" i="1" s="1"/>
  <c r="V426" i="1" s="1"/>
  <c r="U155" i="3"/>
  <c r="T173" i="3"/>
  <c r="C393" i="1"/>
  <c r="T393" i="1"/>
  <c r="U393" i="1" s="1"/>
  <c r="V393" i="1" s="1"/>
  <c r="R129" i="3"/>
  <c r="D111" i="3"/>
  <c r="R139" i="3"/>
  <c r="E121" i="3"/>
  <c r="D121" i="3"/>
  <c r="F121" i="3"/>
  <c r="R133" i="3"/>
  <c r="D115" i="3"/>
  <c r="R106" i="3"/>
  <c r="F88" i="3"/>
  <c r="E88" i="3"/>
  <c r="D88" i="3"/>
  <c r="X96" i="3"/>
  <c r="F96" i="3" s="1"/>
  <c r="W96" i="3"/>
  <c r="E96" i="3" s="1"/>
  <c r="C437" i="1"/>
  <c r="T437" i="1"/>
  <c r="U437" i="1" s="1"/>
  <c r="V437" i="1" s="1"/>
  <c r="C406" i="1"/>
  <c r="T406" i="1"/>
  <c r="U406" i="1" s="1"/>
  <c r="V406" i="1" s="1"/>
  <c r="X94" i="3"/>
  <c r="F94" i="3" s="1"/>
  <c r="W94" i="3"/>
  <c r="E94" i="3" s="1"/>
  <c r="X89" i="3"/>
  <c r="F89" i="3" s="1"/>
  <c r="W89" i="3"/>
  <c r="E89" i="3" s="1"/>
  <c r="R137" i="3"/>
  <c r="E119" i="3"/>
  <c r="F119" i="3"/>
  <c r="D119" i="3"/>
  <c r="X99" i="3"/>
  <c r="F99" i="3" s="1"/>
  <c r="W99" i="3"/>
  <c r="E99" i="3" s="1"/>
  <c r="R128" i="3"/>
  <c r="D110" i="3"/>
  <c r="C444" i="1"/>
  <c r="T444" i="1"/>
  <c r="U444" i="1" s="1"/>
  <c r="V444" i="1" s="1"/>
  <c r="C460" i="1"/>
  <c r="T460" i="1"/>
  <c r="U460" i="1" s="1"/>
  <c r="V460" i="1" s="1"/>
  <c r="T433" i="1"/>
  <c r="U433" i="1" s="1"/>
  <c r="V433" i="1" s="1"/>
  <c r="C433" i="1"/>
  <c r="T132" i="3"/>
  <c r="U114" i="3"/>
  <c r="W140" i="3"/>
  <c r="X140" i="3"/>
  <c r="T423" i="1"/>
  <c r="U423" i="1" s="1"/>
  <c r="V423" i="1" s="1"/>
  <c r="C423" i="1"/>
  <c r="C428" i="1"/>
  <c r="T428" i="1"/>
  <c r="U428" i="1" s="1"/>
  <c r="V428" i="1" s="1"/>
  <c r="T453" i="1"/>
  <c r="U453" i="1" s="1"/>
  <c r="V453" i="1" s="1"/>
  <c r="C453" i="1"/>
  <c r="C391" i="1"/>
  <c r="T391" i="1"/>
  <c r="U391" i="1" s="1"/>
  <c r="V391" i="1" s="1"/>
  <c r="T415" i="1"/>
  <c r="U415" i="1" s="1"/>
  <c r="V415" i="1" s="1"/>
  <c r="C415" i="1"/>
  <c r="T124" i="3"/>
  <c r="U106" i="3"/>
  <c r="R125" i="3"/>
  <c r="D107" i="3"/>
  <c r="D96" i="3"/>
  <c r="C413" i="1"/>
  <c r="T413" i="1"/>
  <c r="U413" i="1" s="1"/>
  <c r="V413" i="1" s="1"/>
  <c r="X91" i="3"/>
  <c r="F91" i="3" s="1"/>
  <c r="W91" i="3"/>
  <c r="E91" i="3" s="1"/>
  <c r="R127" i="3"/>
  <c r="D99" i="3"/>
  <c r="U109" i="3"/>
  <c r="T127" i="3"/>
  <c r="C414" i="1"/>
  <c r="T414" i="1"/>
  <c r="U414" i="1" s="1"/>
  <c r="V414" i="1" s="1"/>
  <c r="E120" i="3"/>
  <c r="D120" i="3"/>
  <c r="R138" i="3"/>
  <c r="F120" i="3"/>
  <c r="C425" i="1"/>
  <c r="T425" i="1"/>
  <c r="U425" i="1" s="1"/>
  <c r="V425" i="1" s="1"/>
  <c r="X100" i="3"/>
  <c r="F100" i="3" s="1"/>
  <c r="W100" i="3"/>
  <c r="E100" i="3" s="1"/>
  <c r="D100" i="3"/>
  <c r="T405" i="1"/>
  <c r="U405" i="1" s="1"/>
  <c r="V405" i="1" s="1"/>
  <c r="C405" i="1"/>
  <c r="R135" i="3"/>
  <c r="D117" i="3"/>
  <c r="C446" i="1"/>
  <c r="T446" i="1"/>
  <c r="U446" i="1" s="1"/>
  <c r="V446" i="1" s="1"/>
  <c r="C457" i="1"/>
  <c r="T457" i="1"/>
  <c r="U457" i="1" s="1"/>
  <c r="V457" i="1" s="1"/>
  <c r="X95" i="3"/>
  <c r="F95" i="3" s="1"/>
  <c r="W95" i="3"/>
  <c r="E95" i="3" s="1"/>
  <c r="T389" i="1"/>
  <c r="U389" i="1" s="1"/>
  <c r="V389" i="1" s="1"/>
  <c r="C389" i="1"/>
  <c r="U113" i="3"/>
  <c r="T131" i="3"/>
  <c r="C400" i="1"/>
  <c r="T400" i="1"/>
  <c r="U400" i="1" s="1"/>
  <c r="V400" i="1" s="1"/>
  <c r="T134" i="3"/>
  <c r="U116" i="3"/>
  <c r="T136" i="3"/>
  <c r="U118" i="3"/>
  <c r="T421" i="1"/>
  <c r="U421" i="1" s="1"/>
  <c r="V421" i="1" s="1"/>
  <c r="C421" i="1"/>
  <c r="R108" i="3"/>
  <c r="F90" i="3"/>
  <c r="E90" i="3"/>
  <c r="D90" i="3"/>
  <c r="W192" i="3"/>
  <c r="X192" i="3"/>
  <c r="U108" i="3"/>
  <c r="T126" i="3"/>
  <c r="C397" i="1"/>
  <c r="T397" i="1"/>
  <c r="U397" i="1" s="1"/>
  <c r="V397" i="1" s="1"/>
  <c r="T447" i="1"/>
  <c r="U447" i="1" s="1"/>
  <c r="V447" i="1" s="1"/>
  <c r="C447" i="1"/>
  <c r="R132" i="3"/>
  <c r="D114" i="3"/>
  <c r="C410" i="1"/>
  <c r="T410" i="1"/>
  <c r="U410" i="1" s="1"/>
  <c r="V410" i="1" s="1"/>
  <c r="R131" i="3"/>
  <c r="T451" i="1"/>
  <c r="U451" i="1" s="1"/>
  <c r="V451" i="1" s="1"/>
  <c r="C451" i="1"/>
  <c r="X157" i="3"/>
  <c r="W157" i="3"/>
  <c r="C399" i="1"/>
  <c r="T399" i="1"/>
  <c r="U399" i="1" s="1"/>
  <c r="V399" i="1" s="1"/>
  <c r="X97" i="3"/>
  <c r="F97" i="3" s="1"/>
  <c r="W97" i="3"/>
  <c r="E97" i="3" s="1"/>
  <c r="X92" i="3"/>
  <c r="F92" i="3" s="1"/>
  <c r="W92" i="3"/>
  <c r="E92" i="3" s="1"/>
  <c r="X98" i="3"/>
  <c r="F98" i="3" s="1"/>
  <c r="W98" i="3"/>
  <c r="E98" i="3" s="1"/>
  <c r="W141" i="3"/>
  <c r="X141" i="3"/>
  <c r="T401" i="1"/>
  <c r="U401" i="1" s="1"/>
  <c r="V401" i="1" s="1"/>
  <c r="C401" i="1"/>
  <c r="W210" i="3"/>
  <c r="X210" i="3"/>
  <c r="D118" i="3"/>
  <c r="R136" i="3"/>
  <c r="R141" i="3"/>
  <c r="E123" i="3"/>
  <c r="F123" i="3"/>
  <c r="D123" i="3"/>
  <c r="X90" i="3"/>
  <c r="W90" i="3"/>
  <c r="D94" i="3"/>
  <c r="W137" i="3"/>
  <c r="X137" i="3"/>
  <c r="E122" i="3"/>
  <c r="D122" i="3"/>
  <c r="F122" i="3"/>
  <c r="R140" i="3"/>
  <c r="R134" i="3"/>
  <c r="D116" i="3"/>
  <c r="T191" i="3" l="1"/>
  <c r="U173" i="3"/>
  <c r="X117" i="3"/>
  <c r="F117" i="3" s="1"/>
  <c r="W117" i="3"/>
  <c r="E117" i="3" s="1"/>
  <c r="R145" i="3"/>
  <c r="D127" i="3"/>
  <c r="X114" i="3"/>
  <c r="F114" i="3" s="1"/>
  <c r="W114" i="3"/>
  <c r="E114" i="3" s="1"/>
  <c r="X175" i="3"/>
  <c r="W175" i="3"/>
  <c r="X115" i="3"/>
  <c r="F115" i="3" s="1"/>
  <c r="W115" i="3"/>
  <c r="E115" i="3" s="1"/>
  <c r="D141" i="3"/>
  <c r="R159" i="3"/>
  <c r="F141" i="3"/>
  <c r="E141" i="3"/>
  <c r="T154" i="3"/>
  <c r="U136" i="3"/>
  <c r="D136" i="3" s="1"/>
  <c r="R154" i="3"/>
  <c r="T152" i="3"/>
  <c r="U134" i="3"/>
  <c r="R153" i="3"/>
  <c r="R158" i="3"/>
  <c r="D140" i="3"/>
  <c r="E140" i="3"/>
  <c r="F140" i="3"/>
  <c r="R126" i="3"/>
  <c r="D108" i="3"/>
  <c r="T144" i="3"/>
  <c r="U126" i="3"/>
  <c r="U131" i="3"/>
  <c r="T149" i="3"/>
  <c r="R124" i="3"/>
  <c r="D106" i="3"/>
  <c r="D139" i="3"/>
  <c r="F139" i="3"/>
  <c r="R157" i="3"/>
  <c r="E139" i="3"/>
  <c r="W155" i="3"/>
  <c r="X155" i="3"/>
  <c r="U135" i="3"/>
  <c r="T153" i="3"/>
  <c r="X108" i="3"/>
  <c r="F108" i="3" s="1"/>
  <c r="W108" i="3"/>
  <c r="E108" i="3" s="1"/>
  <c r="X113" i="3"/>
  <c r="F113" i="3" s="1"/>
  <c r="W113" i="3"/>
  <c r="E113" i="3" s="1"/>
  <c r="D113" i="3"/>
  <c r="R150" i="3"/>
  <c r="X118" i="3"/>
  <c r="F118" i="3" s="1"/>
  <c r="W118" i="3"/>
  <c r="E118" i="3" s="1"/>
  <c r="R143" i="3"/>
  <c r="T150" i="3"/>
  <c r="U132" i="3"/>
  <c r="D137" i="3"/>
  <c r="F137" i="3"/>
  <c r="E137" i="3"/>
  <c r="R155" i="3"/>
  <c r="T211" i="3"/>
  <c r="U211" i="3" s="1"/>
  <c r="U193" i="3"/>
  <c r="U133" i="3"/>
  <c r="T151" i="3"/>
  <c r="U127" i="3"/>
  <c r="T145" i="3"/>
  <c r="X106" i="3"/>
  <c r="F106" i="3" s="1"/>
  <c r="W106" i="3"/>
  <c r="E106" i="3" s="1"/>
  <c r="R146" i="3"/>
  <c r="X159" i="3"/>
  <c r="W159" i="3"/>
  <c r="R148" i="3"/>
  <c r="U125" i="3"/>
  <c r="T143" i="3"/>
  <c r="T142" i="3"/>
  <c r="U124" i="3"/>
  <c r="D133" i="3"/>
  <c r="R151" i="3"/>
  <c r="R147" i="3"/>
  <c r="T195" i="3"/>
  <c r="U177" i="3"/>
  <c r="X107" i="3"/>
  <c r="F107" i="3" s="1"/>
  <c r="W107" i="3"/>
  <c r="E107" i="3" s="1"/>
  <c r="T148" i="3"/>
  <c r="U130" i="3"/>
  <c r="X110" i="3"/>
  <c r="F110" i="3" s="1"/>
  <c r="W110" i="3"/>
  <c r="E110" i="3" s="1"/>
  <c r="X111" i="3"/>
  <c r="F111" i="3" s="1"/>
  <c r="W111" i="3"/>
  <c r="E111" i="3" s="1"/>
  <c r="W158" i="3"/>
  <c r="X158" i="3"/>
  <c r="X116" i="3"/>
  <c r="F116" i="3" s="1"/>
  <c r="W116" i="3"/>
  <c r="E116" i="3" s="1"/>
  <c r="X109" i="3"/>
  <c r="F109" i="3" s="1"/>
  <c r="W109" i="3"/>
  <c r="E109" i="3" s="1"/>
  <c r="D134" i="3"/>
  <c r="R152" i="3"/>
  <c r="R149" i="3"/>
  <c r="D131" i="3"/>
  <c r="D138" i="3"/>
  <c r="E138" i="3"/>
  <c r="R156" i="3"/>
  <c r="F138" i="3"/>
  <c r="D109" i="3"/>
  <c r="X112" i="3"/>
  <c r="F112" i="3" s="1"/>
  <c r="W112" i="3"/>
  <c r="E112" i="3" s="1"/>
  <c r="U128" i="3"/>
  <c r="D128" i="3" s="1"/>
  <c r="T146" i="3"/>
  <c r="U129" i="3"/>
  <c r="D129" i="3" s="1"/>
  <c r="T147" i="3"/>
  <c r="T194" i="3"/>
  <c r="U176" i="3"/>
  <c r="T160" i="3" l="1"/>
  <c r="U142" i="3"/>
  <c r="X127" i="3"/>
  <c r="F127" i="3" s="1"/>
  <c r="W127" i="3"/>
  <c r="E127" i="3" s="1"/>
  <c r="X126" i="3"/>
  <c r="W126" i="3"/>
  <c r="R172" i="3"/>
  <c r="F159" i="3"/>
  <c r="E159" i="3"/>
  <c r="D159" i="3"/>
  <c r="R177" i="3"/>
  <c r="X132" i="3"/>
  <c r="F132" i="3" s="1"/>
  <c r="W132" i="3"/>
  <c r="E132" i="3" s="1"/>
  <c r="W176" i="3"/>
  <c r="X176" i="3"/>
  <c r="R167" i="3"/>
  <c r="T166" i="3"/>
  <c r="U148" i="3"/>
  <c r="R165" i="3"/>
  <c r="X125" i="3"/>
  <c r="F125" i="3" s="1"/>
  <c r="W125" i="3"/>
  <c r="E125" i="3" s="1"/>
  <c r="R164" i="3"/>
  <c r="W133" i="3"/>
  <c r="E133" i="3" s="1"/>
  <c r="X133" i="3"/>
  <c r="F133" i="3" s="1"/>
  <c r="T168" i="3"/>
  <c r="U150" i="3"/>
  <c r="D132" i="3"/>
  <c r="T171" i="3"/>
  <c r="U153" i="3"/>
  <c r="T164" i="3"/>
  <c r="U146" i="3"/>
  <c r="D146" i="3" s="1"/>
  <c r="T162" i="3"/>
  <c r="U144" i="3"/>
  <c r="R170" i="3"/>
  <c r="D152" i="3"/>
  <c r="X193" i="3"/>
  <c r="W193" i="3"/>
  <c r="D125" i="3"/>
  <c r="R168" i="3"/>
  <c r="D150" i="3"/>
  <c r="W135" i="3"/>
  <c r="E135" i="3" s="1"/>
  <c r="X135" i="3"/>
  <c r="F135" i="3" s="1"/>
  <c r="R163" i="3"/>
  <c r="X130" i="3"/>
  <c r="F130" i="3" s="1"/>
  <c r="W130" i="3"/>
  <c r="E130" i="3" s="1"/>
  <c r="T212" i="3"/>
  <c r="U212" i="3" s="1"/>
  <c r="U194" i="3"/>
  <c r="T165" i="3"/>
  <c r="U147" i="3"/>
  <c r="R174" i="3"/>
  <c r="D156" i="3"/>
  <c r="E156" i="3"/>
  <c r="F156" i="3"/>
  <c r="R166" i="3"/>
  <c r="X211" i="3"/>
  <c r="W211" i="3"/>
  <c r="E124" i="3"/>
  <c r="R142" i="3"/>
  <c r="D124" i="3"/>
  <c r="E126" i="3"/>
  <c r="D126" i="3"/>
  <c r="R144" i="3"/>
  <c r="F126" i="3"/>
  <c r="R171" i="3"/>
  <c r="D153" i="3"/>
  <c r="W136" i="3"/>
  <c r="E136" i="3" s="1"/>
  <c r="X136" i="3"/>
  <c r="F136" i="3" s="1"/>
  <c r="T161" i="3"/>
  <c r="U143" i="3"/>
  <c r="T169" i="3"/>
  <c r="U151" i="3"/>
  <c r="R176" i="3"/>
  <c r="F158" i="3"/>
  <c r="E158" i="3"/>
  <c r="D158" i="3"/>
  <c r="X129" i="3"/>
  <c r="F129" i="3" s="1"/>
  <c r="W129" i="3"/>
  <c r="E129" i="3" s="1"/>
  <c r="X177" i="3"/>
  <c r="W177" i="3"/>
  <c r="R169" i="3"/>
  <c r="D130" i="3"/>
  <c r="D155" i="3"/>
  <c r="E155" i="3"/>
  <c r="F155" i="3"/>
  <c r="R173" i="3"/>
  <c r="D135" i="3"/>
  <c r="T172" i="3"/>
  <c r="U154" i="3"/>
  <c r="D154" i="3" s="1"/>
  <c r="D143" i="3"/>
  <c r="R161" i="3"/>
  <c r="T167" i="3"/>
  <c r="U149" i="3"/>
  <c r="D149" i="3" s="1"/>
  <c r="W134" i="3"/>
  <c r="E134" i="3" s="1"/>
  <c r="X134" i="3"/>
  <c r="F134" i="3" s="1"/>
  <c r="X173" i="3"/>
  <c r="W173" i="3"/>
  <c r="U195" i="3"/>
  <c r="T213" i="3"/>
  <c r="U213" i="3" s="1"/>
  <c r="X128" i="3"/>
  <c r="F128" i="3" s="1"/>
  <c r="W128" i="3"/>
  <c r="E128" i="3" s="1"/>
  <c r="X124" i="3"/>
  <c r="F124" i="3" s="1"/>
  <c r="W124" i="3"/>
  <c r="T163" i="3"/>
  <c r="U145" i="3"/>
  <c r="D157" i="3"/>
  <c r="R175" i="3"/>
  <c r="E157" i="3"/>
  <c r="F157" i="3"/>
  <c r="X131" i="3"/>
  <c r="F131" i="3" s="1"/>
  <c r="W131" i="3"/>
  <c r="E131" i="3" s="1"/>
  <c r="T170" i="3"/>
  <c r="U152" i="3"/>
  <c r="U191" i="3"/>
  <c r="T209" i="3"/>
  <c r="U209" i="3" s="1"/>
  <c r="X191" i="3" l="1"/>
  <c r="W191" i="3"/>
  <c r="T187" i="3"/>
  <c r="U169" i="3"/>
  <c r="D171" i="3"/>
  <c r="R189" i="3"/>
  <c r="X209" i="3"/>
  <c r="W209" i="3"/>
  <c r="F175" i="3"/>
  <c r="E175" i="3"/>
  <c r="D175" i="3"/>
  <c r="R193" i="3"/>
  <c r="X213" i="3"/>
  <c r="W213" i="3"/>
  <c r="R179" i="3"/>
  <c r="W151" i="3"/>
  <c r="E151" i="3" s="1"/>
  <c r="X151" i="3"/>
  <c r="F151" i="3" s="1"/>
  <c r="R160" i="3"/>
  <c r="D142" i="3"/>
  <c r="T189" i="3"/>
  <c r="U171" i="3"/>
  <c r="W148" i="3"/>
  <c r="E148" i="3" s="1"/>
  <c r="X148" i="3"/>
  <c r="F148" i="3" s="1"/>
  <c r="R190" i="3"/>
  <c r="W145" i="3"/>
  <c r="E145" i="3" s="1"/>
  <c r="X145" i="3"/>
  <c r="F145" i="3" s="1"/>
  <c r="W143" i="3"/>
  <c r="E143" i="3" s="1"/>
  <c r="X143" i="3"/>
  <c r="F143" i="3" s="1"/>
  <c r="R188" i="3"/>
  <c r="W150" i="3"/>
  <c r="E150" i="3" s="1"/>
  <c r="X150" i="3"/>
  <c r="F150" i="3" s="1"/>
  <c r="F177" i="3"/>
  <c r="E177" i="3"/>
  <c r="D177" i="3"/>
  <c r="R195" i="3"/>
  <c r="W152" i="3"/>
  <c r="E152" i="3" s="1"/>
  <c r="X152" i="3"/>
  <c r="F152" i="3" s="1"/>
  <c r="T188" i="3"/>
  <c r="U170" i="3"/>
  <c r="T181" i="3"/>
  <c r="U163" i="3"/>
  <c r="T179" i="3"/>
  <c r="U161" i="3"/>
  <c r="R162" i="3"/>
  <c r="D144" i="3"/>
  <c r="R192" i="3"/>
  <c r="F174" i="3"/>
  <c r="E174" i="3"/>
  <c r="D174" i="3"/>
  <c r="R186" i="3"/>
  <c r="W144" i="3"/>
  <c r="E144" i="3" s="1"/>
  <c r="X144" i="3"/>
  <c r="F144" i="3" s="1"/>
  <c r="T186" i="3"/>
  <c r="U168" i="3"/>
  <c r="T184" i="3"/>
  <c r="U166" i="3"/>
  <c r="W147" i="3"/>
  <c r="E147" i="3" s="1"/>
  <c r="X147" i="3"/>
  <c r="F147" i="3" s="1"/>
  <c r="D145" i="3"/>
  <c r="T180" i="3"/>
  <c r="U162" i="3"/>
  <c r="R185" i="3"/>
  <c r="X195" i="3"/>
  <c r="W195" i="3"/>
  <c r="T190" i="3"/>
  <c r="U172" i="3"/>
  <c r="T183" i="3"/>
  <c r="U165" i="3"/>
  <c r="D163" i="3"/>
  <c r="R181" i="3"/>
  <c r="W146" i="3"/>
  <c r="E146" i="3" s="1"/>
  <c r="X146" i="3"/>
  <c r="F146" i="3" s="1"/>
  <c r="R183" i="3"/>
  <c r="D165" i="3"/>
  <c r="R182" i="3"/>
  <c r="W149" i="3"/>
  <c r="E149" i="3" s="1"/>
  <c r="X149" i="3"/>
  <c r="F149" i="3" s="1"/>
  <c r="D148" i="3"/>
  <c r="W194" i="3"/>
  <c r="X194" i="3"/>
  <c r="T182" i="3"/>
  <c r="U164" i="3"/>
  <c r="W142" i="3"/>
  <c r="E142" i="3" s="1"/>
  <c r="X142" i="3"/>
  <c r="F142" i="3" s="1"/>
  <c r="W154" i="3"/>
  <c r="E154" i="3" s="1"/>
  <c r="X154" i="3"/>
  <c r="F154" i="3" s="1"/>
  <c r="R187" i="3"/>
  <c r="D169" i="3"/>
  <c r="T185" i="3"/>
  <c r="U167" i="3"/>
  <c r="F173" i="3"/>
  <c r="E173" i="3"/>
  <c r="R191" i="3"/>
  <c r="D173" i="3"/>
  <c r="D151" i="3"/>
  <c r="R194" i="3"/>
  <c r="E176" i="3"/>
  <c r="D176" i="3"/>
  <c r="F176" i="3"/>
  <c r="R184" i="3"/>
  <c r="D166" i="3"/>
  <c r="W212" i="3"/>
  <c r="X212" i="3"/>
  <c r="W153" i="3"/>
  <c r="E153" i="3" s="1"/>
  <c r="X153" i="3"/>
  <c r="F153" i="3" s="1"/>
  <c r="D147" i="3"/>
  <c r="T178" i="3"/>
  <c r="U160" i="3"/>
  <c r="X172" i="3" l="1"/>
  <c r="F172" i="3" s="1"/>
  <c r="W172" i="3"/>
  <c r="E172" i="3" s="1"/>
  <c r="U179" i="3"/>
  <c r="T197" i="3"/>
  <c r="U197" i="3" s="1"/>
  <c r="R178" i="3"/>
  <c r="D160" i="3"/>
  <c r="F160" i="3"/>
  <c r="X167" i="3"/>
  <c r="F167" i="3" s="1"/>
  <c r="W167" i="3"/>
  <c r="E167" i="3" s="1"/>
  <c r="U183" i="3"/>
  <c r="T201" i="3"/>
  <c r="U201" i="3" s="1"/>
  <c r="X168" i="3"/>
  <c r="F168" i="3" s="1"/>
  <c r="W168" i="3"/>
  <c r="E168" i="3" s="1"/>
  <c r="X161" i="3"/>
  <c r="F161" i="3" s="1"/>
  <c r="W161" i="3"/>
  <c r="E161" i="3" s="1"/>
  <c r="F195" i="3"/>
  <c r="E195" i="3"/>
  <c r="D195" i="3"/>
  <c r="R213" i="3"/>
  <c r="D189" i="3"/>
  <c r="R207" i="3"/>
  <c r="R206" i="3"/>
  <c r="X164" i="3"/>
  <c r="F164" i="3" s="1"/>
  <c r="W164" i="3"/>
  <c r="E164" i="3" s="1"/>
  <c r="T208" i="3"/>
  <c r="U208" i="3" s="1"/>
  <c r="U190" i="3"/>
  <c r="T198" i="3"/>
  <c r="U198" i="3" s="1"/>
  <c r="U180" i="3"/>
  <c r="X163" i="3"/>
  <c r="F163" i="3" s="1"/>
  <c r="W163" i="3"/>
  <c r="E163" i="3" s="1"/>
  <c r="F193" i="3"/>
  <c r="E193" i="3"/>
  <c r="D193" i="3"/>
  <c r="R211" i="3"/>
  <c r="R208" i="3"/>
  <c r="D187" i="3"/>
  <c r="R205" i="3"/>
  <c r="R199" i="3"/>
  <c r="D192" i="3"/>
  <c r="R210" i="3"/>
  <c r="F192" i="3"/>
  <c r="E192" i="3"/>
  <c r="T199" i="3"/>
  <c r="U199" i="3" s="1"/>
  <c r="U181" i="3"/>
  <c r="D181" i="3" s="1"/>
  <c r="R200" i="3"/>
  <c r="W170" i="3"/>
  <c r="E170" i="3" s="1"/>
  <c r="X170" i="3"/>
  <c r="F170" i="3" s="1"/>
  <c r="X171" i="3"/>
  <c r="F171" i="3" s="1"/>
  <c r="W171" i="3"/>
  <c r="E171" i="3" s="1"/>
  <c r="D161" i="3"/>
  <c r="X169" i="3"/>
  <c r="F169" i="3" s="1"/>
  <c r="W169" i="3"/>
  <c r="E169" i="3" s="1"/>
  <c r="W162" i="3"/>
  <c r="X162" i="3"/>
  <c r="D194" i="3"/>
  <c r="R212" i="3"/>
  <c r="F194" i="3"/>
  <c r="E194" i="3"/>
  <c r="T200" i="3"/>
  <c r="U200" i="3" s="1"/>
  <c r="U182" i="3"/>
  <c r="R203" i="3"/>
  <c r="T206" i="3"/>
  <c r="U206" i="3" s="1"/>
  <c r="U188" i="3"/>
  <c r="T207" i="3"/>
  <c r="U207" i="3" s="1"/>
  <c r="U189" i="3"/>
  <c r="D179" i="3"/>
  <c r="R197" i="3"/>
  <c r="U187" i="3"/>
  <c r="T205" i="3"/>
  <c r="U205" i="3" s="1"/>
  <c r="T203" i="3"/>
  <c r="U203" i="3" s="1"/>
  <c r="U185" i="3"/>
  <c r="D185" i="3" s="1"/>
  <c r="T204" i="3"/>
  <c r="U204" i="3" s="1"/>
  <c r="U186" i="3"/>
  <c r="D184" i="3"/>
  <c r="R202" i="3"/>
  <c r="D183" i="3"/>
  <c r="R201" i="3"/>
  <c r="D167" i="3"/>
  <c r="W166" i="3"/>
  <c r="E166" i="3" s="1"/>
  <c r="X166" i="3"/>
  <c r="F166" i="3" s="1"/>
  <c r="D168" i="3"/>
  <c r="D170" i="3"/>
  <c r="D164" i="3"/>
  <c r="X160" i="3"/>
  <c r="W160" i="3"/>
  <c r="E160" i="3" s="1"/>
  <c r="T196" i="3"/>
  <c r="U196" i="3" s="1"/>
  <c r="U178" i="3"/>
  <c r="F191" i="3"/>
  <c r="E191" i="3"/>
  <c r="D191" i="3"/>
  <c r="R209" i="3"/>
  <c r="X165" i="3"/>
  <c r="F165" i="3" s="1"/>
  <c r="W165" i="3"/>
  <c r="E165" i="3" s="1"/>
  <c r="T202" i="3"/>
  <c r="U202" i="3" s="1"/>
  <c r="U184" i="3"/>
  <c r="R204" i="3"/>
  <c r="R180" i="3"/>
  <c r="F162" i="3"/>
  <c r="E162" i="3"/>
  <c r="D162" i="3"/>
  <c r="D172" i="3"/>
  <c r="W202" i="3" l="1"/>
  <c r="X202" i="3"/>
  <c r="W196" i="3"/>
  <c r="X196" i="3"/>
  <c r="F205" i="3"/>
  <c r="D205" i="3"/>
  <c r="F211" i="3"/>
  <c r="E211" i="3"/>
  <c r="D211" i="3"/>
  <c r="W190" i="3"/>
  <c r="E190" i="3" s="1"/>
  <c r="X190" i="3"/>
  <c r="F190" i="3" s="1"/>
  <c r="D207" i="3"/>
  <c r="W186" i="3"/>
  <c r="E186" i="3" s="1"/>
  <c r="X186" i="3"/>
  <c r="F186" i="3" s="1"/>
  <c r="W204" i="3"/>
  <c r="X204" i="3"/>
  <c r="D210" i="3"/>
  <c r="F210" i="3"/>
  <c r="E210" i="3"/>
  <c r="F201" i="3"/>
  <c r="E201" i="3"/>
  <c r="D201" i="3"/>
  <c r="D180" i="3"/>
  <c r="R198" i="3"/>
  <c r="E180" i="3"/>
  <c r="F209" i="3"/>
  <c r="E209" i="3"/>
  <c r="D209" i="3"/>
  <c r="X185" i="3"/>
  <c r="F185" i="3" s="1"/>
  <c r="W185" i="3"/>
  <c r="E185" i="3" s="1"/>
  <c r="X189" i="3"/>
  <c r="F189" i="3" s="1"/>
  <c r="W189" i="3"/>
  <c r="E189" i="3" s="1"/>
  <c r="W182" i="3"/>
  <c r="E182" i="3" s="1"/>
  <c r="X182" i="3"/>
  <c r="F182" i="3" s="1"/>
  <c r="D178" i="3"/>
  <c r="R196" i="3"/>
  <c r="X203" i="3"/>
  <c r="W203" i="3"/>
  <c r="X207" i="3"/>
  <c r="F207" i="3" s="1"/>
  <c r="W207" i="3"/>
  <c r="E207" i="3" s="1"/>
  <c r="W200" i="3"/>
  <c r="E200" i="3" s="1"/>
  <c r="X200" i="3"/>
  <c r="F200" i="3" s="1"/>
  <c r="D200" i="3"/>
  <c r="E199" i="3"/>
  <c r="D199" i="3"/>
  <c r="F213" i="3"/>
  <c r="E213" i="3"/>
  <c r="D213" i="3"/>
  <c r="X201" i="3"/>
  <c r="W201" i="3"/>
  <c r="X197" i="3"/>
  <c r="W197" i="3"/>
  <c r="E197" i="3" s="1"/>
  <c r="D204" i="3"/>
  <c r="F204" i="3"/>
  <c r="E204" i="3"/>
  <c r="X205" i="3"/>
  <c r="W205" i="3"/>
  <c r="E205" i="3" s="1"/>
  <c r="W188" i="3"/>
  <c r="E188" i="3" s="1"/>
  <c r="X188" i="3"/>
  <c r="F188" i="3" s="1"/>
  <c r="D182" i="3"/>
  <c r="X183" i="3"/>
  <c r="F183" i="3" s="1"/>
  <c r="W183" i="3"/>
  <c r="E183" i="3" s="1"/>
  <c r="X179" i="3"/>
  <c r="F179" i="3" s="1"/>
  <c r="W179" i="3"/>
  <c r="E179" i="3" s="1"/>
  <c r="W208" i="3"/>
  <c r="X208" i="3"/>
  <c r="F208" i="3" s="1"/>
  <c r="X187" i="3"/>
  <c r="F187" i="3" s="1"/>
  <c r="W187" i="3"/>
  <c r="E187" i="3" s="1"/>
  <c r="X181" i="3"/>
  <c r="F181" i="3" s="1"/>
  <c r="W181" i="3"/>
  <c r="E181" i="3" s="1"/>
  <c r="D208" i="3"/>
  <c r="E208" i="3"/>
  <c r="W180" i="3"/>
  <c r="X180" i="3"/>
  <c r="F180" i="3" s="1"/>
  <c r="D206" i="3"/>
  <c r="F206" i="3"/>
  <c r="E206" i="3"/>
  <c r="D186" i="3"/>
  <c r="W206" i="3"/>
  <c r="X206" i="3"/>
  <c r="W184" i="3"/>
  <c r="E184" i="3" s="1"/>
  <c r="X184" i="3"/>
  <c r="F184" i="3" s="1"/>
  <c r="W178" i="3"/>
  <c r="E178" i="3" s="1"/>
  <c r="X178" i="3"/>
  <c r="F178" i="3" s="1"/>
  <c r="D202" i="3"/>
  <c r="F202" i="3"/>
  <c r="E202" i="3"/>
  <c r="F197" i="3"/>
  <c r="D197" i="3"/>
  <c r="F203" i="3"/>
  <c r="E203" i="3"/>
  <c r="D203" i="3"/>
  <c r="D212" i="3"/>
  <c r="F212" i="3"/>
  <c r="E212" i="3"/>
  <c r="X199" i="3"/>
  <c r="F199" i="3" s="1"/>
  <c r="W199" i="3"/>
  <c r="D190" i="3"/>
  <c r="W198" i="3"/>
  <c r="X198" i="3"/>
  <c r="D188" i="3"/>
  <c r="D198" i="3" l="1"/>
  <c r="F198" i="3"/>
  <c r="E198" i="3"/>
  <c r="D196" i="3"/>
  <c r="F196" i="3"/>
  <c r="E196" i="3"/>
</calcChain>
</file>

<file path=xl/comments1.xml><?xml version="1.0" encoding="utf-8"?>
<comments xmlns="http://schemas.openxmlformats.org/spreadsheetml/2006/main">
  <authors>
    <author>surery</author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编号不要乱改或者删除</t>
        </r>
        <r>
          <rPr>
            <sz val="9"/>
            <rFont val="宋体"/>
            <charset val="134"/>
          </rPr>
          <t xml:space="preserve">
11xxxx = 宠物碎片
12xxxx = 宠物
13xxxx = 时装 皮肤 称号
14xxxx = 道具</t>
        </r>
      </text>
    </comment>
    <comment ref="B1" authorId="0">
      <text>
        <r>
          <rPr>
            <b/>
            <sz val="9"/>
            <rFont val="宋体"/>
            <charset val="134"/>
          </rPr>
          <t>换商店，请换期号</t>
        </r>
      </text>
    </comment>
    <comment ref="F1" authorId="0">
      <text>
        <r>
          <rPr>
            <b/>
            <sz val="9"/>
            <rFont val="宋体"/>
            <charset val="134"/>
          </rPr>
          <t>不填不限购</t>
        </r>
      </text>
    </comment>
    <comment ref="G1" authorId="0">
      <text>
        <r>
          <rPr>
            <b/>
            <sz val="9"/>
            <rFont val="宋体"/>
            <charset val="134"/>
          </rPr>
          <t>1=天
2=周
不填不重置</t>
        </r>
        <r>
          <rPr>
            <sz val="9"/>
            <rFont val="宋体"/>
            <charset val="134"/>
          </rPr>
          <t xml:space="preserve">
</t>
        </r>
      </text>
    </comment>
    <comment ref="J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值越大排越后面
</t>
        </r>
      </text>
    </comment>
  </commentList>
</comments>
</file>

<file path=xl/comments2.xml><?xml version="1.0" encoding="utf-8"?>
<comments xmlns="http://schemas.openxmlformats.org/spreadsheetml/2006/main">
  <authors>
    <author>surery</author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编号不要乱改或者删除</t>
        </r>
        <r>
          <rPr>
            <sz val="9"/>
            <rFont val="宋体"/>
            <charset val="134"/>
          </rPr>
          <t xml:space="preserve">
11xxxx = 宠物碎片
12xxxx = 宠物
13xxxx = 时装 皮肤 称号
14xxxx = 道具</t>
        </r>
      </text>
    </comment>
    <comment ref="B1" authorId="0">
      <text>
        <r>
          <rPr>
            <b/>
            <sz val="9"/>
            <rFont val="宋体"/>
            <charset val="134"/>
          </rPr>
          <t>换商店，请换期号</t>
        </r>
      </text>
    </comment>
    <comment ref="F1" authorId="0">
      <text>
        <r>
          <rPr>
            <b/>
            <sz val="9"/>
            <rFont val="宋体"/>
            <charset val="134"/>
          </rPr>
          <t>不填不限购</t>
        </r>
      </text>
    </comment>
    <comment ref="G1" authorId="0">
      <text>
        <r>
          <rPr>
            <b/>
            <sz val="9"/>
            <rFont val="宋体"/>
            <charset val="134"/>
          </rPr>
          <t>1=天
2=周
不填不重置</t>
        </r>
        <r>
          <rPr>
            <sz val="9"/>
            <rFont val="宋体"/>
            <charset val="134"/>
          </rPr>
          <t xml:space="preserve">
</t>
        </r>
      </text>
    </comment>
    <comment ref="J1" authorId="1">
      <text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surery</author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编号不要乱改或者删除</t>
        </r>
        <r>
          <rPr>
            <sz val="9"/>
            <rFont val="宋体"/>
            <charset val="134"/>
          </rPr>
          <t xml:space="preserve">
11xxxx = 宠物碎片
12xxxx = 宠物
13xxxx = 时装 皮肤 称号
14xxxx = 道具</t>
        </r>
      </text>
    </comment>
    <comment ref="B1" authorId="0">
      <text>
        <r>
          <rPr>
            <b/>
            <sz val="9"/>
            <rFont val="宋体"/>
            <charset val="134"/>
          </rPr>
          <t>换商店，请换期号</t>
        </r>
      </text>
    </comment>
    <comment ref="H1" authorId="0">
      <text>
        <r>
          <rPr>
            <b/>
            <sz val="9"/>
            <rFont val="宋体"/>
            <charset val="134"/>
          </rPr>
          <t>不填不限购</t>
        </r>
      </text>
    </comment>
    <comment ref="I1" authorId="0">
      <text>
        <r>
          <rPr>
            <b/>
            <sz val="9"/>
            <rFont val="宋体"/>
            <charset val="134"/>
          </rPr>
          <t>1=天
2=周
不填不重置</t>
        </r>
        <r>
          <rPr>
            <sz val="9"/>
            <rFont val="宋体"/>
            <charset val="134"/>
          </rPr>
          <t xml:space="preserve">
</t>
        </r>
      </text>
    </comment>
    <comment ref="M1" authorId="1">
      <text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<sst xmlns="http://schemas.openxmlformats.org/spreadsheetml/2006/main" count="3008" uniqueCount="433">
  <si>
    <t>刷新商店</t>
  </si>
  <si>
    <t>期号</t>
  </si>
  <si>
    <t>奖励</t>
  </si>
  <si>
    <t>原价</t>
  </si>
  <si>
    <t>折后价</t>
  </si>
  <si>
    <t>周期内出现次数</t>
  </si>
  <si>
    <t>重置方式</t>
  </si>
  <si>
    <t>折扣显示(客户端用)</t>
  </si>
  <si>
    <t>公式</t>
  </si>
  <si>
    <t>权重</t>
  </si>
  <si>
    <t>int&amp;key</t>
  </si>
  <si>
    <t>int</t>
  </si>
  <si>
    <t>arrayint2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</si>
  <si>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</si>
  <si>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t>id</t>
  </si>
  <si>
    <t>cycNo</t>
  </si>
  <si>
    <t>reward</t>
  </si>
  <si>
    <t>cost</t>
  </si>
  <si>
    <t>discount</t>
  </si>
  <si>
    <t>limit</t>
  </si>
  <si>
    <t>reset</t>
  </si>
  <si>
    <t>sale</t>
  </si>
  <si>
    <t>rate</t>
  </si>
  <si>
    <t>12110_3</t>
  </si>
  <si>
    <t>4_1500</t>
  </si>
  <si>
    <t>4_1200</t>
  </si>
  <si>
    <t>8折</t>
  </si>
  <si>
    <t>基拉祈碎片</t>
  </si>
  <si>
    <t>12142_3</t>
  </si>
  <si>
    <t>4_3000</t>
  </si>
  <si>
    <t>4_2400</t>
  </si>
  <si>
    <t>基格尔德碎片</t>
  </si>
  <si>
    <t>12061_3</t>
  </si>
  <si>
    <t>时拉比碎片</t>
  </si>
  <si>
    <t>12088_3</t>
  </si>
  <si>
    <t>固拉多碎片</t>
  </si>
  <si>
    <t>12031_3</t>
  </si>
  <si>
    <t>盖欧卡碎片</t>
  </si>
  <si>
    <t>12140_3</t>
  </si>
  <si>
    <t>骑拉帝纳碎片</t>
  </si>
  <si>
    <t>12138_3</t>
  </si>
  <si>
    <t>洛奇亚碎片</t>
  </si>
  <si>
    <t>12062_3</t>
  </si>
  <si>
    <t>谢米碎片</t>
  </si>
  <si>
    <t>12089_3</t>
  </si>
  <si>
    <t>凤王碎片</t>
  </si>
  <si>
    <t>12111_3</t>
  </si>
  <si>
    <t>雷吉奇卡斯碎片</t>
  </si>
  <si>
    <t>12109_3</t>
  </si>
  <si>
    <t>克雷色利亚碎片</t>
  </si>
  <si>
    <t>12030_3</t>
  </si>
  <si>
    <t>凯路迪欧碎片</t>
  </si>
  <si>
    <t>12137_3</t>
  </si>
  <si>
    <t>代欧奇希斯碎片</t>
  </si>
  <si>
    <t>12135_3</t>
  </si>
  <si>
    <t>达克莱伊碎片</t>
  </si>
  <si>
    <t>5折</t>
  </si>
  <si>
    <t>卡比兽碎片</t>
  </si>
  <si>
    <t>美丽花碎片</t>
  </si>
  <si>
    <t>沙漠蜻蜓碎片</t>
  </si>
  <si>
    <t>6折</t>
  </si>
  <si>
    <t>7折</t>
  </si>
  <si>
    <t>阿勃梭鲁碎片</t>
  </si>
  <si>
    <t>4102_1</t>
  </si>
  <si>
    <t>4_2570</t>
  </si>
  <si>
    <t>4_2056</t>
  </si>
  <si>
    <t>黑带九段</t>
  </si>
  <si>
    <t>4028_1</t>
  </si>
  <si>
    <t>4_2280</t>
  </si>
  <si>
    <t>4_1824</t>
  </si>
  <si>
    <t>呱呱泡蛙</t>
  </si>
  <si>
    <t>4047_1</t>
  </si>
  <si>
    <t>4_2500</t>
  </si>
  <si>
    <t>4_2000</t>
  </si>
  <si>
    <t>王者之证</t>
  </si>
  <si>
    <t>4069_1</t>
  </si>
  <si>
    <t>4_2300</t>
  </si>
  <si>
    <t>4_1840</t>
  </si>
  <si>
    <t>百变请假王</t>
  </si>
  <si>
    <t>4008_1</t>
  </si>
  <si>
    <t>4_2390</t>
  </si>
  <si>
    <t>4_1912</t>
  </si>
  <si>
    <t>吉利蛋</t>
  </si>
  <si>
    <t>4027_1</t>
  </si>
  <si>
    <t>4_2230</t>
  </si>
  <si>
    <t>4_1784</t>
  </si>
  <si>
    <t>宝贝龙</t>
  </si>
  <si>
    <t>4048_1</t>
  </si>
  <si>
    <t>4_2250</t>
  </si>
  <si>
    <t>4_1800</t>
  </si>
  <si>
    <t>CD机</t>
  </si>
  <si>
    <t>4068_1</t>
  </si>
  <si>
    <t>4_2350</t>
  </si>
  <si>
    <t>4_1880</t>
  </si>
  <si>
    <t>百变班吉拉</t>
  </si>
  <si>
    <t>4108_1</t>
  </si>
  <si>
    <t>4_2450</t>
  </si>
  <si>
    <t>4_1960</t>
  </si>
  <si>
    <t>神秘老人</t>
  </si>
  <si>
    <t>4013_1</t>
  </si>
  <si>
    <t>金属巨怪</t>
  </si>
  <si>
    <t>4071_1</t>
  </si>
  <si>
    <t>百变炎帝</t>
  </si>
  <si>
    <t>4079_1</t>
  </si>
  <si>
    <t>4_2325</t>
  </si>
  <si>
    <t>4_1860</t>
  </si>
  <si>
    <t>百变小卡比</t>
  </si>
  <si>
    <t>4169_1</t>
  </si>
  <si>
    <t>大卡与小比</t>
  </si>
  <si>
    <t>1339_1</t>
  </si>
  <si>
    <t>4_200</t>
  </si>
  <si>
    <t>4_100</t>
  </si>
  <si>
    <t>普通缎带</t>
  </si>
  <si>
    <t>3_4000</t>
  </si>
  <si>
    <t>3_2000</t>
  </si>
  <si>
    <t>1340_1</t>
  </si>
  <si>
    <t>4_400</t>
  </si>
  <si>
    <t>华丽缎带</t>
  </si>
  <si>
    <t>3_8000</t>
  </si>
  <si>
    <t>1341_1</t>
  </si>
  <si>
    <t>4_600</t>
  </si>
  <si>
    <t>4_300</t>
  </si>
  <si>
    <t>大师缎带</t>
  </si>
  <si>
    <t>3_12000</t>
  </si>
  <si>
    <t>3_6000</t>
  </si>
  <si>
    <t>5221_5</t>
  </si>
  <si>
    <t>随机5星宠物碎片箱</t>
  </si>
  <si>
    <t>5222_5</t>
  </si>
  <si>
    <t>4_50</t>
  </si>
  <si>
    <t>4_25</t>
  </si>
  <si>
    <t>随机4星宠物碎片箱</t>
  </si>
  <si>
    <t>3_1000</t>
  </si>
  <si>
    <t>3_500</t>
  </si>
  <si>
    <t>5137_3</t>
  </si>
  <si>
    <t>4_240</t>
  </si>
  <si>
    <t>宠物宝箱</t>
  </si>
  <si>
    <t>5137_1</t>
  </si>
  <si>
    <t>3_4800</t>
  </si>
  <si>
    <t>5137_5</t>
  </si>
  <si>
    <t>4_500</t>
  </si>
  <si>
    <t>5137_10</t>
  </si>
  <si>
    <t>4_1000</t>
  </si>
  <si>
    <t>4_800</t>
  </si>
  <si>
    <t>5228_1</t>
  </si>
  <si>
    <t>挂机经验卡·高</t>
  </si>
  <si>
    <t>5043_2</t>
  </si>
  <si>
    <t>伊布书箱</t>
  </si>
  <si>
    <t>1233_1</t>
  </si>
  <si>
    <t>4折</t>
  </si>
  <si>
    <t>潜能果</t>
  </si>
  <si>
    <t>1234_1</t>
  </si>
  <si>
    <t>突破果</t>
  </si>
  <si>
    <t>1009_1</t>
  </si>
  <si>
    <t>橙色护送证</t>
  </si>
  <si>
    <t>1010_1</t>
  </si>
  <si>
    <t>驾驶证</t>
  </si>
  <si>
    <t>1026_5</t>
  </si>
  <si>
    <t>基地进阶石</t>
  </si>
  <si>
    <t>1095_1</t>
  </si>
  <si>
    <t>高级特性石</t>
  </si>
  <si>
    <t>1095_5</t>
  </si>
  <si>
    <t>1095_20</t>
  </si>
  <si>
    <t>1281_1</t>
  </si>
  <si>
    <t>9折</t>
  </si>
  <si>
    <t>祝福石·小</t>
  </si>
  <si>
    <t>1281_5</t>
  </si>
  <si>
    <t>1280_1</t>
  </si>
  <si>
    <t>祝福石·大</t>
  </si>
  <si>
    <t>1280_5</t>
  </si>
  <si>
    <t>1282_1</t>
  </si>
  <si>
    <t>保护石</t>
  </si>
  <si>
    <t>1282_5</t>
  </si>
  <si>
    <t>1284_1</t>
  </si>
  <si>
    <t>特级强化石</t>
  </si>
  <si>
    <t>1284_5</t>
  </si>
  <si>
    <t>1286_1</t>
  </si>
  <si>
    <t>钥石</t>
  </si>
  <si>
    <t>1286_3</t>
  </si>
  <si>
    <t>1287_1</t>
  </si>
  <si>
    <t>完美钥石</t>
  </si>
  <si>
    <t>1287_3</t>
  </si>
  <si>
    <t>1285_3</t>
  </si>
  <si>
    <t>基因原石</t>
  </si>
  <si>
    <t>1235_50</t>
  </si>
  <si>
    <t>宝物升阶石</t>
  </si>
  <si>
    <t>1238_1</t>
  </si>
  <si>
    <t>光辉石</t>
  </si>
  <si>
    <t>1238_5</t>
  </si>
  <si>
    <t>1238_20</t>
  </si>
  <si>
    <t>1008_3</t>
  </si>
  <si>
    <t>神装碎片</t>
  </si>
  <si>
    <t>1008_5</t>
  </si>
  <si>
    <t>1008_20</t>
  </si>
  <si>
    <t>1031_3</t>
  </si>
  <si>
    <t>洗练石</t>
  </si>
  <si>
    <t>1031_5</t>
  </si>
  <si>
    <t>1031_20</t>
  </si>
  <si>
    <t>1030_1</t>
  </si>
  <si>
    <t>神石</t>
  </si>
  <si>
    <t>1030_5</t>
  </si>
  <si>
    <t>1030_20</t>
  </si>
  <si>
    <t>1244_5</t>
  </si>
  <si>
    <t>雨滴徽章碎片</t>
  </si>
  <si>
    <t>1245_5</t>
  </si>
  <si>
    <t>电力徽章碎片</t>
  </si>
  <si>
    <t>1246_5</t>
  </si>
  <si>
    <t>白羽徽章碎片</t>
  </si>
  <si>
    <t>1239_50</t>
  </si>
  <si>
    <t>徽章升级石</t>
  </si>
  <si>
    <t>随机树果</t>
  </si>
  <si>
    <t>随机属性药</t>
  </si>
  <si>
    <t>初级草之石</t>
  </si>
  <si>
    <t>初级水之石</t>
  </si>
  <si>
    <t>初级火之石</t>
  </si>
  <si>
    <t>初级光之石</t>
  </si>
  <si>
    <t>初级暗之石</t>
  </si>
  <si>
    <t>中级草之石</t>
  </si>
  <si>
    <t>中级水之石</t>
  </si>
  <si>
    <t>中级火之石</t>
  </si>
  <si>
    <t>中级光之石</t>
  </si>
  <si>
    <t>中级暗之石</t>
  </si>
  <si>
    <t>高级草之石</t>
  </si>
  <si>
    <t>高级水之石</t>
  </si>
  <si>
    <t>高级火之石</t>
  </si>
  <si>
    <t>高级光之石</t>
  </si>
  <si>
    <t>高级暗之石</t>
  </si>
  <si>
    <t>初级进化卡</t>
  </si>
  <si>
    <t>中级进化卡</t>
  </si>
  <si>
    <t>高级进化卡</t>
  </si>
  <si>
    <t>挂机经验卡·低</t>
  </si>
  <si>
    <t>挂机经验卡·中</t>
  </si>
  <si>
    <t>冰山徽章碎片</t>
  </si>
  <si>
    <t>玉虫徽章碎片</t>
  </si>
  <si>
    <t>灵力徽章碎片</t>
  </si>
  <si>
    <t>战斗徽章碎片</t>
  </si>
  <si>
    <t>妖精徽章碎片</t>
  </si>
  <si>
    <t>植物徽章碎片</t>
  </si>
  <si>
    <t>电压徽章碎片</t>
  </si>
  <si>
    <t>岩壁徽章碎片</t>
  </si>
  <si>
    <t>超进化石</t>
  </si>
  <si>
    <t>精炼石</t>
  </si>
  <si>
    <t>锻炼石</t>
  </si>
  <si>
    <t>宝石精华</t>
  </si>
  <si>
    <t>生命药剂</t>
  </si>
  <si>
    <t>攻击药剂</t>
  </si>
  <si>
    <t>防御药剂</t>
  </si>
  <si>
    <t>命中药剂</t>
  </si>
  <si>
    <t>闪避药剂</t>
  </si>
  <si>
    <t>暴击药剂</t>
  </si>
  <si>
    <t>抗暴药剂</t>
  </si>
  <si>
    <t>攻速药剂</t>
  </si>
  <si>
    <t>宠物特性石</t>
  </si>
  <si>
    <t>同行证</t>
  </si>
  <si>
    <t>坐骑属性药</t>
  </si>
  <si>
    <t>Z结晶属性药</t>
  </si>
  <si>
    <t>Z手环属性药</t>
  </si>
  <si>
    <t>百变怪属性药</t>
  </si>
  <si>
    <t>伊布属性药</t>
  </si>
  <si>
    <t>电击属性药</t>
  </si>
  <si>
    <t>连击属性药</t>
  </si>
  <si>
    <t>屏障属性药</t>
  </si>
  <si>
    <t>坐骑增幅器</t>
  </si>
  <si>
    <t>Z结晶增幅器</t>
  </si>
  <si>
    <t>Z手环增幅器</t>
  </si>
  <si>
    <t>百变怪增幅器</t>
  </si>
  <si>
    <t>挑战令</t>
  </si>
  <si>
    <t>正价</t>
  </si>
  <si>
    <t>1283_10</t>
  </si>
  <si>
    <t>强化石</t>
  </si>
  <si>
    <t>1285_5</t>
  </si>
  <si>
    <t>4_150</t>
  </si>
  <si>
    <t>4_135</t>
  </si>
  <si>
    <t>突破之石</t>
  </si>
  <si>
    <r>
      <rPr>
        <sz val="11"/>
        <color indexed="8"/>
        <rFont val="宋体"/>
        <charset val="134"/>
      </rPr>
      <t>3绑钻</t>
    </r>
    <r>
      <rPr>
        <sz val="11"/>
        <color indexed="8"/>
        <rFont val="宋体"/>
        <charset val="134"/>
      </rPr>
      <t>4钻</t>
    </r>
  </si>
  <si>
    <t>数量</t>
  </si>
  <si>
    <t>单价</t>
  </si>
  <si>
    <t>打折</t>
  </si>
  <si>
    <t>折后</t>
  </si>
  <si>
    <t>6星</t>
  </si>
  <si>
    <t>露奈雅拉碎片</t>
  </si>
  <si>
    <t>超梦碎片</t>
  </si>
  <si>
    <t>烈空坐碎片</t>
  </si>
  <si>
    <t>索尔迦雷欧碎片</t>
  </si>
  <si>
    <t>酋雷姆碎片</t>
  </si>
  <si>
    <t>月石碎片</t>
  </si>
  <si>
    <t>5星成品</t>
  </si>
  <si>
    <t>化石翼龙碎片</t>
  </si>
  <si>
    <t>巨金怪碎片</t>
  </si>
  <si>
    <t>班基拉斯碎片</t>
  </si>
  <si>
    <t>拉帝欧斯碎片</t>
  </si>
  <si>
    <t>拉帝亚斯碎片</t>
  </si>
  <si>
    <t>闪电鸟碎片</t>
  </si>
  <si>
    <t>雷公碎片</t>
  </si>
  <si>
    <t>快龙碎片</t>
  </si>
  <si>
    <t>火焰鸟碎片</t>
  </si>
  <si>
    <t>炎帝碎片</t>
  </si>
  <si>
    <t>暴飞龙碎片</t>
  </si>
  <si>
    <t>赫拉克罗斯碎片</t>
  </si>
  <si>
    <t>凯罗斯碎片</t>
  </si>
  <si>
    <t>水君碎片</t>
  </si>
  <si>
    <t>急冻鸟碎片</t>
  </si>
  <si>
    <t>单首龙碎片</t>
  </si>
  <si>
    <t>5星非成品</t>
  </si>
  <si>
    <t>燃烧虫碎片</t>
  </si>
  <si>
    <t>触手百合碎片</t>
  </si>
  <si>
    <t>圆陆鲨碎片</t>
  </si>
  <si>
    <t>资质培养礼盒小</t>
  </si>
  <si>
    <t>资质培养礼盒中</t>
  </si>
  <si>
    <t>资质培养礼盒大</t>
  </si>
  <si>
    <t>折上折</t>
  </si>
  <si>
    <t>代币</t>
  </si>
  <si>
    <t>折上折扣显示(客户端用)</t>
  </si>
  <si>
    <t>品质</t>
  </si>
  <si>
    <t>discount2</t>
  </si>
  <si>
    <t>cost2</t>
  </si>
  <si>
    <t>sale2</t>
  </si>
  <si>
    <t>兽灵经验盒·小</t>
  </si>
  <si>
    <t>兽灵经验盒·中</t>
  </si>
  <si>
    <t>兽灵经验盒·大</t>
  </si>
  <si>
    <t>绑钻兑换劵</t>
  </si>
  <si>
    <t>膨胀·①</t>
  </si>
  <si>
    <t>膨胀·②</t>
  </si>
  <si>
    <t>膨胀·③</t>
  </si>
  <si>
    <t>膨胀·④</t>
  </si>
  <si>
    <t>膨胀·⑤</t>
  </si>
  <si>
    <t>膨胀·⑥</t>
  </si>
  <si>
    <t>5420_1</t>
  </si>
  <si>
    <r>
      <rPr>
        <sz val="11"/>
        <color indexed="8"/>
        <rFont val="宋体"/>
        <charset val="134"/>
      </rPr>
      <t>542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</si>
  <si>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爆炸·①</t>
  </si>
  <si>
    <t>爆炸·②</t>
  </si>
  <si>
    <t>爆炸·③</t>
  </si>
  <si>
    <t>爆炸·④</t>
  </si>
  <si>
    <t>爆炸·⑤</t>
  </si>
  <si>
    <t>爆炸·⑥</t>
  </si>
  <si>
    <t>劈斩·①</t>
  </si>
  <si>
    <t>劈斩·②</t>
  </si>
  <si>
    <t>劈斩·③</t>
  </si>
  <si>
    <t>劈斩·④</t>
  </si>
  <si>
    <t>劈斩·⑤</t>
  </si>
  <si>
    <t>劈斩·⑥</t>
  </si>
  <si>
    <t>束木·①</t>
  </si>
  <si>
    <t>束木·②</t>
  </si>
  <si>
    <t>束木·③</t>
  </si>
  <si>
    <t>束木·④</t>
  </si>
  <si>
    <t>束木·⑤</t>
  </si>
  <si>
    <t>束木·⑥</t>
  </si>
  <si>
    <t>堆砌·①</t>
  </si>
  <si>
    <t>堆砌·②</t>
  </si>
  <si>
    <t>堆砌·③</t>
  </si>
  <si>
    <t>堆砌·④</t>
  </si>
  <si>
    <t>堆砌·⑤</t>
  </si>
  <si>
    <t>堆砌·⑥</t>
  </si>
  <si>
    <t>耀目·①</t>
  </si>
  <si>
    <t>耀目·②</t>
  </si>
  <si>
    <t>耀目·③</t>
  </si>
  <si>
    <t>耀目·④</t>
  </si>
  <si>
    <t>耀目·⑤</t>
  </si>
  <si>
    <t>耀目·⑥</t>
  </si>
  <si>
    <t>大胃王·①</t>
  </si>
  <si>
    <t>大胃王·②</t>
  </si>
  <si>
    <t>大胃王·③</t>
  </si>
  <si>
    <t>大胃王·④</t>
  </si>
  <si>
    <t>大胃王·⑤</t>
  </si>
  <si>
    <t>大胃王·⑥</t>
  </si>
  <si>
    <t>寄生物·①</t>
  </si>
  <si>
    <t>寄生物·②</t>
  </si>
  <si>
    <t>寄生物·③</t>
  </si>
  <si>
    <t>寄生物·④</t>
  </si>
  <si>
    <t>寄生物·⑤</t>
  </si>
  <si>
    <t>寄生物·⑥</t>
  </si>
  <si>
    <t>喷射器·①</t>
  </si>
  <si>
    <t>喷射器·②</t>
  </si>
  <si>
    <t>喷射器·③</t>
  </si>
  <si>
    <t>喷射器·④</t>
  </si>
  <si>
    <t>喷射器·⑤</t>
  </si>
  <si>
    <t>喷射器·⑥</t>
  </si>
  <si>
    <t>黏黏·①</t>
  </si>
  <si>
    <t>黏黏·②</t>
  </si>
  <si>
    <t>黏黏·③</t>
  </si>
  <si>
    <t>黏黏·④</t>
  </si>
  <si>
    <t>黏黏·⑤</t>
  </si>
  <si>
    <t>黏黏·⑥</t>
  </si>
  <si>
    <t>针四刺·①</t>
  </si>
  <si>
    <t>针四刺·②</t>
  </si>
  <si>
    <t>针四刺·③</t>
  </si>
  <si>
    <t>针四刺·④</t>
  </si>
  <si>
    <t>针四刺·⑤</t>
  </si>
  <si>
    <t>针四刺·⑥</t>
  </si>
  <si>
    <t>限时折扣商店</t>
  </si>
  <si>
    <t>开启日期</t>
  </si>
  <si>
    <t>结束日期</t>
  </si>
  <si>
    <t>物品列表</t>
  </si>
  <si>
    <t>图标</t>
  </si>
  <si>
    <t>皮肤</t>
  </si>
  <si>
    <t>string</t>
  </si>
  <si>
    <t>arrayint1</t>
  </si>
  <si>
    <t>startTime</t>
  </si>
  <si>
    <t>endTime</t>
  </si>
  <si>
    <t>itemList</t>
  </si>
  <si>
    <t>2022-12-22</t>
  </si>
  <si>
    <t>2023-01-01</t>
  </si>
  <si>
    <t>1_2_3_4_5</t>
  </si>
  <si>
    <t>限时折扣商店物品</t>
  </si>
  <si>
    <t>限购次数</t>
  </si>
  <si>
    <t>1037_3</t>
  </si>
  <si>
    <t>4_120</t>
  </si>
  <si>
    <t>4_96</t>
  </si>
  <si>
    <t>1042_3</t>
  </si>
  <si>
    <t>1047_3</t>
  </si>
  <si>
    <t>1052_3</t>
  </si>
  <si>
    <t>消耗</t>
  </si>
  <si>
    <t>超级返利</t>
    <phoneticPr fontId="10" type="noConversion"/>
  </si>
  <si>
    <t>突破之</t>
    <phoneticPr fontId="10" type="noConversion"/>
  </si>
  <si>
    <t>自选神装</t>
    <phoneticPr fontId="10" type="noConversion"/>
  </si>
  <si>
    <t>随机稀有神装</t>
    <phoneticPr fontId="10" type="noConversion"/>
  </si>
  <si>
    <t>超进化</t>
    <phoneticPr fontId="10" type="noConversion"/>
  </si>
  <si>
    <t>秘籍机</t>
    <phoneticPr fontId="10" type="noConversion"/>
  </si>
  <si>
    <t>耐克骡子吗</t>
    <phoneticPr fontId="10" type="noConversion"/>
  </si>
  <si>
    <t>索尔迦雷欧碎片</t>
    <phoneticPr fontId="10" type="noConversion"/>
  </si>
  <si>
    <t>5411_10</t>
  </si>
  <si>
    <t>5379_1</t>
  </si>
  <si>
    <t>1248_3</t>
  </si>
  <si>
    <t>兽灵定向强化卡盒</t>
  </si>
  <si>
    <t>兽灵定向强化卡盒·精致的</t>
  </si>
  <si>
    <t>兽灵定向强化卡盒·自选的</t>
  </si>
  <si>
    <t>5863_1</t>
  </si>
  <si>
    <t>5830_1</t>
  </si>
  <si>
    <t>12138_10</t>
  </si>
  <si>
    <t>5831_10</t>
  </si>
  <si>
    <t>5832_1</t>
  </si>
  <si>
    <t>string&amp;client</t>
  </si>
  <si>
    <t>string&amp;client</t>
    <phoneticPr fontId="10" type="noConversion"/>
  </si>
  <si>
    <r>
      <t>string</t>
    </r>
    <r>
      <rPr>
        <sz val="11"/>
        <color indexed="8"/>
        <rFont val="宋体"/>
        <charset val="134"/>
      </rPr>
      <t>&amp;</t>
    </r>
    <r>
      <rPr>
        <sz val="11"/>
        <color indexed="8"/>
        <rFont val="宋体"/>
        <charset val="134"/>
      </rPr>
      <t>client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</si>
</sst>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9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Border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right" vertical="center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0" xfId="0" applyFont="1">
      <alignment vertical="center"/>
    </xf>
    <xf numFmtId="0" fontId="4" fillId="0" borderId="2" xfId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3" fillId="2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 applyAlignment="1">
      <alignment horizontal="right" vertical="center"/>
    </xf>
    <xf numFmtId="0" fontId="2" fillId="8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right"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right" vertical="center"/>
    </xf>
    <xf numFmtId="0" fontId="0" fillId="5" borderId="2" xfId="0" applyFill="1" applyBorder="1">
      <alignment vertical="center"/>
    </xf>
    <xf numFmtId="0" fontId="0" fillId="0" borderId="0" xfId="0" applyAlignment="1"/>
    <xf numFmtId="0" fontId="5" fillId="0" borderId="0" xfId="0" applyFont="1" applyAlignment="1"/>
    <xf numFmtId="0" fontId="0" fillId="9" borderId="0" xfId="0" applyFill="1" applyAlignment="1"/>
    <xf numFmtId="0" fontId="5" fillId="9" borderId="0" xfId="0" applyFont="1" applyFill="1" applyAlignment="1"/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4" borderId="0" xfId="0" applyFill="1" applyAlignment="1"/>
    <xf numFmtId="0" fontId="5" fillId="4" borderId="0" xfId="0" applyFont="1" applyFill="1" applyAlignment="1"/>
    <xf numFmtId="0" fontId="0" fillId="5" borderId="0" xfId="0" applyFont="1" applyFill="1" applyBorder="1">
      <alignment vertical="center"/>
    </xf>
    <xf numFmtId="0" fontId="0" fillId="9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9" borderId="0" xfId="0" applyFill="1" applyBorder="1" applyAlignment="1"/>
    <xf numFmtId="0" fontId="5" fillId="9" borderId="0" xfId="0" applyFont="1" applyFill="1" applyBorder="1" applyAlignment="1"/>
    <xf numFmtId="0" fontId="0" fillId="9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2" fillId="6" borderId="0" xfId="0" applyFont="1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1" xfId="0" applyFill="1" applyBorder="1">
      <alignment vertical="center"/>
    </xf>
    <xf numFmtId="0" fontId="0" fillId="7" borderId="0" xfId="0" applyFill="1" applyBorder="1">
      <alignment vertical="center"/>
    </xf>
    <xf numFmtId="0" fontId="2" fillId="7" borderId="0" xfId="0" applyFont="1" applyFill="1">
      <alignment vertical="center"/>
    </xf>
    <xf numFmtId="0" fontId="0" fillId="7" borderId="0" xfId="0" applyFill="1" applyAlignment="1">
      <alignment horizontal="right" vertical="center"/>
    </xf>
    <xf numFmtId="0" fontId="0" fillId="7" borderId="1" xfId="0" applyFill="1" applyBorder="1">
      <alignment vertical="center"/>
    </xf>
    <xf numFmtId="0" fontId="3" fillId="0" borderId="0" xfId="0" applyFont="1">
      <alignment vertical="center"/>
    </xf>
    <xf numFmtId="0" fontId="0" fillId="7" borderId="0" xfId="0" applyFill="1" applyAlignment="1"/>
    <xf numFmtId="0" fontId="3" fillId="7" borderId="0" xfId="0" applyFont="1" applyFill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15" borderId="0" xfId="0" applyFill="1">
      <alignment vertical="center"/>
    </xf>
    <xf numFmtId="0" fontId="0" fillId="13" borderId="0" xfId="0" applyFill="1">
      <alignment vertical="center"/>
    </xf>
    <xf numFmtId="0" fontId="0" fillId="12" borderId="0" xfId="0" applyFill="1">
      <alignment vertical="center"/>
    </xf>
    <xf numFmtId="0" fontId="0" fillId="16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2" fillId="10" borderId="0" xfId="0" applyFont="1" applyFill="1" applyBorder="1">
      <alignment vertical="center"/>
    </xf>
    <xf numFmtId="0" fontId="6" fillId="10" borderId="0" xfId="0" applyFont="1" applyFill="1" applyBorder="1" applyAlignment="1">
      <alignment horizontal="right"/>
    </xf>
    <xf numFmtId="0" fontId="2" fillId="10" borderId="1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0" xfId="0" applyFont="1" applyFill="1" applyBorder="1">
      <alignment vertical="center"/>
    </xf>
    <xf numFmtId="0" fontId="6" fillId="12" borderId="0" xfId="0" applyFont="1" applyFill="1" applyBorder="1" applyAlignment="1">
      <alignment horizontal="right"/>
    </xf>
    <xf numFmtId="0" fontId="0" fillId="12" borderId="1" xfId="0" applyFont="1" applyFill="1" applyBorder="1">
      <alignment vertical="center"/>
    </xf>
    <xf numFmtId="0" fontId="2" fillId="9" borderId="0" xfId="0" applyFont="1" applyFill="1" applyBorder="1">
      <alignment vertical="center"/>
    </xf>
    <xf numFmtId="0" fontId="6" fillId="9" borderId="0" xfId="0" applyFont="1" applyFill="1" applyBorder="1" applyAlignment="1">
      <alignment horizontal="right"/>
    </xf>
    <xf numFmtId="0" fontId="0" fillId="9" borderId="1" xfId="0" applyFont="1" applyFill="1" applyBorder="1">
      <alignment vertical="center"/>
    </xf>
    <xf numFmtId="0" fontId="2" fillId="13" borderId="0" xfId="0" applyFont="1" applyFill="1" applyBorder="1">
      <alignment vertical="center"/>
    </xf>
    <xf numFmtId="0" fontId="6" fillId="13" borderId="0" xfId="0" applyFont="1" applyFill="1" applyBorder="1" applyAlignment="1">
      <alignment horizontal="right"/>
    </xf>
    <xf numFmtId="0" fontId="0" fillId="13" borderId="1" xfId="0" applyFont="1" applyFill="1" applyBorder="1">
      <alignment vertical="center"/>
    </xf>
    <xf numFmtId="0" fontId="0" fillId="8" borderId="0" xfId="0" applyFill="1">
      <alignment vertical="center"/>
    </xf>
    <xf numFmtId="0" fontId="6" fillId="8" borderId="0" xfId="0" applyFont="1" applyFill="1" applyBorder="1" applyAlignment="1">
      <alignment horizontal="right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6" fillId="10" borderId="0" xfId="0" applyFont="1" applyFill="1" applyBorder="1" applyAlignment="1">
      <alignment horizontal="left"/>
    </xf>
    <xf numFmtId="0" fontId="0" fillId="10" borderId="0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0" fillId="12" borderId="2" xfId="0" applyFont="1" applyFill="1" applyBorder="1">
      <alignment vertical="center"/>
    </xf>
    <xf numFmtId="0" fontId="6" fillId="12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/>
    </xf>
    <xf numFmtId="0" fontId="0" fillId="9" borderId="2" xfId="0" applyFont="1" applyFill="1" applyBorder="1">
      <alignment vertical="center"/>
    </xf>
    <xf numFmtId="0" fontId="6" fillId="9" borderId="0" xfId="0" applyFont="1" applyFill="1" applyBorder="1" applyAlignment="1">
      <alignment horizontal="left"/>
    </xf>
    <xf numFmtId="0" fontId="0" fillId="13" borderId="2" xfId="0" applyFont="1" applyFill="1" applyBorder="1">
      <alignment vertical="center"/>
    </xf>
    <xf numFmtId="0" fontId="6" fillId="13" borderId="0" xfId="0" applyFont="1" applyFill="1" applyBorder="1" applyAlignment="1">
      <alignment horizontal="left"/>
    </xf>
    <xf numFmtId="0" fontId="0" fillId="8" borderId="2" xfId="0" applyFill="1" applyBorder="1">
      <alignment vertical="center"/>
    </xf>
    <xf numFmtId="0" fontId="6" fillId="8" borderId="0" xfId="0" applyFont="1" applyFill="1" applyBorder="1" applyAlignment="1">
      <alignment horizontal="left" vertical="center"/>
    </xf>
    <xf numFmtId="0" fontId="2" fillId="8" borderId="2" xfId="0" applyFont="1" applyFill="1" applyBorder="1">
      <alignment vertical="center"/>
    </xf>
    <xf numFmtId="0" fontId="6" fillId="4" borderId="0" xfId="0" applyFont="1" applyFill="1" applyBorder="1" applyAlignment="1">
      <alignment horizontal="right"/>
    </xf>
    <xf numFmtId="0" fontId="2" fillId="4" borderId="1" xfId="0" applyFont="1" applyFill="1" applyBorder="1">
      <alignment vertical="center"/>
    </xf>
    <xf numFmtId="0" fontId="2" fillId="14" borderId="0" xfId="0" applyFont="1" applyFill="1" applyBorder="1">
      <alignment vertical="center"/>
    </xf>
    <xf numFmtId="0" fontId="6" fillId="14" borderId="0" xfId="0" applyFont="1" applyFill="1" applyBorder="1" applyAlignment="1">
      <alignment horizontal="right"/>
    </xf>
    <xf numFmtId="0" fontId="2" fillId="14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6" fillId="8" borderId="0" xfId="0" applyFont="1" applyFill="1" applyBorder="1" applyAlignment="1">
      <alignment horizontal="left"/>
    </xf>
    <xf numFmtId="0" fontId="2" fillId="4" borderId="2" xfId="0" applyFont="1" applyFill="1" applyBorder="1">
      <alignment vertical="center"/>
    </xf>
    <xf numFmtId="0" fontId="6" fillId="4" borderId="0" xfId="0" applyFont="1" applyFill="1" applyBorder="1" applyAlignment="1">
      <alignment horizontal="left"/>
    </xf>
    <xf numFmtId="0" fontId="2" fillId="14" borderId="2" xfId="0" applyFont="1" applyFill="1" applyBorder="1">
      <alignment vertical="center"/>
    </xf>
    <xf numFmtId="0" fontId="6" fillId="14" borderId="0" xfId="0" applyFont="1" applyFill="1" applyBorder="1" applyAlignment="1">
      <alignment horizontal="left"/>
    </xf>
    <xf numFmtId="0" fontId="0" fillId="14" borderId="2" xfId="0" applyFill="1" applyBorder="1">
      <alignment vertical="center"/>
    </xf>
    <xf numFmtId="0" fontId="6" fillId="14" borderId="0" xfId="0" applyFont="1" applyFill="1" applyBorder="1" applyAlignment="1">
      <alignment horizontal="left" vertical="center"/>
    </xf>
    <xf numFmtId="0" fontId="3" fillId="5" borderId="0" xfId="0" applyFont="1" applyFill="1">
      <alignment vertical="center"/>
    </xf>
    <xf numFmtId="0" fontId="2" fillId="9" borderId="0" xfId="0" applyFont="1" applyFill="1">
      <alignment vertical="center"/>
    </xf>
    <xf numFmtId="0" fontId="0" fillId="9" borderId="0" xfId="0" applyFill="1" applyAlignment="1">
      <alignment horizontal="right" vertical="center"/>
    </xf>
    <xf numFmtId="0" fontId="0" fillId="9" borderId="1" xfId="0" applyFill="1" applyBorder="1">
      <alignment vertical="center"/>
    </xf>
    <xf numFmtId="0" fontId="2" fillId="8" borderId="5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>
      <alignment vertical="center"/>
    </xf>
    <xf numFmtId="0" fontId="2" fillId="15" borderId="0" xfId="0" applyFont="1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>
      <alignment vertical="center"/>
    </xf>
    <xf numFmtId="0" fontId="0" fillId="15" borderId="0" xfId="0" applyFill="1" applyAlignment="1">
      <alignment horizontal="right" vertical="center"/>
    </xf>
    <xf numFmtId="0" fontId="0" fillId="15" borderId="1" xfId="0" applyFill="1" applyBorder="1">
      <alignment vertical="center"/>
    </xf>
    <xf numFmtId="0" fontId="0" fillId="9" borderId="2" xfId="0" applyFill="1" applyBorder="1">
      <alignment vertical="center"/>
    </xf>
    <xf numFmtId="0" fontId="3" fillId="9" borderId="0" xfId="0" applyFont="1" applyFill="1" applyBorder="1" applyAlignment="1">
      <alignment vertical="center"/>
    </xf>
    <xf numFmtId="0" fontId="0" fillId="5" borderId="7" xfId="0" applyFill="1" applyBorder="1">
      <alignment vertical="center"/>
    </xf>
    <xf numFmtId="0" fontId="0" fillId="15" borderId="2" xfId="0" applyFill="1" applyBorder="1">
      <alignment vertical="center"/>
    </xf>
    <xf numFmtId="0" fontId="2" fillId="13" borderId="0" xfId="0" applyFont="1" applyFill="1">
      <alignment vertical="center"/>
    </xf>
    <xf numFmtId="0" fontId="0" fillId="13" borderId="0" xfId="0" applyFill="1" applyAlignment="1">
      <alignment horizontal="right" vertical="center"/>
    </xf>
    <xf numFmtId="0" fontId="0" fillId="13" borderId="1" xfId="0" applyFill="1" applyBorder="1">
      <alignment vertical="center"/>
    </xf>
    <xf numFmtId="0" fontId="2" fillId="12" borderId="0" xfId="0" applyFont="1" applyFill="1">
      <alignment vertical="center"/>
    </xf>
    <xf numFmtId="0" fontId="0" fillId="12" borderId="0" xfId="0" applyFill="1" applyAlignment="1">
      <alignment horizontal="right" vertical="center"/>
    </xf>
    <xf numFmtId="0" fontId="0" fillId="12" borderId="1" xfId="0" applyFill="1" applyBorder="1">
      <alignment vertical="center"/>
    </xf>
    <xf numFmtId="0" fontId="0" fillId="13" borderId="2" xfId="0" applyFill="1" applyBorder="1">
      <alignment vertical="center"/>
    </xf>
    <xf numFmtId="0" fontId="0" fillId="12" borderId="2" xfId="0" applyFill="1" applyBorder="1">
      <alignment vertical="center"/>
    </xf>
    <xf numFmtId="0" fontId="7" fillId="7" borderId="0" xfId="0" applyFont="1" applyFill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2" fillId="16" borderId="0" xfId="0" applyFont="1" applyFill="1" applyBorder="1">
      <alignment vertical="center"/>
    </xf>
    <xf numFmtId="0" fontId="0" fillId="16" borderId="0" xfId="0" applyFill="1" applyBorder="1">
      <alignment vertical="center"/>
    </xf>
    <xf numFmtId="0" fontId="2" fillId="16" borderId="0" xfId="0" applyFont="1" applyFill="1">
      <alignment vertical="center"/>
    </xf>
    <xf numFmtId="0" fontId="0" fillId="16" borderId="0" xfId="0" applyFill="1" applyAlignment="1">
      <alignment horizontal="right" vertical="center"/>
    </xf>
    <xf numFmtId="0" fontId="0" fillId="16" borderId="0" xfId="0" applyFont="1" applyFill="1">
      <alignment vertical="center"/>
    </xf>
    <xf numFmtId="0" fontId="2" fillId="14" borderId="0" xfId="2" applyFont="1" applyFill="1" applyBorder="1">
      <alignment vertical="center"/>
    </xf>
    <xf numFmtId="0" fontId="2" fillId="4" borderId="0" xfId="2" applyFont="1" applyFill="1" applyBorder="1">
      <alignment vertical="center"/>
    </xf>
    <xf numFmtId="0" fontId="6" fillId="4" borderId="0" xfId="2" applyFont="1" applyFill="1" applyBorder="1" applyAlignment="1">
      <alignment horizontal="right"/>
    </xf>
    <xf numFmtId="0" fontId="1" fillId="4" borderId="0" xfId="2" applyFill="1" applyBorder="1">
      <alignment vertical="center"/>
    </xf>
    <xf numFmtId="0" fontId="2" fillId="4" borderId="1" xfId="2" applyFont="1" applyFill="1" applyBorder="1">
      <alignment vertical="center"/>
    </xf>
    <xf numFmtId="0" fontId="6" fillId="3" borderId="0" xfId="0" applyFont="1" applyFill="1" applyBorder="1" applyAlignment="1">
      <alignment horizontal="right"/>
    </xf>
    <xf numFmtId="0" fontId="2" fillId="3" borderId="1" xfId="0" applyFont="1" applyFill="1" applyBorder="1">
      <alignment vertical="center"/>
    </xf>
    <xf numFmtId="0" fontId="2" fillId="4" borderId="2" xfId="2" applyFont="1" applyFill="1" applyBorder="1">
      <alignment vertical="center"/>
    </xf>
    <xf numFmtId="0" fontId="6" fillId="4" borderId="0" xfId="2" applyFont="1" applyFill="1" applyBorder="1" applyAlignment="1">
      <alignment horizontal="left"/>
    </xf>
    <xf numFmtId="0" fontId="2" fillId="3" borderId="2" xfId="0" applyFont="1" applyFill="1" applyBorder="1">
      <alignment vertical="center"/>
    </xf>
    <xf numFmtId="0" fontId="6" fillId="3" borderId="0" xfId="0" applyFont="1" applyFill="1" applyBorder="1" applyAlignment="1">
      <alignment horizontal="left"/>
    </xf>
    <xf numFmtId="0" fontId="0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3" fillId="2" borderId="8" xfId="0" applyFont="1" applyFill="1" applyBorder="1">
      <alignment vertical="center"/>
    </xf>
    <xf numFmtId="0" fontId="0" fillId="0" borderId="8" xfId="0" applyBorder="1">
      <alignment vertical="center"/>
    </xf>
    <xf numFmtId="0" fontId="2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1" xfId="0" applyFont="1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3" fillId="2" borderId="11" xfId="0" applyFont="1" applyFill="1" applyBorder="1">
      <alignment vertical="center"/>
    </xf>
    <xf numFmtId="0" fontId="0" fillId="0" borderId="11" xfId="0" applyBorder="1">
      <alignment vertical="center"/>
    </xf>
  </cellXfs>
  <cellStyles count="6">
    <cellStyle name="常规" xfId="0" builtinId="0"/>
    <cellStyle name="常规 115" xfId="2"/>
    <cellStyle name="常规 2" xfId="4"/>
    <cellStyle name="常规 2 2" xfId="3"/>
    <cellStyle name="常规 29" xfId="5"/>
    <cellStyle name="超链接" xfId="1" builtinId="8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_&#21830;&#24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shop"/>
      <sheetName val="@shopQuick"/>
      <sheetName val="@$shopConst"/>
      <sheetName val="@$shopNoRed"/>
    </sheetNames>
    <sheetDataSet>
      <sheetData sheetId="0">
        <row r="1">
          <cell r="A1" t="str">
            <v>商店表</v>
          </cell>
          <cell r="B1" t="str">
            <v>标签类型</v>
          </cell>
          <cell r="C1" t="str">
            <v>显示条件</v>
          </cell>
          <cell r="D1" t="str">
            <v>折扣商店一直显示</v>
          </cell>
          <cell r="E1" t="str">
            <v>购买条件</v>
          </cell>
          <cell r="F1" t="str">
            <v>限购数量</v>
          </cell>
          <cell r="G1" t="str">
            <v>刷新周期</v>
          </cell>
          <cell r="H1" t="str">
            <v>刷新概率</v>
          </cell>
          <cell r="I1" t="str">
            <v>物品ID</v>
          </cell>
          <cell r="L1" t="str">
            <v>数量</v>
          </cell>
          <cell r="M1" t="str">
            <v>消耗物品id</v>
          </cell>
          <cell r="N1" t="str">
            <v>折扣</v>
          </cell>
          <cell r="O1" t="str">
            <v>折扣2</v>
          </cell>
          <cell r="P1" t="str">
            <v>是否vip打折</v>
          </cell>
          <cell r="Q1" t="str">
            <v>原价</v>
          </cell>
        </row>
        <row r="2">
          <cell r="A2" t="str">
            <v>int&amp;key</v>
          </cell>
          <cell r="B2" t="str">
            <v>int</v>
          </cell>
          <cell r="C2" t="str">
            <v>int</v>
          </cell>
          <cell r="D2" t="str">
            <v>int</v>
          </cell>
          <cell r="E2" t="str">
            <v>arrayint2</v>
          </cell>
          <cell r="F2" t="str">
            <v>arrayint1</v>
          </cell>
          <cell r="G2" t="str">
            <v>int</v>
          </cell>
          <cell r="H2" t="str">
            <v>int</v>
          </cell>
          <cell r="I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</row>
        <row r="3">
          <cell r="A3" t="str">
            <v>id</v>
          </cell>
          <cell r="B3" t="str">
            <v>type</v>
          </cell>
          <cell r="C3" t="str">
            <v>viewCond</v>
          </cell>
          <cell r="D3" t="str">
            <v>mustShow</v>
          </cell>
          <cell r="E3" t="str">
            <v>buyCond</v>
          </cell>
          <cell r="F3" t="str">
            <v>limitNum</v>
          </cell>
          <cell r="G3" t="str">
            <v>refCycle</v>
          </cell>
          <cell r="H3" t="str">
            <v>odds</v>
          </cell>
          <cell r="I3" t="str">
            <v>itemId</v>
          </cell>
          <cell r="L3" t="str">
            <v>num</v>
          </cell>
          <cell r="M3" t="str">
            <v>costId</v>
          </cell>
          <cell r="N3" t="str">
            <v>discount</v>
          </cell>
          <cell r="O3" t="str">
            <v>discount2</v>
          </cell>
          <cell r="P3" t="str">
            <v>vipDiscount</v>
          </cell>
          <cell r="Q3" t="str">
            <v>costOld</v>
          </cell>
        </row>
        <row r="4">
          <cell r="A4">
            <v>1</v>
          </cell>
          <cell r="B4">
            <v>1</v>
          </cell>
          <cell r="F4">
            <v>2</v>
          </cell>
          <cell r="G4">
            <v>1</v>
          </cell>
          <cell r="I4">
            <v>1231</v>
          </cell>
          <cell r="K4" t="str">
            <v>锻炼石</v>
          </cell>
          <cell r="L4">
            <v>100</v>
          </cell>
          <cell r="M4">
            <v>1002</v>
          </cell>
          <cell r="N4">
            <v>100</v>
          </cell>
          <cell r="O4">
            <v>100</v>
          </cell>
          <cell r="Q4">
            <v>1</v>
          </cell>
        </row>
        <row r="5">
          <cell r="A5">
            <v>2</v>
          </cell>
          <cell r="B5">
            <v>1</v>
          </cell>
          <cell r="F5">
            <v>2</v>
          </cell>
          <cell r="G5">
            <v>1</v>
          </cell>
          <cell r="I5">
            <v>1230</v>
          </cell>
          <cell r="K5" t="str">
            <v>精炼石</v>
          </cell>
          <cell r="L5">
            <v>500</v>
          </cell>
          <cell r="M5">
            <v>1002</v>
          </cell>
          <cell r="N5">
            <v>100</v>
          </cell>
          <cell r="O5">
            <v>100</v>
          </cell>
          <cell r="Q5">
            <v>1</v>
          </cell>
        </row>
        <row r="6">
          <cell r="A6">
            <v>3</v>
          </cell>
          <cell r="B6">
            <v>1</v>
          </cell>
          <cell r="F6">
            <v>10</v>
          </cell>
          <cell r="G6">
            <v>1</v>
          </cell>
          <cell r="I6">
            <v>1232</v>
          </cell>
          <cell r="K6" t="str">
            <v>宝石精华</v>
          </cell>
          <cell r="L6">
            <v>5</v>
          </cell>
          <cell r="M6">
            <v>1002</v>
          </cell>
          <cell r="N6">
            <v>100</v>
          </cell>
          <cell r="O6">
            <v>100</v>
          </cell>
          <cell r="Q6">
            <v>1</v>
          </cell>
        </row>
        <row r="7">
          <cell r="B7">
            <v>1</v>
          </cell>
          <cell r="F7">
            <v>1</v>
          </cell>
          <cell r="G7">
            <v>1</v>
          </cell>
          <cell r="I7">
            <v>1005</v>
          </cell>
          <cell r="K7" t="str">
            <v>橙色复活石</v>
          </cell>
          <cell r="L7">
            <v>1</v>
          </cell>
          <cell r="M7">
            <v>1002</v>
          </cell>
          <cell r="N7">
            <v>100</v>
          </cell>
          <cell r="O7">
            <v>100</v>
          </cell>
          <cell r="Q7">
            <v>10</v>
          </cell>
        </row>
        <row r="8">
          <cell r="A8">
            <v>5</v>
          </cell>
          <cell r="B8">
            <v>1</v>
          </cell>
          <cell r="I8">
            <v>1231</v>
          </cell>
          <cell r="K8" t="str">
            <v>锻炼石</v>
          </cell>
          <cell r="L8">
            <v>80</v>
          </cell>
          <cell r="M8">
            <v>1002</v>
          </cell>
          <cell r="N8">
            <v>100</v>
          </cell>
          <cell r="O8">
            <v>100</v>
          </cell>
          <cell r="Q8">
            <v>1</v>
          </cell>
        </row>
        <row r="9">
          <cell r="A9">
            <v>6</v>
          </cell>
          <cell r="B9">
            <v>1</v>
          </cell>
          <cell r="I9">
            <v>1230</v>
          </cell>
          <cell r="K9" t="str">
            <v>精炼石</v>
          </cell>
          <cell r="L9">
            <v>200</v>
          </cell>
          <cell r="M9">
            <v>1002</v>
          </cell>
          <cell r="N9">
            <v>100</v>
          </cell>
          <cell r="O9">
            <v>100</v>
          </cell>
          <cell r="Q9">
            <v>1</v>
          </cell>
        </row>
        <row r="10">
          <cell r="A10">
            <v>7</v>
          </cell>
          <cell r="B10">
            <v>1</v>
          </cell>
          <cell r="I10">
            <v>1232</v>
          </cell>
          <cell r="K10" t="str">
            <v>宝石精华</v>
          </cell>
          <cell r="L10">
            <v>1</v>
          </cell>
          <cell r="M10">
            <v>1002</v>
          </cell>
          <cell r="N10">
            <v>100</v>
          </cell>
          <cell r="O10">
            <v>100</v>
          </cell>
          <cell r="Q10">
            <v>1</v>
          </cell>
        </row>
        <row r="11">
          <cell r="A11">
            <v>8</v>
          </cell>
          <cell r="B11">
            <v>2</v>
          </cell>
          <cell r="I11">
            <v>205040</v>
          </cell>
          <cell r="K11" t="str">
            <v>凸凸帽子</v>
          </cell>
          <cell r="L11">
            <v>1</v>
          </cell>
          <cell r="M11">
            <v>1002</v>
          </cell>
          <cell r="N11">
            <v>100</v>
          </cell>
          <cell r="O11">
            <v>100</v>
          </cell>
          <cell r="Q11">
            <v>15</v>
          </cell>
        </row>
        <row r="12">
          <cell r="A12">
            <v>9</v>
          </cell>
          <cell r="B12">
            <v>2</v>
          </cell>
          <cell r="I12">
            <v>205041</v>
          </cell>
          <cell r="K12" t="str">
            <v>凸凸拳套</v>
          </cell>
          <cell r="L12">
            <v>1</v>
          </cell>
          <cell r="M12">
            <v>1002</v>
          </cell>
          <cell r="N12">
            <v>100</v>
          </cell>
          <cell r="O12">
            <v>100</v>
          </cell>
          <cell r="Q12">
            <v>15</v>
          </cell>
        </row>
        <row r="13">
          <cell r="A13">
            <v>10</v>
          </cell>
          <cell r="B13">
            <v>2</v>
          </cell>
          <cell r="I13">
            <v>205042</v>
          </cell>
          <cell r="K13" t="str">
            <v>凸凸衣服</v>
          </cell>
          <cell r="L13">
            <v>1</v>
          </cell>
          <cell r="M13">
            <v>1002</v>
          </cell>
          <cell r="N13">
            <v>100</v>
          </cell>
          <cell r="O13">
            <v>100</v>
          </cell>
          <cell r="Q13">
            <v>15</v>
          </cell>
        </row>
        <row r="14">
          <cell r="A14">
            <v>11</v>
          </cell>
          <cell r="B14">
            <v>2</v>
          </cell>
          <cell r="I14">
            <v>205043</v>
          </cell>
          <cell r="K14" t="str">
            <v>凸凸戒指</v>
          </cell>
          <cell r="L14">
            <v>1</v>
          </cell>
          <cell r="M14">
            <v>1002</v>
          </cell>
          <cell r="N14">
            <v>100</v>
          </cell>
          <cell r="O14">
            <v>100</v>
          </cell>
          <cell r="Q14">
            <v>15</v>
          </cell>
        </row>
        <row r="15">
          <cell r="A15">
            <v>12</v>
          </cell>
          <cell r="B15">
            <v>2</v>
          </cell>
          <cell r="I15">
            <v>205044</v>
          </cell>
          <cell r="K15" t="str">
            <v>凸凸项链</v>
          </cell>
          <cell r="L15">
            <v>1</v>
          </cell>
          <cell r="M15">
            <v>1002</v>
          </cell>
          <cell r="N15">
            <v>100</v>
          </cell>
          <cell r="O15">
            <v>100</v>
          </cell>
          <cell r="Q15">
            <v>15</v>
          </cell>
        </row>
        <row r="16">
          <cell r="A16">
            <v>13</v>
          </cell>
          <cell r="B16">
            <v>2</v>
          </cell>
          <cell r="I16">
            <v>205045</v>
          </cell>
          <cell r="K16" t="str">
            <v>凸凸鞋子</v>
          </cell>
          <cell r="L16">
            <v>1</v>
          </cell>
          <cell r="M16">
            <v>1002</v>
          </cell>
          <cell r="N16">
            <v>100</v>
          </cell>
          <cell r="O16">
            <v>100</v>
          </cell>
          <cell r="Q16">
            <v>15</v>
          </cell>
        </row>
        <row r="17">
          <cell r="A17">
            <v>14</v>
          </cell>
          <cell r="B17">
            <v>2</v>
          </cell>
          <cell r="I17">
            <v>205046</v>
          </cell>
          <cell r="K17" t="str">
            <v>凸凸眼镜</v>
          </cell>
          <cell r="L17">
            <v>1</v>
          </cell>
          <cell r="M17">
            <v>1002</v>
          </cell>
          <cell r="N17">
            <v>100</v>
          </cell>
          <cell r="O17">
            <v>100</v>
          </cell>
          <cell r="Q17">
            <v>15</v>
          </cell>
        </row>
        <row r="18">
          <cell r="A18">
            <v>15</v>
          </cell>
          <cell r="B18">
            <v>2</v>
          </cell>
          <cell r="I18">
            <v>205047</v>
          </cell>
          <cell r="K18" t="str">
            <v>凸凸腰带</v>
          </cell>
          <cell r="L18">
            <v>1</v>
          </cell>
          <cell r="M18">
            <v>1002</v>
          </cell>
          <cell r="N18">
            <v>100</v>
          </cell>
          <cell r="O18">
            <v>100</v>
          </cell>
          <cell r="Q18">
            <v>15</v>
          </cell>
        </row>
        <row r="19">
          <cell r="A19">
            <v>16</v>
          </cell>
          <cell r="B19">
            <v>2</v>
          </cell>
          <cell r="I19">
            <v>205048</v>
          </cell>
          <cell r="K19" t="str">
            <v>凸凸裤子</v>
          </cell>
          <cell r="L19">
            <v>1</v>
          </cell>
          <cell r="M19">
            <v>1002</v>
          </cell>
          <cell r="N19">
            <v>100</v>
          </cell>
          <cell r="O19">
            <v>100</v>
          </cell>
          <cell r="Q19">
            <v>15</v>
          </cell>
        </row>
        <row r="20">
          <cell r="A20">
            <v>17</v>
          </cell>
          <cell r="B20">
            <v>2</v>
          </cell>
          <cell r="I20">
            <v>205049</v>
          </cell>
          <cell r="K20" t="str">
            <v>凸凸手环</v>
          </cell>
          <cell r="L20">
            <v>1</v>
          </cell>
          <cell r="M20">
            <v>1002</v>
          </cell>
          <cell r="N20">
            <v>100</v>
          </cell>
          <cell r="O20">
            <v>100</v>
          </cell>
          <cell r="Q20">
            <v>15</v>
          </cell>
        </row>
        <row r="21">
          <cell r="A21">
            <v>18</v>
          </cell>
          <cell r="B21">
            <v>3</v>
          </cell>
          <cell r="E21" t="str">
            <v>1_5</v>
          </cell>
          <cell r="I21">
            <v>205050</v>
          </cell>
          <cell r="K21" t="str">
            <v>闪亮帽子</v>
          </cell>
          <cell r="L21">
            <v>1</v>
          </cell>
          <cell r="M21">
            <v>1002</v>
          </cell>
          <cell r="N21">
            <v>100</v>
          </cell>
          <cell r="O21">
            <v>100</v>
          </cell>
          <cell r="Q21">
            <v>40</v>
          </cell>
        </row>
        <row r="22">
          <cell r="A22">
            <v>19</v>
          </cell>
          <cell r="B22">
            <v>3</v>
          </cell>
          <cell r="E22" t="str">
            <v>1_5</v>
          </cell>
          <cell r="I22">
            <v>205051</v>
          </cell>
          <cell r="K22" t="str">
            <v>闪亮拳套</v>
          </cell>
          <cell r="L22">
            <v>1</v>
          </cell>
          <cell r="M22">
            <v>1002</v>
          </cell>
          <cell r="N22">
            <v>100</v>
          </cell>
          <cell r="O22">
            <v>100</v>
          </cell>
          <cell r="Q22">
            <v>40</v>
          </cell>
        </row>
        <row r="23">
          <cell r="A23">
            <v>20</v>
          </cell>
          <cell r="B23">
            <v>3</v>
          </cell>
          <cell r="E23" t="str">
            <v>1_5</v>
          </cell>
          <cell r="I23">
            <v>205052</v>
          </cell>
          <cell r="K23" t="str">
            <v>闪亮衣服</v>
          </cell>
          <cell r="L23">
            <v>1</v>
          </cell>
          <cell r="M23">
            <v>1002</v>
          </cell>
          <cell r="N23">
            <v>100</v>
          </cell>
          <cell r="O23">
            <v>100</v>
          </cell>
          <cell r="Q23">
            <v>40</v>
          </cell>
        </row>
        <row r="24">
          <cell r="A24">
            <v>21</v>
          </cell>
          <cell r="B24">
            <v>3</v>
          </cell>
          <cell r="E24" t="str">
            <v>1_5</v>
          </cell>
          <cell r="I24">
            <v>205053</v>
          </cell>
          <cell r="K24" t="str">
            <v>闪亮戒指</v>
          </cell>
          <cell r="L24">
            <v>1</v>
          </cell>
          <cell r="M24">
            <v>1002</v>
          </cell>
          <cell r="N24">
            <v>100</v>
          </cell>
          <cell r="O24">
            <v>100</v>
          </cell>
          <cell r="Q24">
            <v>40</v>
          </cell>
        </row>
        <row r="25">
          <cell r="A25">
            <v>22</v>
          </cell>
          <cell r="B25">
            <v>3</v>
          </cell>
          <cell r="E25" t="str">
            <v>1_5</v>
          </cell>
          <cell r="I25">
            <v>205054</v>
          </cell>
          <cell r="K25" t="str">
            <v>闪亮项链</v>
          </cell>
          <cell r="L25">
            <v>1</v>
          </cell>
          <cell r="M25">
            <v>1002</v>
          </cell>
          <cell r="N25">
            <v>100</v>
          </cell>
          <cell r="O25">
            <v>100</v>
          </cell>
          <cell r="Q25">
            <v>40</v>
          </cell>
        </row>
        <row r="26">
          <cell r="A26">
            <v>23</v>
          </cell>
          <cell r="B26">
            <v>3</v>
          </cell>
          <cell r="E26" t="str">
            <v>1_5</v>
          </cell>
          <cell r="I26">
            <v>205055</v>
          </cell>
          <cell r="K26" t="str">
            <v>闪亮鞋子</v>
          </cell>
          <cell r="L26">
            <v>1</v>
          </cell>
          <cell r="M26">
            <v>1002</v>
          </cell>
          <cell r="N26">
            <v>100</v>
          </cell>
          <cell r="O26">
            <v>100</v>
          </cell>
          <cell r="Q26">
            <v>40</v>
          </cell>
        </row>
        <row r="27">
          <cell r="A27">
            <v>24</v>
          </cell>
          <cell r="B27">
            <v>3</v>
          </cell>
          <cell r="E27" t="str">
            <v>1_5</v>
          </cell>
          <cell r="I27">
            <v>205056</v>
          </cell>
          <cell r="K27" t="str">
            <v>闪亮眼镜</v>
          </cell>
          <cell r="L27">
            <v>1</v>
          </cell>
          <cell r="M27">
            <v>1002</v>
          </cell>
          <cell r="N27">
            <v>100</v>
          </cell>
          <cell r="O27">
            <v>100</v>
          </cell>
          <cell r="Q27">
            <v>40</v>
          </cell>
        </row>
        <row r="28">
          <cell r="A28">
            <v>25</v>
          </cell>
          <cell r="B28">
            <v>3</v>
          </cell>
          <cell r="E28" t="str">
            <v>1_5</v>
          </cell>
          <cell r="I28">
            <v>205057</v>
          </cell>
          <cell r="K28" t="str">
            <v>闪亮腰带</v>
          </cell>
          <cell r="L28">
            <v>1</v>
          </cell>
          <cell r="M28">
            <v>1002</v>
          </cell>
          <cell r="N28">
            <v>100</v>
          </cell>
          <cell r="O28">
            <v>100</v>
          </cell>
          <cell r="Q28">
            <v>40</v>
          </cell>
        </row>
        <row r="29">
          <cell r="A29">
            <v>26</v>
          </cell>
          <cell r="B29">
            <v>3</v>
          </cell>
          <cell r="E29" t="str">
            <v>1_5</v>
          </cell>
          <cell r="I29">
            <v>205058</v>
          </cell>
          <cell r="K29" t="str">
            <v>闪亮裤子</v>
          </cell>
          <cell r="L29">
            <v>1</v>
          </cell>
          <cell r="M29">
            <v>1002</v>
          </cell>
          <cell r="N29">
            <v>100</v>
          </cell>
          <cell r="O29">
            <v>100</v>
          </cell>
          <cell r="Q29">
            <v>40</v>
          </cell>
        </row>
        <row r="30">
          <cell r="A30">
            <v>27</v>
          </cell>
          <cell r="B30">
            <v>3</v>
          </cell>
          <cell r="E30" t="str">
            <v>1_5</v>
          </cell>
          <cell r="I30">
            <v>205059</v>
          </cell>
          <cell r="K30" t="str">
            <v>闪亮手环</v>
          </cell>
          <cell r="L30">
            <v>1</v>
          </cell>
          <cell r="M30">
            <v>1002</v>
          </cell>
          <cell r="N30">
            <v>100</v>
          </cell>
          <cell r="O30">
            <v>100</v>
          </cell>
          <cell r="Q30">
            <v>40</v>
          </cell>
        </row>
        <row r="31">
          <cell r="A31">
            <v>28</v>
          </cell>
          <cell r="B31">
            <v>4</v>
          </cell>
          <cell r="E31" t="str">
            <v>1_10</v>
          </cell>
          <cell r="I31">
            <v>205060</v>
          </cell>
          <cell r="K31" t="str">
            <v>水蓝帽子</v>
          </cell>
          <cell r="L31">
            <v>1</v>
          </cell>
          <cell r="M31">
            <v>1002</v>
          </cell>
          <cell r="N31">
            <v>100</v>
          </cell>
          <cell r="O31">
            <v>100</v>
          </cell>
          <cell r="Q31">
            <v>100</v>
          </cell>
        </row>
        <row r="32">
          <cell r="A32">
            <v>29</v>
          </cell>
          <cell r="B32">
            <v>4</v>
          </cell>
          <cell r="E32" t="str">
            <v>1_10</v>
          </cell>
          <cell r="I32">
            <v>205061</v>
          </cell>
          <cell r="K32" t="str">
            <v>水蓝拳套</v>
          </cell>
          <cell r="L32">
            <v>1</v>
          </cell>
          <cell r="M32">
            <v>1002</v>
          </cell>
          <cell r="N32">
            <v>100</v>
          </cell>
          <cell r="O32">
            <v>100</v>
          </cell>
          <cell r="Q32">
            <v>100</v>
          </cell>
        </row>
        <row r="33">
          <cell r="A33">
            <v>30</v>
          </cell>
          <cell r="B33">
            <v>4</v>
          </cell>
          <cell r="E33" t="str">
            <v>1_10</v>
          </cell>
          <cell r="I33">
            <v>205062</v>
          </cell>
          <cell r="K33" t="str">
            <v>水蓝衣服</v>
          </cell>
          <cell r="L33">
            <v>1</v>
          </cell>
          <cell r="M33">
            <v>1002</v>
          </cell>
          <cell r="N33">
            <v>100</v>
          </cell>
          <cell r="O33">
            <v>100</v>
          </cell>
          <cell r="Q33">
            <v>100</v>
          </cell>
        </row>
        <row r="34">
          <cell r="A34">
            <v>31</v>
          </cell>
          <cell r="B34">
            <v>4</v>
          </cell>
          <cell r="E34" t="str">
            <v>1_10</v>
          </cell>
          <cell r="I34">
            <v>205063</v>
          </cell>
          <cell r="K34" t="str">
            <v>水蓝戒指</v>
          </cell>
          <cell r="L34">
            <v>1</v>
          </cell>
          <cell r="M34">
            <v>1002</v>
          </cell>
          <cell r="N34">
            <v>100</v>
          </cell>
          <cell r="O34">
            <v>100</v>
          </cell>
          <cell r="Q34">
            <v>100</v>
          </cell>
        </row>
        <row r="35">
          <cell r="A35">
            <v>32</v>
          </cell>
          <cell r="B35">
            <v>4</v>
          </cell>
          <cell r="E35" t="str">
            <v>1_10</v>
          </cell>
          <cell r="I35">
            <v>205064</v>
          </cell>
          <cell r="K35" t="str">
            <v>水蓝项链</v>
          </cell>
          <cell r="L35">
            <v>1</v>
          </cell>
          <cell r="M35">
            <v>1002</v>
          </cell>
          <cell r="N35">
            <v>100</v>
          </cell>
          <cell r="O35">
            <v>100</v>
          </cell>
          <cell r="Q35">
            <v>100</v>
          </cell>
        </row>
        <row r="36">
          <cell r="A36">
            <v>33</v>
          </cell>
          <cell r="B36">
            <v>4</v>
          </cell>
          <cell r="E36" t="str">
            <v>1_10</v>
          </cell>
          <cell r="I36">
            <v>205065</v>
          </cell>
          <cell r="K36" t="str">
            <v>水蓝鞋子</v>
          </cell>
          <cell r="L36">
            <v>1</v>
          </cell>
          <cell r="M36">
            <v>1002</v>
          </cell>
          <cell r="N36">
            <v>100</v>
          </cell>
          <cell r="O36">
            <v>100</v>
          </cell>
          <cell r="Q36">
            <v>100</v>
          </cell>
        </row>
        <row r="37">
          <cell r="A37">
            <v>34</v>
          </cell>
          <cell r="B37">
            <v>4</v>
          </cell>
          <cell r="E37" t="str">
            <v>1_10</v>
          </cell>
          <cell r="I37">
            <v>205066</v>
          </cell>
          <cell r="K37" t="str">
            <v>水蓝眼镜</v>
          </cell>
          <cell r="L37">
            <v>1</v>
          </cell>
          <cell r="M37">
            <v>1002</v>
          </cell>
          <cell r="N37">
            <v>100</v>
          </cell>
          <cell r="O37">
            <v>100</v>
          </cell>
          <cell r="Q37">
            <v>100</v>
          </cell>
        </row>
        <row r="38">
          <cell r="A38">
            <v>35</v>
          </cell>
          <cell r="B38">
            <v>4</v>
          </cell>
          <cell r="E38" t="str">
            <v>1_10</v>
          </cell>
          <cell r="I38">
            <v>205067</v>
          </cell>
          <cell r="K38" t="str">
            <v>水蓝腰带</v>
          </cell>
          <cell r="L38">
            <v>1</v>
          </cell>
          <cell r="M38">
            <v>1002</v>
          </cell>
          <cell r="N38">
            <v>100</v>
          </cell>
          <cell r="O38">
            <v>100</v>
          </cell>
          <cell r="Q38">
            <v>100</v>
          </cell>
        </row>
        <row r="39">
          <cell r="A39">
            <v>36</v>
          </cell>
          <cell r="B39">
            <v>4</v>
          </cell>
          <cell r="E39" t="str">
            <v>1_10</v>
          </cell>
          <cell r="I39">
            <v>205068</v>
          </cell>
          <cell r="K39" t="str">
            <v>水蓝裤子</v>
          </cell>
          <cell r="L39">
            <v>1</v>
          </cell>
          <cell r="M39">
            <v>1002</v>
          </cell>
          <cell r="N39">
            <v>100</v>
          </cell>
          <cell r="O39">
            <v>100</v>
          </cell>
          <cell r="Q39">
            <v>100</v>
          </cell>
        </row>
        <row r="40">
          <cell r="A40">
            <v>37</v>
          </cell>
          <cell r="B40">
            <v>4</v>
          </cell>
          <cell r="E40" t="str">
            <v>1_10</v>
          </cell>
          <cell r="I40">
            <v>205069</v>
          </cell>
          <cell r="K40" t="str">
            <v>水蓝手环</v>
          </cell>
          <cell r="L40">
            <v>1</v>
          </cell>
          <cell r="M40">
            <v>1002</v>
          </cell>
          <cell r="N40">
            <v>100</v>
          </cell>
          <cell r="O40">
            <v>100</v>
          </cell>
          <cell r="Q40">
            <v>100</v>
          </cell>
        </row>
        <row r="41">
          <cell r="A41">
            <v>38</v>
          </cell>
          <cell r="B41">
            <v>5</v>
          </cell>
          <cell r="E41" t="str">
            <v>1_20</v>
          </cell>
          <cell r="I41">
            <v>205070</v>
          </cell>
          <cell r="K41" t="str">
            <v>影子帽子</v>
          </cell>
          <cell r="L41">
            <v>1</v>
          </cell>
          <cell r="M41">
            <v>1002</v>
          </cell>
          <cell r="N41">
            <v>100</v>
          </cell>
          <cell r="O41">
            <v>100</v>
          </cell>
          <cell r="Q41">
            <v>240</v>
          </cell>
        </row>
        <row r="42">
          <cell r="A42">
            <v>39</v>
          </cell>
          <cell r="B42">
            <v>5</v>
          </cell>
          <cell r="E42" t="str">
            <v>1_20</v>
          </cell>
          <cell r="I42">
            <v>205071</v>
          </cell>
          <cell r="K42" t="str">
            <v>影子拳套</v>
          </cell>
          <cell r="L42">
            <v>1</v>
          </cell>
          <cell r="M42">
            <v>1002</v>
          </cell>
          <cell r="N42">
            <v>100</v>
          </cell>
          <cell r="O42">
            <v>100</v>
          </cell>
          <cell r="Q42">
            <v>240</v>
          </cell>
        </row>
        <row r="43">
          <cell r="A43">
            <v>40</v>
          </cell>
          <cell r="B43">
            <v>5</v>
          </cell>
          <cell r="E43" t="str">
            <v>1_20</v>
          </cell>
          <cell r="I43">
            <v>205072</v>
          </cell>
          <cell r="K43" t="str">
            <v>影子衣服</v>
          </cell>
          <cell r="L43">
            <v>1</v>
          </cell>
          <cell r="M43">
            <v>1002</v>
          </cell>
          <cell r="N43">
            <v>100</v>
          </cell>
          <cell r="O43">
            <v>100</v>
          </cell>
          <cell r="Q43">
            <v>240</v>
          </cell>
        </row>
        <row r="44">
          <cell r="A44">
            <v>41</v>
          </cell>
          <cell r="B44">
            <v>5</v>
          </cell>
          <cell r="E44" t="str">
            <v>1_20</v>
          </cell>
          <cell r="I44">
            <v>205073</v>
          </cell>
          <cell r="K44" t="str">
            <v>影子戒指</v>
          </cell>
          <cell r="L44">
            <v>1</v>
          </cell>
          <cell r="M44">
            <v>1002</v>
          </cell>
          <cell r="N44">
            <v>100</v>
          </cell>
          <cell r="O44">
            <v>100</v>
          </cell>
          <cell r="Q44">
            <v>240</v>
          </cell>
        </row>
        <row r="45">
          <cell r="A45">
            <v>42</v>
          </cell>
          <cell r="B45">
            <v>5</v>
          </cell>
          <cell r="E45" t="str">
            <v>1_20</v>
          </cell>
          <cell r="I45">
            <v>205074</v>
          </cell>
          <cell r="K45" t="str">
            <v>影子项链</v>
          </cell>
          <cell r="L45">
            <v>1</v>
          </cell>
          <cell r="M45">
            <v>1002</v>
          </cell>
          <cell r="N45">
            <v>100</v>
          </cell>
          <cell r="O45">
            <v>100</v>
          </cell>
          <cell r="Q45">
            <v>240</v>
          </cell>
        </row>
        <row r="46">
          <cell r="A46">
            <v>43</v>
          </cell>
          <cell r="B46">
            <v>5</v>
          </cell>
          <cell r="E46" t="str">
            <v>1_20</v>
          </cell>
          <cell r="I46">
            <v>205075</v>
          </cell>
          <cell r="K46" t="str">
            <v>影子鞋子</v>
          </cell>
          <cell r="L46">
            <v>1</v>
          </cell>
          <cell r="M46">
            <v>1002</v>
          </cell>
          <cell r="N46">
            <v>100</v>
          </cell>
          <cell r="O46">
            <v>100</v>
          </cell>
          <cell r="Q46">
            <v>240</v>
          </cell>
        </row>
        <row r="47">
          <cell r="A47">
            <v>44</v>
          </cell>
          <cell r="B47">
            <v>5</v>
          </cell>
          <cell r="E47" t="str">
            <v>1_20</v>
          </cell>
          <cell r="I47">
            <v>205076</v>
          </cell>
          <cell r="K47" t="str">
            <v>影子眼镜</v>
          </cell>
          <cell r="L47">
            <v>1</v>
          </cell>
          <cell r="M47">
            <v>1002</v>
          </cell>
          <cell r="N47">
            <v>100</v>
          </cell>
          <cell r="O47">
            <v>100</v>
          </cell>
          <cell r="Q47">
            <v>240</v>
          </cell>
        </row>
        <row r="48">
          <cell r="A48">
            <v>45</v>
          </cell>
          <cell r="B48">
            <v>5</v>
          </cell>
          <cell r="E48" t="str">
            <v>1_20</v>
          </cell>
          <cell r="I48">
            <v>205077</v>
          </cell>
          <cell r="K48" t="str">
            <v>影子腰带</v>
          </cell>
          <cell r="L48">
            <v>1</v>
          </cell>
          <cell r="M48">
            <v>1002</v>
          </cell>
          <cell r="N48">
            <v>100</v>
          </cell>
          <cell r="O48">
            <v>100</v>
          </cell>
          <cell r="Q48">
            <v>240</v>
          </cell>
        </row>
        <row r="49">
          <cell r="A49">
            <v>46</v>
          </cell>
          <cell r="B49">
            <v>5</v>
          </cell>
          <cell r="E49" t="str">
            <v>1_20</v>
          </cell>
          <cell r="I49">
            <v>205078</v>
          </cell>
          <cell r="K49" t="str">
            <v>影子裤子</v>
          </cell>
          <cell r="L49">
            <v>1</v>
          </cell>
          <cell r="M49">
            <v>1002</v>
          </cell>
          <cell r="N49">
            <v>100</v>
          </cell>
          <cell r="O49">
            <v>100</v>
          </cell>
          <cell r="Q49">
            <v>240</v>
          </cell>
        </row>
        <row r="50">
          <cell r="A50">
            <v>47</v>
          </cell>
          <cell r="B50">
            <v>5</v>
          </cell>
          <cell r="E50" t="str">
            <v>1_20</v>
          </cell>
          <cell r="I50">
            <v>205079</v>
          </cell>
          <cell r="K50" t="str">
            <v>影子手环</v>
          </cell>
          <cell r="L50">
            <v>1</v>
          </cell>
          <cell r="M50">
            <v>1002</v>
          </cell>
          <cell r="N50">
            <v>100</v>
          </cell>
          <cell r="O50">
            <v>100</v>
          </cell>
          <cell r="Q50">
            <v>240</v>
          </cell>
        </row>
        <row r="51">
          <cell r="A51">
            <v>48</v>
          </cell>
          <cell r="B51">
            <v>6</v>
          </cell>
          <cell r="E51" t="str">
            <v>1_40</v>
          </cell>
          <cell r="I51">
            <v>205080</v>
          </cell>
          <cell r="K51" t="str">
            <v>风速帽子</v>
          </cell>
          <cell r="L51">
            <v>1</v>
          </cell>
          <cell r="M51">
            <v>1002</v>
          </cell>
          <cell r="N51">
            <v>100</v>
          </cell>
          <cell r="O51">
            <v>100</v>
          </cell>
          <cell r="Q51">
            <v>600</v>
          </cell>
        </row>
        <row r="52">
          <cell r="A52">
            <v>49</v>
          </cell>
          <cell r="B52">
            <v>6</v>
          </cell>
          <cell r="E52" t="str">
            <v>1_40</v>
          </cell>
          <cell r="I52">
            <v>205081</v>
          </cell>
          <cell r="K52" t="str">
            <v>风速拳套</v>
          </cell>
          <cell r="L52">
            <v>1</v>
          </cell>
          <cell r="M52">
            <v>1002</v>
          </cell>
          <cell r="N52">
            <v>100</v>
          </cell>
          <cell r="O52">
            <v>100</v>
          </cell>
          <cell r="Q52">
            <v>600</v>
          </cell>
        </row>
        <row r="53">
          <cell r="A53">
            <v>50</v>
          </cell>
          <cell r="B53">
            <v>6</v>
          </cell>
          <cell r="E53" t="str">
            <v>1_40</v>
          </cell>
          <cell r="I53">
            <v>205082</v>
          </cell>
          <cell r="K53" t="str">
            <v>风速衣服</v>
          </cell>
          <cell r="L53">
            <v>1</v>
          </cell>
          <cell r="M53">
            <v>1002</v>
          </cell>
          <cell r="N53">
            <v>100</v>
          </cell>
          <cell r="O53">
            <v>100</v>
          </cell>
          <cell r="Q53">
            <v>600</v>
          </cell>
        </row>
        <row r="54">
          <cell r="A54">
            <v>51</v>
          </cell>
          <cell r="B54">
            <v>6</v>
          </cell>
          <cell r="E54" t="str">
            <v>1_40</v>
          </cell>
          <cell r="I54">
            <v>205083</v>
          </cell>
          <cell r="K54" t="str">
            <v>风速戒指</v>
          </cell>
          <cell r="L54">
            <v>1</v>
          </cell>
          <cell r="M54">
            <v>1002</v>
          </cell>
          <cell r="N54">
            <v>100</v>
          </cell>
          <cell r="O54">
            <v>100</v>
          </cell>
          <cell r="Q54">
            <v>600</v>
          </cell>
        </row>
        <row r="55">
          <cell r="A55">
            <v>52</v>
          </cell>
          <cell r="B55">
            <v>6</v>
          </cell>
          <cell r="E55" t="str">
            <v>1_40</v>
          </cell>
          <cell r="I55">
            <v>205084</v>
          </cell>
          <cell r="K55" t="str">
            <v>风速项链</v>
          </cell>
          <cell r="L55">
            <v>1</v>
          </cell>
          <cell r="M55">
            <v>1002</v>
          </cell>
          <cell r="N55">
            <v>100</v>
          </cell>
          <cell r="O55">
            <v>100</v>
          </cell>
          <cell r="Q55">
            <v>600</v>
          </cell>
        </row>
        <row r="56">
          <cell r="A56">
            <v>53</v>
          </cell>
          <cell r="B56">
            <v>6</v>
          </cell>
          <cell r="E56" t="str">
            <v>1_40</v>
          </cell>
          <cell r="I56">
            <v>205085</v>
          </cell>
          <cell r="K56" t="str">
            <v>风速鞋子</v>
          </cell>
          <cell r="L56">
            <v>1</v>
          </cell>
          <cell r="M56">
            <v>1002</v>
          </cell>
          <cell r="N56">
            <v>100</v>
          </cell>
          <cell r="O56">
            <v>100</v>
          </cell>
          <cell r="Q56">
            <v>600</v>
          </cell>
        </row>
        <row r="57">
          <cell r="A57">
            <v>54</v>
          </cell>
          <cell r="B57">
            <v>6</v>
          </cell>
          <cell r="E57" t="str">
            <v>1_40</v>
          </cell>
          <cell r="I57">
            <v>205086</v>
          </cell>
          <cell r="K57" t="str">
            <v>风速眼镜</v>
          </cell>
          <cell r="L57">
            <v>1</v>
          </cell>
          <cell r="M57">
            <v>1002</v>
          </cell>
          <cell r="N57">
            <v>100</v>
          </cell>
          <cell r="O57">
            <v>100</v>
          </cell>
          <cell r="Q57">
            <v>600</v>
          </cell>
        </row>
        <row r="58">
          <cell r="A58">
            <v>55</v>
          </cell>
          <cell r="B58">
            <v>6</v>
          </cell>
          <cell r="E58" t="str">
            <v>1_40</v>
          </cell>
          <cell r="I58">
            <v>205087</v>
          </cell>
          <cell r="K58" t="str">
            <v>风速腰带</v>
          </cell>
          <cell r="L58">
            <v>1</v>
          </cell>
          <cell r="M58">
            <v>1002</v>
          </cell>
          <cell r="N58">
            <v>100</v>
          </cell>
          <cell r="O58">
            <v>100</v>
          </cell>
          <cell r="Q58">
            <v>600</v>
          </cell>
        </row>
        <row r="59">
          <cell r="A59">
            <v>56</v>
          </cell>
          <cell r="B59">
            <v>6</v>
          </cell>
          <cell r="E59" t="str">
            <v>1_40</v>
          </cell>
          <cell r="I59">
            <v>205088</v>
          </cell>
          <cell r="K59" t="str">
            <v>风速裤子</v>
          </cell>
          <cell r="L59">
            <v>1</v>
          </cell>
          <cell r="M59">
            <v>1002</v>
          </cell>
          <cell r="N59">
            <v>100</v>
          </cell>
          <cell r="O59">
            <v>100</v>
          </cell>
          <cell r="Q59">
            <v>600</v>
          </cell>
        </row>
        <row r="60">
          <cell r="A60">
            <v>57</v>
          </cell>
          <cell r="B60">
            <v>6</v>
          </cell>
          <cell r="E60" t="str">
            <v>1_40</v>
          </cell>
          <cell r="I60">
            <v>205089</v>
          </cell>
          <cell r="K60" t="str">
            <v>风速手环</v>
          </cell>
          <cell r="L60">
            <v>1</v>
          </cell>
          <cell r="M60">
            <v>1002</v>
          </cell>
          <cell r="N60">
            <v>100</v>
          </cell>
          <cell r="O60">
            <v>100</v>
          </cell>
          <cell r="Q60">
            <v>600</v>
          </cell>
        </row>
        <row r="61">
          <cell r="A61">
            <v>58</v>
          </cell>
          <cell r="B61">
            <v>7</v>
          </cell>
          <cell r="E61" t="str">
            <v>1_60</v>
          </cell>
          <cell r="I61">
            <v>205090</v>
          </cell>
          <cell r="K61" t="str">
            <v>电气帽子</v>
          </cell>
          <cell r="L61">
            <v>1</v>
          </cell>
          <cell r="M61">
            <v>1002</v>
          </cell>
          <cell r="N61">
            <v>100</v>
          </cell>
          <cell r="O61">
            <v>100</v>
          </cell>
          <cell r="Q61">
            <v>1500</v>
          </cell>
        </row>
        <row r="62">
          <cell r="A62">
            <v>59</v>
          </cell>
          <cell r="B62">
            <v>7</v>
          </cell>
          <cell r="E62" t="str">
            <v>1_60</v>
          </cell>
          <cell r="I62">
            <v>205091</v>
          </cell>
          <cell r="K62" t="str">
            <v>电气拳套</v>
          </cell>
          <cell r="L62">
            <v>1</v>
          </cell>
          <cell r="M62">
            <v>1002</v>
          </cell>
          <cell r="N62">
            <v>100</v>
          </cell>
          <cell r="O62">
            <v>100</v>
          </cell>
          <cell r="Q62">
            <v>1500</v>
          </cell>
        </row>
        <row r="63">
          <cell r="A63">
            <v>60</v>
          </cell>
          <cell r="B63">
            <v>7</v>
          </cell>
          <cell r="E63" t="str">
            <v>1_60</v>
          </cell>
          <cell r="I63">
            <v>205092</v>
          </cell>
          <cell r="K63" t="str">
            <v>电气衣服</v>
          </cell>
          <cell r="L63">
            <v>1</v>
          </cell>
          <cell r="M63">
            <v>1002</v>
          </cell>
          <cell r="N63">
            <v>100</v>
          </cell>
          <cell r="O63">
            <v>100</v>
          </cell>
          <cell r="Q63">
            <v>1500</v>
          </cell>
        </row>
        <row r="64">
          <cell r="A64">
            <v>61</v>
          </cell>
          <cell r="B64">
            <v>7</v>
          </cell>
          <cell r="E64" t="str">
            <v>1_60</v>
          </cell>
          <cell r="I64">
            <v>205093</v>
          </cell>
          <cell r="K64" t="str">
            <v>电气戒指</v>
          </cell>
          <cell r="L64">
            <v>1</v>
          </cell>
          <cell r="M64">
            <v>1002</v>
          </cell>
          <cell r="N64">
            <v>100</v>
          </cell>
          <cell r="O64">
            <v>100</v>
          </cell>
          <cell r="Q64">
            <v>1500</v>
          </cell>
        </row>
        <row r="65">
          <cell r="A65">
            <v>62</v>
          </cell>
          <cell r="B65">
            <v>7</v>
          </cell>
          <cell r="E65" t="str">
            <v>1_60</v>
          </cell>
          <cell r="I65">
            <v>205094</v>
          </cell>
          <cell r="K65" t="str">
            <v>电气项链</v>
          </cell>
          <cell r="L65">
            <v>1</v>
          </cell>
          <cell r="M65">
            <v>1002</v>
          </cell>
          <cell r="N65">
            <v>100</v>
          </cell>
          <cell r="O65">
            <v>100</v>
          </cell>
          <cell r="Q65">
            <v>1500</v>
          </cell>
        </row>
        <row r="66">
          <cell r="A66">
            <v>63</v>
          </cell>
          <cell r="B66">
            <v>7</v>
          </cell>
          <cell r="E66" t="str">
            <v>1_60</v>
          </cell>
          <cell r="I66">
            <v>205095</v>
          </cell>
          <cell r="K66" t="str">
            <v>电气鞋子</v>
          </cell>
          <cell r="L66">
            <v>1</v>
          </cell>
          <cell r="M66">
            <v>1002</v>
          </cell>
          <cell r="N66">
            <v>100</v>
          </cell>
          <cell r="O66">
            <v>100</v>
          </cell>
          <cell r="Q66">
            <v>1500</v>
          </cell>
        </row>
        <row r="67">
          <cell r="A67">
            <v>64</v>
          </cell>
          <cell r="B67">
            <v>7</v>
          </cell>
          <cell r="E67" t="str">
            <v>1_60</v>
          </cell>
          <cell r="I67">
            <v>205096</v>
          </cell>
          <cell r="K67" t="str">
            <v>电气眼镜</v>
          </cell>
          <cell r="L67">
            <v>1</v>
          </cell>
          <cell r="M67">
            <v>1002</v>
          </cell>
          <cell r="N67">
            <v>100</v>
          </cell>
          <cell r="O67">
            <v>100</v>
          </cell>
          <cell r="Q67">
            <v>1500</v>
          </cell>
        </row>
        <row r="68">
          <cell r="A68">
            <v>65</v>
          </cell>
          <cell r="B68">
            <v>7</v>
          </cell>
          <cell r="E68" t="str">
            <v>1_60</v>
          </cell>
          <cell r="I68">
            <v>205097</v>
          </cell>
          <cell r="K68" t="str">
            <v>电气腰带</v>
          </cell>
          <cell r="L68">
            <v>1</v>
          </cell>
          <cell r="M68">
            <v>1002</v>
          </cell>
          <cell r="N68">
            <v>100</v>
          </cell>
          <cell r="O68">
            <v>100</v>
          </cell>
          <cell r="Q68">
            <v>1500</v>
          </cell>
        </row>
        <row r="69">
          <cell r="A69">
            <v>66</v>
          </cell>
          <cell r="B69">
            <v>7</v>
          </cell>
          <cell r="E69" t="str">
            <v>1_60</v>
          </cell>
          <cell r="I69">
            <v>205098</v>
          </cell>
          <cell r="K69" t="str">
            <v>电气裤子</v>
          </cell>
          <cell r="L69">
            <v>1</v>
          </cell>
          <cell r="M69">
            <v>1002</v>
          </cell>
          <cell r="N69">
            <v>100</v>
          </cell>
          <cell r="O69">
            <v>100</v>
          </cell>
          <cell r="Q69">
            <v>1500</v>
          </cell>
        </row>
        <row r="70">
          <cell r="A70">
            <v>67</v>
          </cell>
          <cell r="B70">
            <v>7</v>
          </cell>
          <cell r="E70" t="str">
            <v>1_60</v>
          </cell>
          <cell r="I70">
            <v>205099</v>
          </cell>
          <cell r="K70" t="str">
            <v>电气手环</v>
          </cell>
          <cell r="L70">
            <v>1</v>
          </cell>
          <cell r="M70">
            <v>1002</v>
          </cell>
          <cell r="N70">
            <v>100</v>
          </cell>
          <cell r="O70">
            <v>100</v>
          </cell>
          <cell r="Q70">
            <v>1500</v>
          </cell>
        </row>
        <row r="71">
          <cell r="A71">
            <v>68</v>
          </cell>
          <cell r="B71">
            <v>8</v>
          </cell>
          <cell r="E71" t="str">
            <v>1_80</v>
          </cell>
          <cell r="I71">
            <v>205100</v>
          </cell>
          <cell r="K71" t="str">
            <v>闪耀帽子</v>
          </cell>
          <cell r="L71">
            <v>1</v>
          </cell>
          <cell r="M71">
            <v>1002</v>
          </cell>
          <cell r="N71">
            <v>100</v>
          </cell>
          <cell r="O71">
            <v>100</v>
          </cell>
          <cell r="Q71">
            <v>3600</v>
          </cell>
        </row>
        <row r="72">
          <cell r="A72">
            <v>69</v>
          </cell>
          <cell r="B72">
            <v>8</v>
          </cell>
          <cell r="E72" t="str">
            <v>1_80</v>
          </cell>
          <cell r="I72">
            <v>205101</v>
          </cell>
          <cell r="K72" t="str">
            <v>闪耀拳套</v>
          </cell>
          <cell r="L72">
            <v>1</v>
          </cell>
          <cell r="M72">
            <v>1002</v>
          </cell>
          <cell r="N72">
            <v>100</v>
          </cell>
          <cell r="O72">
            <v>100</v>
          </cell>
          <cell r="Q72">
            <v>3600</v>
          </cell>
        </row>
        <row r="73">
          <cell r="A73">
            <v>70</v>
          </cell>
          <cell r="B73">
            <v>8</v>
          </cell>
          <cell r="E73" t="str">
            <v>1_80</v>
          </cell>
          <cell r="I73">
            <v>205102</v>
          </cell>
          <cell r="K73" t="str">
            <v>闪耀衣服</v>
          </cell>
          <cell r="L73">
            <v>1</v>
          </cell>
          <cell r="M73">
            <v>1002</v>
          </cell>
          <cell r="N73">
            <v>100</v>
          </cell>
          <cell r="O73">
            <v>100</v>
          </cell>
          <cell r="Q73">
            <v>3600</v>
          </cell>
        </row>
        <row r="74">
          <cell r="A74">
            <v>71</v>
          </cell>
          <cell r="B74">
            <v>8</v>
          </cell>
          <cell r="E74" t="str">
            <v>1_80</v>
          </cell>
          <cell r="I74">
            <v>205103</v>
          </cell>
          <cell r="K74" t="str">
            <v>闪耀戒指</v>
          </cell>
          <cell r="L74">
            <v>1</v>
          </cell>
          <cell r="M74">
            <v>1002</v>
          </cell>
          <cell r="N74">
            <v>100</v>
          </cell>
          <cell r="O74">
            <v>100</v>
          </cell>
          <cell r="Q74">
            <v>3600</v>
          </cell>
        </row>
        <row r="75">
          <cell r="A75">
            <v>72</v>
          </cell>
          <cell r="B75">
            <v>8</v>
          </cell>
          <cell r="E75" t="str">
            <v>1_80</v>
          </cell>
          <cell r="I75">
            <v>205104</v>
          </cell>
          <cell r="K75" t="str">
            <v>闪耀项链</v>
          </cell>
          <cell r="L75">
            <v>1</v>
          </cell>
          <cell r="M75">
            <v>1002</v>
          </cell>
          <cell r="N75">
            <v>100</v>
          </cell>
          <cell r="O75">
            <v>100</v>
          </cell>
          <cell r="Q75">
            <v>3600</v>
          </cell>
        </row>
        <row r="76">
          <cell r="A76">
            <v>73</v>
          </cell>
          <cell r="B76">
            <v>8</v>
          </cell>
          <cell r="E76" t="str">
            <v>1_80</v>
          </cell>
          <cell r="I76">
            <v>205105</v>
          </cell>
          <cell r="K76" t="str">
            <v>闪耀鞋子</v>
          </cell>
          <cell r="L76">
            <v>1</v>
          </cell>
          <cell r="M76">
            <v>1002</v>
          </cell>
          <cell r="N76">
            <v>100</v>
          </cell>
          <cell r="O76">
            <v>100</v>
          </cell>
          <cell r="Q76">
            <v>3600</v>
          </cell>
        </row>
        <row r="77">
          <cell r="A77">
            <v>74</v>
          </cell>
          <cell r="B77">
            <v>8</v>
          </cell>
          <cell r="E77" t="str">
            <v>1_80</v>
          </cell>
          <cell r="I77">
            <v>205106</v>
          </cell>
          <cell r="K77" t="str">
            <v>闪耀眼镜</v>
          </cell>
          <cell r="L77">
            <v>1</v>
          </cell>
          <cell r="M77">
            <v>1002</v>
          </cell>
          <cell r="N77">
            <v>100</v>
          </cell>
          <cell r="O77">
            <v>100</v>
          </cell>
          <cell r="Q77">
            <v>3600</v>
          </cell>
        </row>
        <row r="78">
          <cell r="A78">
            <v>75</v>
          </cell>
          <cell r="B78">
            <v>8</v>
          </cell>
          <cell r="E78" t="str">
            <v>1_80</v>
          </cell>
          <cell r="I78">
            <v>205107</v>
          </cell>
          <cell r="K78" t="str">
            <v>闪耀腰带</v>
          </cell>
          <cell r="L78">
            <v>1</v>
          </cell>
          <cell r="M78">
            <v>1002</v>
          </cell>
          <cell r="N78">
            <v>100</v>
          </cell>
          <cell r="O78">
            <v>100</v>
          </cell>
          <cell r="Q78">
            <v>3600</v>
          </cell>
        </row>
        <row r="79">
          <cell r="A79">
            <v>76</v>
          </cell>
          <cell r="B79">
            <v>8</v>
          </cell>
          <cell r="E79" t="str">
            <v>1_80</v>
          </cell>
          <cell r="I79">
            <v>205108</v>
          </cell>
          <cell r="K79" t="str">
            <v>闪耀裤子</v>
          </cell>
          <cell r="L79">
            <v>1</v>
          </cell>
          <cell r="M79">
            <v>1002</v>
          </cell>
          <cell r="N79">
            <v>100</v>
          </cell>
          <cell r="O79">
            <v>100</v>
          </cell>
          <cell r="Q79">
            <v>3600</v>
          </cell>
        </row>
        <row r="80">
          <cell r="A80">
            <v>77</v>
          </cell>
          <cell r="B80">
            <v>8</v>
          </cell>
          <cell r="E80" t="str">
            <v>1_80</v>
          </cell>
          <cell r="I80">
            <v>205109</v>
          </cell>
          <cell r="K80" t="str">
            <v>闪耀手环</v>
          </cell>
          <cell r="L80">
            <v>1</v>
          </cell>
          <cell r="M80">
            <v>1002</v>
          </cell>
          <cell r="N80">
            <v>100</v>
          </cell>
          <cell r="O80">
            <v>100</v>
          </cell>
          <cell r="Q80">
            <v>3600</v>
          </cell>
        </row>
        <row r="81">
          <cell r="A81">
            <v>78</v>
          </cell>
          <cell r="B81">
            <v>9</v>
          </cell>
          <cell r="E81" t="str">
            <v>1_100</v>
          </cell>
          <cell r="I81">
            <v>205110</v>
          </cell>
          <cell r="K81" t="str">
            <v>大地帽子</v>
          </cell>
          <cell r="L81">
            <v>1</v>
          </cell>
          <cell r="M81">
            <v>1002</v>
          </cell>
          <cell r="N81">
            <v>100</v>
          </cell>
          <cell r="O81">
            <v>100</v>
          </cell>
          <cell r="Q81">
            <v>7800</v>
          </cell>
        </row>
        <row r="82">
          <cell r="A82">
            <v>79</v>
          </cell>
          <cell r="B82">
            <v>9</v>
          </cell>
          <cell r="E82" t="str">
            <v>1_100</v>
          </cell>
          <cell r="I82">
            <v>205111</v>
          </cell>
          <cell r="K82" t="str">
            <v>大地拳套</v>
          </cell>
          <cell r="L82">
            <v>1</v>
          </cell>
          <cell r="M82">
            <v>1002</v>
          </cell>
          <cell r="N82">
            <v>100</v>
          </cell>
          <cell r="O82">
            <v>100</v>
          </cell>
          <cell r="Q82">
            <v>7800</v>
          </cell>
        </row>
        <row r="83">
          <cell r="A83">
            <v>80</v>
          </cell>
          <cell r="B83">
            <v>9</v>
          </cell>
          <cell r="E83" t="str">
            <v>1_100</v>
          </cell>
          <cell r="I83">
            <v>205112</v>
          </cell>
          <cell r="K83" t="str">
            <v>大地衣服</v>
          </cell>
          <cell r="L83">
            <v>1</v>
          </cell>
          <cell r="M83">
            <v>1002</v>
          </cell>
          <cell r="N83">
            <v>100</v>
          </cell>
          <cell r="O83">
            <v>100</v>
          </cell>
          <cell r="Q83">
            <v>7800</v>
          </cell>
        </row>
        <row r="84">
          <cell r="A84">
            <v>81</v>
          </cell>
          <cell r="B84">
            <v>9</v>
          </cell>
          <cell r="E84" t="str">
            <v>1_100</v>
          </cell>
          <cell r="I84">
            <v>205113</v>
          </cell>
          <cell r="K84" t="str">
            <v>大地戒指</v>
          </cell>
          <cell r="L84">
            <v>1</v>
          </cell>
          <cell r="M84">
            <v>1002</v>
          </cell>
          <cell r="N84">
            <v>100</v>
          </cell>
          <cell r="O84">
            <v>100</v>
          </cell>
          <cell r="Q84">
            <v>7800</v>
          </cell>
        </row>
        <row r="85">
          <cell r="A85">
            <v>82</v>
          </cell>
          <cell r="B85">
            <v>9</v>
          </cell>
          <cell r="E85" t="str">
            <v>1_100</v>
          </cell>
          <cell r="I85">
            <v>205114</v>
          </cell>
          <cell r="K85" t="str">
            <v>大地项链</v>
          </cell>
          <cell r="L85">
            <v>1</v>
          </cell>
          <cell r="M85">
            <v>1002</v>
          </cell>
          <cell r="N85">
            <v>100</v>
          </cell>
          <cell r="O85">
            <v>100</v>
          </cell>
          <cell r="Q85">
            <v>7800</v>
          </cell>
        </row>
        <row r="86">
          <cell r="A86">
            <v>83</v>
          </cell>
          <cell r="B86">
            <v>9</v>
          </cell>
          <cell r="E86" t="str">
            <v>1_100</v>
          </cell>
          <cell r="I86">
            <v>205115</v>
          </cell>
          <cell r="K86" t="str">
            <v>大地鞋子</v>
          </cell>
          <cell r="L86">
            <v>1</v>
          </cell>
          <cell r="M86">
            <v>1002</v>
          </cell>
          <cell r="N86">
            <v>100</v>
          </cell>
          <cell r="O86">
            <v>100</v>
          </cell>
          <cell r="Q86">
            <v>7800</v>
          </cell>
        </row>
        <row r="87">
          <cell r="A87">
            <v>84</v>
          </cell>
          <cell r="B87">
            <v>9</v>
          </cell>
          <cell r="E87" t="str">
            <v>1_100</v>
          </cell>
          <cell r="I87">
            <v>205116</v>
          </cell>
          <cell r="K87" t="str">
            <v>大地眼镜</v>
          </cell>
          <cell r="L87">
            <v>1</v>
          </cell>
          <cell r="M87">
            <v>1002</v>
          </cell>
          <cell r="N87">
            <v>100</v>
          </cell>
          <cell r="O87">
            <v>100</v>
          </cell>
          <cell r="Q87">
            <v>7800</v>
          </cell>
        </row>
        <row r="88">
          <cell r="A88">
            <v>85</v>
          </cell>
          <cell r="B88">
            <v>9</v>
          </cell>
          <cell r="E88" t="str">
            <v>1_100</v>
          </cell>
          <cell r="I88">
            <v>205117</v>
          </cell>
          <cell r="K88" t="str">
            <v>大地腰带</v>
          </cell>
          <cell r="L88">
            <v>1</v>
          </cell>
          <cell r="M88">
            <v>1002</v>
          </cell>
          <cell r="N88">
            <v>100</v>
          </cell>
          <cell r="O88">
            <v>100</v>
          </cell>
          <cell r="Q88">
            <v>7800</v>
          </cell>
        </row>
        <row r="89">
          <cell r="A89">
            <v>86</v>
          </cell>
          <cell r="B89">
            <v>9</v>
          </cell>
          <cell r="E89" t="str">
            <v>1_100</v>
          </cell>
          <cell r="I89">
            <v>205118</v>
          </cell>
          <cell r="K89" t="str">
            <v>大地裤子</v>
          </cell>
          <cell r="L89">
            <v>1</v>
          </cell>
          <cell r="M89">
            <v>1002</v>
          </cell>
          <cell r="N89">
            <v>100</v>
          </cell>
          <cell r="O89">
            <v>100</v>
          </cell>
          <cell r="Q89">
            <v>7800</v>
          </cell>
        </row>
        <row r="90">
          <cell r="A90">
            <v>87</v>
          </cell>
          <cell r="B90">
            <v>9</v>
          </cell>
          <cell r="E90" t="str">
            <v>1_100</v>
          </cell>
          <cell r="I90">
            <v>205119</v>
          </cell>
          <cell r="K90" t="str">
            <v>大地手环</v>
          </cell>
          <cell r="L90">
            <v>1</v>
          </cell>
          <cell r="M90">
            <v>1002</v>
          </cell>
          <cell r="N90">
            <v>100</v>
          </cell>
          <cell r="O90">
            <v>100</v>
          </cell>
          <cell r="Q90">
            <v>7800</v>
          </cell>
        </row>
        <row r="91">
          <cell r="A91">
            <v>88</v>
          </cell>
          <cell r="B91">
            <v>10</v>
          </cell>
          <cell r="E91" t="str">
            <v>1_130</v>
          </cell>
          <cell r="I91">
            <v>205120</v>
          </cell>
          <cell r="K91" t="str">
            <v>天空帽子</v>
          </cell>
          <cell r="L91">
            <v>1</v>
          </cell>
          <cell r="M91">
            <v>1002</v>
          </cell>
          <cell r="N91">
            <v>100</v>
          </cell>
          <cell r="O91">
            <v>100</v>
          </cell>
          <cell r="Q91">
            <v>13600</v>
          </cell>
        </row>
        <row r="92">
          <cell r="A92">
            <v>89</v>
          </cell>
          <cell r="B92">
            <v>10</v>
          </cell>
          <cell r="E92" t="str">
            <v>1_130</v>
          </cell>
          <cell r="I92">
            <v>205121</v>
          </cell>
          <cell r="K92" t="str">
            <v>天空拳套</v>
          </cell>
          <cell r="L92">
            <v>1</v>
          </cell>
          <cell r="M92">
            <v>1002</v>
          </cell>
          <cell r="N92">
            <v>100</v>
          </cell>
          <cell r="O92">
            <v>100</v>
          </cell>
          <cell r="Q92">
            <v>13600</v>
          </cell>
        </row>
        <row r="93">
          <cell r="A93">
            <v>90</v>
          </cell>
          <cell r="B93">
            <v>10</v>
          </cell>
          <cell r="E93" t="str">
            <v>1_130</v>
          </cell>
          <cell r="I93">
            <v>205122</v>
          </cell>
          <cell r="K93" t="str">
            <v>天空衣服</v>
          </cell>
          <cell r="L93">
            <v>1</v>
          </cell>
          <cell r="M93">
            <v>1002</v>
          </cell>
          <cell r="N93">
            <v>100</v>
          </cell>
          <cell r="O93">
            <v>100</v>
          </cell>
          <cell r="Q93">
            <v>13600</v>
          </cell>
        </row>
        <row r="94">
          <cell r="A94">
            <v>91</v>
          </cell>
          <cell r="B94">
            <v>10</v>
          </cell>
          <cell r="E94" t="str">
            <v>1_130</v>
          </cell>
          <cell r="I94">
            <v>205123</v>
          </cell>
          <cell r="K94" t="str">
            <v>天空戒指</v>
          </cell>
          <cell r="L94">
            <v>1</v>
          </cell>
          <cell r="M94">
            <v>1002</v>
          </cell>
          <cell r="N94">
            <v>100</v>
          </cell>
          <cell r="O94">
            <v>100</v>
          </cell>
          <cell r="Q94">
            <v>13600</v>
          </cell>
        </row>
        <row r="95">
          <cell r="A95">
            <v>92</v>
          </cell>
          <cell r="B95">
            <v>10</v>
          </cell>
          <cell r="E95" t="str">
            <v>1_130</v>
          </cell>
          <cell r="I95">
            <v>205124</v>
          </cell>
          <cell r="K95" t="str">
            <v>天空项链</v>
          </cell>
          <cell r="L95">
            <v>1</v>
          </cell>
          <cell r="M95">
            <v>1002</v>
          </cell>
          <cell r="N95">
            <v>100</v>
          </cell>
          <cell r="O95">
            <v>100</v>
          </cell>
          <cell r="Q95">
            <v>13600</v>
          </cell>
        </row>
        <row r="96">
          <cell r="A96">
            <v>93</v>
          </cell>
          <cell r="B96">
            <v>10</v>
          </cell>
          <cell r="E96" t="str">
            <v>1_130</v>
          </cell>
          <cell r="I96">
            <v>205125</v>
          </cell>
          <cell r="K96" t="str">
            <v>天空鞋子</v>
          </cell>
          <cell r="L96">
            <v>1</v>
          </cell>
          <cell r="M96">
            <v>1002</v>
          </cell>
          <cell r="N96">
            <v>100</v>
          </cell>
          <cell r="O96">
            <v>100</v>
          </cell>
          <cell r="Q96">
            <v>13600</v>
          </cell>
        </row>
        <row r="97">
          <cell r="A97">
            <v>94</v>
          </cell>
          <cell r="B97">
            <v>10</v>
          </cell>
          <cell r="E97" t="str">
            <v>1_130</v>
          </cell>
          <cell r="I97">
            <v>205126</v>
          </cell>
          <cell r="K97" t="str">
            <v>天空眼镜</v>
          </cell>
          <cell r="L97">
            <v>1</v>
          </cell>
          <cell r="M97">
            <v>1002</v>
          </cell>
          <cell r="N97">
            <v>100</v>
          </cell>
          <cell r="O97">
            <v>100</v>
          </cell>
          <cell r="Q97">
            <v>13600</v>
          </cell>
        </row>
        <row r="98">
          <cell r="A98">
            <v>95</v>
          </cell>
          <cell r="B98">
            <v>10</v>
          </cell>
          <cell r="E98" t="str">
            <v>1_130</v>
          </cell>
          <cell r="I98">
            <v>205127</v>
          </cell>
          <cell r="K98" t="str">
            <v>天空腰带</v>
          </cell>
          <cell r="L98">
            <v>1</v>
          </cell>
          <cell r="M98">
            <v>1002</v>
          </cell>
          <cell r="N98">
            <v>100</v>
          </cell>
          <cell r="O98">
            <v>100</v>
          </cell>
          <cell r="Q98">
            <v>13600</v>
          </cell>
        </row>
        <row r="99">
          <cell r="A99">
            <v>96</v>
          </cell>
          <cell r="B99">
            <v>10</v>
          </cell>
          <cell r="E99" t="str">
            <v>1_130</v>
          </cell>
          <cell r="I99">
            <v>205128</v>
          </cell>
          <cell r="K99" t="str">
            <v>天空裤子</v>
          </cell>
          <cell r="L99">
            <v>1</v>
          </cell>
          <cell r="M99">
            <v>1002</v>
          </cell>
          <cell r="N99">
            <v>100</v>
          </cell>
          <cell r="O99">
            <v>100</v>
          </cell>
          <cell r="Q99">
            <v>13600</v>
          </cell>
        </row>
        <row r="100">
          <cell r="A100">
            <v>97</v>
          </cell>
          <cell r="B100">
            <v>10</v>
          </cell>
          <cell r="E100" t="str">
            <v>1_130</v>
          </cell>
          <cell r="I100">
            <v>205129</v>
          </cell>
          <cell r="K100" t="str">
            <v>天空手环</v>
          </cell>
          <cell r="L100">
            <v>1</v>
          </cell>
          <cell r="M100">
            <v>1002</v>
          </cell>
          <cell r="N100">
            <v>100</v>
          </cell>
          <cell r="O100">
            <v>100</v>
          </cell>
          <cell r="Q100">
            <v>13600</v>
          </cell>
        </row>
        <row r="101">
          <cell r="A101">
            <v>98</v>
          </cell>
          <cell r="B101">
            <v>11</v>
          </cell>
          <cell r="E101" t="str">
            <v>1_160</v>
          </cell>
          <cell r="I101">
            <v>205130</v>
          </cell>
          <cell r="K101" t="str">
            <v>厉害帽子</v>
          </cell>
          <cell r="L101">
            <v>1</v>
          </cell>
          <cell r="M101">
            <v>1002</v>
          </cell>
          <cell r="N101">
            <v>100</v>
          </cell>
          <cell r="O101">
            <v>100</v>
          </cell>
          <cell r="Q101">
            <v>21800</v>
          </cell>
        </row>
        <row r="102">
          <cell r="A102">
            <v>99</v>
          </cell>
          <cell r="B102">
            <v>11</v>
          </cell>
          <cell r="E102" t="str">
            <v>1_160</v>
          </cell>
          <cell r="I102">
            <v>205131</v>
          </cell>
          <cell r="K102" t="str">
            <v>厉害拳套</v>
          </cell>
          <cell r="L102">
            <v>1</v>
          </cell>
          <cell r="M102">
            <v>1002</v>
          </cell>
          <cell r="N102">
            <v>100</v>
          </cell>
          <cell r="O102">
            <v>100</v>
          </cell>
          <cell r="Q102">
            <v>21800</v>
          </cell>
        </row>
        <row r="103">
          <cell r="A103">
            <v>100</v>
          </cell>
          <cell r="B103">
            <v>11</v>
          </cell>
          <cell r="E103" t="str">
            <v>1_160</v>
          </cell>
          <cell r="I103">
            <v>205132</v>
          </cell>
          <cell r="K103" t="str">
            <v>厉害衣服</v>
          </cell>
          <cell r="L103">
            <v>1</v>
          </cell>
          <cell r="M103">
            <v>1002</v>
          </cell>
          <cell r="N103">
            <v>100</v>
          </cell>
          <cell r="O103">
            <v>100</v>
          </cell>
          <cell r="Q103">
            <v>21800</v>
          </cell>
        </row>
        <row r="104">
          <cell r="A104">
            <v>101</v>
          </cell>
          <cell r="B104">
            <v>11</v>
          </cell>
          <cell r="E104" t="str">
            <v>1_160</v>
          </cell>
          <cell r="I104">
            <v>205133</v>
          </cell>
          <cell r="K104" t="str">
            <v>厉害戒指</v>
          </cell>
          <cell r="L104">
            <v>1</v>
          </cell>
          <cell r="M104">
            <v>1002</v>
          </cell>
          <cell r="N104">
            <v>100</v>
          </cell>
          <cell r="O104">
            <v>100</v>
          </cell>
          <cell r="Q104">
            <v>21800</v>
          </cell>
        </row>
        <row r="105">
          <cell r="A105">
            <v>102</v>
          </cell>
          <cell r="B105">
            <v>11</v>
          </cell>
          <cell r="E105" t="str">
            <v>1_160</v>
          </cell>
          <cell r="I105">
            <v>205134</v>
          </cell>
          <cell r="K105" t="str">
            <v>厉害项链</v>
          </cell>
          <cell r="L105">
            <v>1</v>
          </cell>
          <cell r="M105">
            <v>1002</v>
          </cell>
          <cell r="N105">
            <v>100</v>
          </cell>
          <cell r="O105">
            <v>100</v>
          </cell>
          <cell r="Q105">
            <v>21800</v>
          </cell>
        </row>
        <row r="106">
          <cell r="A106">
            <v>103</v>
          </cell>
          <cell r="B106">
            <v>11</v>
          </cell>
          <cell r="E106" t="str">
            <v>1_160</v>
          </cell>
          <cell r="I106">
            <v>205135</v>
          </cell>
          <cell r="K106" t="str">
            <v>厉害鞋子</v>
          </cell>
          <cell r="L106">
            <v>1</v>
          </cell>
          <cell r="M106">
            <v>1002</v>
          </cell>
          <cell r="N106">
            <v>100</v>
          </cell>
          <cell r="O106">
            <v>100</v>
          </cell>
          <cell r="Q106">
            <v>21800</v>
          </cell>
        </row>
        <row r="107">
          <cell r="A107">
            <v>104</v>
          </cell>
          <cell r="B107">
            <v>11</v>
          </cell>
          <cell r="E107" t="str">
            <v>1_160</v>
          </cell>
          <cell r="I107">
            <v>205136</v>
          </cell>
          <cell r="K107" t="str">
            <v>厉害眼镜</v>
          </cell>
          <cell r="L107">
            <v>1</v>
          </cell>
          <cell r="M107">
            <v>1002</v>
          </cell>
          <cell r="N107">
            <v>100</v>
          </cell>
          <cell r="O107">
            <v>100</v>
          </cell>
          <cell r="Q107">
            <v>21800</v>
          </cell>
        </row>
        <row r="108">
          <cell r="A108">
            <v>105</v>
          </cell>
          <cell r="B108">
            <v>11</v>
          </cell>
          <cell r="E108" t="str">
            <v>1_160</v>
          </cell>
          <cell r="I108">
            <v>205137</v>
          </cell>
          <cell r="K108" t="str">
            <v>厉害腰带</v>
          </cell>
          <cell r="L108">
            <v>1</v>
          </cell>
          <cell r="M108">
            <v>1002</v>
          </cell>
          <cell r="N108">
            <v>100</v>
          </cell>
          <cell r="O108">
            <v>100</v>
          </cell>
          <cell r="Q108">
            <v>21800</v>
          </cell>
        </row>
        <row r="109">
          <cell r="A109">
            <v>106</v>
          </cell>
          <cell r="B109">
            <v>11</v>
          </cell>
          <cell r="E109" t="str">
            <v>1_160</v>
          </cell>
          <cell r="I109">
            <v>205138</v>
          </cell>
          <cell r="K109" t="str">
            <v>厉害裤子</v>
          </cell>
          <cell r="L109">
            <v>1</v>
          </cell>
          <cell r="M109">
            <v>1002</v>
          </cell>
          <cell r="N109">
            <v>100</v>
          </cell>
          <cell r="O109">
            <v>100</v>
          </cell>
          <cell r="Q109">
            <v>21800</v>
          </cell>
        </row>
        <row r="110">
          <cell r="A110">
            <v>107</v>
          </cell>
          <cell r="B110">
            <v>11</v>
          </cell>
          <cell r="E110" t="str">
            <v>1_160</v>
          </cell>
          <cell r="I110">
            <v>205139</v>
          </cell>
          <cell r="K110" t="str">
            <v>厉害手环</v>
          </cell>
          <cell r="L110">
            <v>1</v>
          </cell>
          <cell r="M110">
            <v>1002</v>
          </cell>
          <cell r="N110">
            <v>100</v>
          </cell>
          <cell r="O110">
            <v>100</v>
          </cell>
          <cell r="Q110">
            <v>21800</v>
          </cell>
        </row>
        <row r="111">
          <cell r="A111">
            <v>108</v>
          </cell>
          <cell r="B111">
            <v>12</v>
          </cell>
          <cell r="E111" t="str">
            <v>1_200</v>
          </cell>
          <cell r="I111">
            <v>205140</v>
          </cell>
          <cell r="K111" t="str">
            <v>风野帽子</v>
          </cell>
          <cell r="L111">
            <v>1</v>
          </cell>
          <cell r="M111">
            <v>1002</v>
          </cell>
          <cell r="N111">
            <v>100</v>
          </cell>
          <cell r="O111">
            <v>100</v>
          </cell>
          <cell r="Q111">
            <v>33600</v>
          </cell>
        </row>
        <row r="112">
          <cell r="A112">
            <v>109</v>
          </cell>
          <cell r="B112">
            <v>12</v>
          </cell>
          <cell r="E112" t="str">
            <v>1_200</v>
          </cell>
          <cell r="I112">
            <v>205141</v>
          </cell>
          <cell r="K112" t="str">
            <v>风野拳套</v>
          </cell>
          <cell r="L112">
            <v>1</v>
          </cell>
          <cell r="M112">
            <v>1002</v>
          </cell>
          <cell r="N112">
            <v>100</v>
          </cell>
          <cell r="O112">
            <v>100</v>
          </cell>
          <cell r="Q112">
            <v>33600</v>
          </cell>
        </row>
        <row r="113">
          <cell r="A113">
            <v>110</v>
          </cell>
          <cell r="B113">
            <v>12</v>
          </cell>
          <cell r="E113" t="str">
            <v>1_200</v>
          </cell>
          <cell r="I113">
            <v>205142</v>
          </cell>
          <cell r="K113" t="str">
            <v>风野衣服</v>
          </cell>
          <cell r="L113">
            <v>1</v>
          </cell>
          <cell r="M113">
            <v>1002</v>
          </cell>
          <cell r="N113">
            <v>100</v>
          </cell>
          <cell r="O113">
            <v>100</v>
          </cell>
          <cell r="Q113">
            <v>33600</v>
          </cell>
        </row>
        <row r="114">
          <cell r="A114">
            <v>111</v>
          </cell>
          <cell r="B114">
            <v>12</v>
          </cell>
          <cell r="E114" t="str">
            <v>1_200</v>
          </cell>
          <cell r="I114">
            <v>205143</v>
          </cell>
          <cell r="K114" t="str">
            <v>风野戒指</v>
          </cell>
          <cell r="L114">
            <v>1</v>
          </cell>
          <cell r="M114">
            <v>1002</v>
          </cell>
          <cell r="N114">
            <v>100</v>
          </cell>
          <cell r="O114">
            <v>100</v>
          </cell>
          <cell r="Q114">
            <v>33600</v>
          </cell>
        </row>
        <row r="115">
          <cell r="A115">
            <v>112</v>
          </cell>
          <cell r="B115">
            <v>12</v>
          </cell>
          <cell r="E115" t="str">
            <v>1_200</v>
          </cell>
          <cell r="I115">
            <v>205144</v>
          </cell>
          <cell r="K115" t="str">
            <v>风野项链</v>
          </cell>
          <cell r="L115">
            <v>1</v>
          </cell>
          <cell r="M115">
            <v>1002</v>
          </cell>
          <cell r="N115">
            <v>100</v>
          </cell>
          <cell r="O115">
            <v>100</v>
          </cell>
          <cell r="Q115">
            <v>33600</v>
          </cell>
        </row>
        <row r="116">
          <cell r="A116">
            <v>113</v>
          </cell>
          <cell r="B116">
            <v>12</v>
          </cell>
          <cell r="E116" t="str">
            <v>1_200</v>
          </cell>
          <cell r="I116">
            <v>205145</v>
          </cell>
          <cell r="K116" t="str">
            <v>风野鞋子</v>
          </cell>
          <cell r="L116">
            <v>1</v>
          </cell>
          <cell r="M116">
            <v>1002</v>
          </cell>
          <cell r="N116">
            <v>100</v>
          </cell>
          <cell r="O116">
            <v>100</v>
          </cell>
          <cell r="Q116">
            <v>33600</v>
          </cell>
        </row>
        <row r="117">
          <cell r="A117">
            <v>114</v>
          </cell>
          <cell r="B117">
            <v>12</v>
          </cell>
          <cell r="E117" t="str">
            <v>1_200</v>
          </cell>
          <cell r="I117">
            <v>205146</v>
          </cell>
          <cell r="K117" t="str">
            <v>风野眼镜</v>
          </cell>
          <cell r="L117">
            <v>1</v>
          </cell>
          <cell r="M117">
            <v>1002</v>
          </cell>
          <cell r="N117">
            <v>100</v>
          </cell>
          <cell r="O117">
            <v>100</v>
          </cell>
          <cell r="Q117">
            <v>33600</v>
          </cell>
        </row>
        <row r="118">
          <cell r="A118">
            <v>115</v>
          </cell>
          <cell r="B118">
            <v>12</v>
          </cell>
          <cell r="E118" t="str">
            <v>1_200</v>
          </cell>
          <cell r="I118">
            <v>205147</v>
          </cell>
          <cell r="K118" t="str">
            <v>风野腰带</v>
          </cell>
          <cell r="L118">
            <v>1</v>
          </cell>
          <cell r="M118">
            <v>1002</v>
          </cell>
          <cell r="N118">
            <v>100</v>
          </cell>
          <cell r="O118">
            <v>100</v>
          </cell>
          <cell r="Q118">
            <v>33600</v>
          </cell>
        </row>
        <row r="119">
          <cell r="A119">
            <v>116</v>
          </cell>
          <cell r="B119">
            <v>12</v>
          </cell>
          <cell r="E119" t="str">
            <v>1_200</v>
          </cell>
          <cell r="I119">
            <v>205148</v>
          </cell>
          <cell r="K119" t="str">
            <v>风野裤子</v>
          </cell>
          <cell r="L119">
            <v>1</v>
          </cell>
          <cell r="M119">
            <v>1002</v>
          </cell>
          <cell r="N119">
            <v>100</v>
          </cell>
          <cell r="O119">
            <v>100</v>
          </cell>
          <cell r="Q119">
            <v>33600</v>
          </cell>
        </row>
        <row r="120">
          <cell r="A120">
            <v>117</v>
          </cell>
          <cell r="B120">
            <v>12</v>
          </cell>
          <cell r="E120" t="str">
            <v>1_200</v>
          </cell>
          <cell r="I120">
            <v>205149</v>
          </cell>
          <cell r="K120" t="str">
            <v>风野手环</v>
          </cell>
          <cell r="L120">
            <v>1</v>
          </cell>
          <cell r="M120">
            <v>1002</v>
          </cell>
          <cell r="N120">
            <v>100</v>
          </cell>
          <cell r="O120">
            <v>100</v>
          </cell>
          <cell r="Q120">
            <v>33600</v>
          </cell>
        </row>
        <row r="121">
          <cell r="A121">
            <v>118</v>
          </cell>
          <cell r="B121">
            <v>13</v>
          </cell>
          <cell r="E121" t="str">
            <v>1_230</v>
          </cell>
          <cell r="I121">
            <v>205150</v>
          </cell>
          <cell r="K121" t="str">
            <v>奇异帽子</v>
          </cell>
          <cell r="L121">
            <v>1</v>
          </cell>
          <cell r="M121">
            <v>1002</v>
          </cell>
          <cell r="N121">
            <v>100</v>
          </cell>
          <cell r="O121">
            <v>100</v>
          </cell>
          <cell r="Q121">
            <v>45800</v>
          </cell>
        </row>
        <row r="122">
          <cell r="A122">
            <v>119</v>
          </cell>
          <cell r="B122">
            <v>13</v>
          </cell>
          <cell r="E122" t="str">
            <v>1_230</v>
          </cell>
          <cell r="I122">
            <v>205151</v>
          </cell>
          <cell r="K122" t="str">
            <v>奇异拳套</v>
          </cell>
          <cell r="L122">
            <v>1</v>
          </cell>
          <cell r="M122">
            <v>1002</v>
          </cell>
          <cell r="N122">
            <v>100</v>
          </cell>
          <cell r="O122">
            <v>100</v>
          </cell>
          <cell r="Q122">
            <v>45800</v>
          </cell>
        </row>
        <row r="123">
          <cell r="A123">
            <v>120</v>
          </cell>
          <cell r="B123">
            <v>13</v>
          </cell>
          <cell r="E123" t="str">
            <v>1_230</v>
          </cell>
          <cell r="I123">
            <v>205152</v>
          </cell>
          <cell r="K123" t="str">
            <v>奇异衣服</v>
          </cell>
          <cell r="L123">
            <v>1</v>
          </cell>
          <cell r="M123">
            <v>1002</v>
          </cell>
          <cell r="N123">
            <v>100</v>
          </cell>
          <cell r="O123">
            <v>100</v>
          </cell>
          <cell r="Q123">
            <v>45800</v>
          </cell>
        </row>
        <row r="124">
          <cell r="A124">
            <v>121</v>
          </cell>
          <cell r="B124">
            <v>13</v>
          </cell>
          <cell r="E124" t="str">
            <v>1_230</v>
          </cell>
          <cell r="I124">
            <v>205153</v>
          </cell>
          <cell r="K124" t="str">
            <v>奇异戒指</v>
          </cell>
          <cell r="L124">
            <v>1</v>
          </cell>
          <cell r="M124">
            <v>1002</v>
          </cell>
          <cell r="N124">
            <v>100</v>
          </cell>
          <cell r="O124">
            <v>100</v>
          </cell>
          <cell r="Q124">
            <v>45800</v>
          </cell>
        </row>
        <row r="125">
          <cell r="A125">
            <v>122</v>
          </cell>
          <cell r="B125">
            <v>13</v>
          </cell>
          <cell r="E125" t="str">
            <v>1_230</v>
          </cell>
          <cell r="I125">
            <v>205154</v>
          </cell>
          <cell r="K125" t="str">
            <v>奇异项链</v>
          </cell>
          <cell r="L125">
            <v>1</v>
          </cell>
          <cell r="M125">
            <v>1002</v>
          </cell>
          <cell r="N125">
            <v>100</v>
          </cell>
          <cell r="O125">
            <v>100</v>
          </cell>
          <cell r="Q125">
            <v>45800</v>
          </cell>
        </row>
        <row r="126">
          <cell r="A126">
            <v>123</v>
          </cell>
          <cell r="B126">
            <v>13</v>
          </cell>
          <cell r="E126" t="str">
            <v>1_230</v>
          </cell>
          <cell r="I126">
            <v>205155</v>
          </cell>
          <cell r="K126" t="str">
            <v>奇异鞋子</v>
          </cell>
          <cell r="L126">
            <v>1</v>
          </cell>
          <cell r="M126">
            <v>1002</v>
          </cell>
          <cell r="N126">
            <v>100</v>
          </cell>
          <cell r="O126">
            <v>100</v>
          </cell>
          <cell r="Q126">
            <v>45800</v>
          </cell>
        </row>
        <row r="127">
          <cell r="A127">
            <v>124</v>
          </cell>
          <cell r="B127">
            <v>13</v>
          </cell>
          <cell r="E127" t="str">
            <v>1_230</v>
          </cell>
          <cell r="I127">
            <v>205156</v>
          </cell>
          <cell r="K127" t="str">
            <v>奇异眼镜</v>
          </cell>
          <cell r="L127">
            <v>1</v>
          </cell>
          <cell r="M127">
            <v>1002</v>
          </cell>
          <cell r="N127">
            <v>100</v>
          </cell>
          <cell r="O127">
            <v>100</v>
          </cell>
          <cell r="Q127">
            <v>45800</v>
          </cell>
        </row>
        <row r="128">
          <cell r="A128">
            <v>125</v>
          </cell>
          <cell r="B128">
            <v>13</v>
          </cell>
          <cell r="E128" t="str">
            <v>1_230</v>
          </cell>
          <cell r="I128">
            <v>205157</v>
          </cell>
          <cell r="K128" t="str">
            <v>奇异腰带</v>
          </cell>
          <cell r="L128">
            <v>1</v>
          </cell>
          <cell r="M128">
            <v>1002</v>
          </cell>
          <cell r="N128">
            <v>100</v>
          </cell>
          <cell r="O128">
            <v>100</v>
          </cell>
          <cell r="Q128">
            <v>45800</v>
          </cell>
        </row>
        <row r="129">
          <cell r="A129">
            <v>126</v>
          </cell>
          <cell r="B129">
            <v>13</v>
          </cell>
          <cell r="E129" t="str">
            <v>1_230</v>
          </cell>
          <cell r="I129">
            <v>205158</v>
          </cell>
          <cell r="K129" t="str">
            <v>奇异裤子</v>
          </cell>
          <cell r="L129">
            <v>1</v>
          </cell>
          <cell r="M129">
            <v>1002</v>
          </cell>
          <cell r="N129">
            <v>100</v>
          </cell>
          <cell r="O129">
            <v>100</v>
          </cell>
          <cell r="Q129">
            <v>45800</v>
          </cell>
        </row>
        <row r="130">
          <cell r="A130">
            <v>127</v>
          </cell>
          <cell r="B130">
            <v>13</v>
          </cell>
          <cell r="E130" t="str">
            <v>1_230</v>
          </cell>
          <cell r="I130">
            <v>205159</v>
          </cell>
          <cell r="K130" t="str">
            <v>奇异手环</v>
          </cell>
          <cell r="L130">
            <v>1</v>
          </cell>
          <cell r="M130">
            <v>1002</v>
          </cell>
          <cell r="N130">
            <v>100</v>
          </cell>
          <cell r="O130">
            <v>100</v>
          </cell>
          <cell r="Q130">
            <v>45800</v>
          </cell>
        </row>
        <row r="131">
          <cell r="A131">
            <v>128</v>
          </cell>
          <cell r="B131">
            <v>14</v>
          </cell>
          <cell r="E131" t="str">
            <v>1_260</v>
          </cell>
          <cell r="I131">
            <v>205160</v>
          </cell>
          <cell r="K131" t="str">
            <v>极光帽子</v>
          </cell>
          <cell r="L131">
            <v>1</v>
          </cell>
          <cell r="M131">
            <v>1002</v>
          </cell>
          <cell r="N131">
            <v>100</v>
          </cell>
          <cell r="O131">
            <v>100</v>
          </cell>
          <cell r="Q131">
            <v>58800</v>
          </cell>
        </row>
        <row r="132">
          <cell r="A132">
            <v>129</v>
          </cell>
          <cell r="B132">
            <v>14</v>
          </cell>
          <cell r="E132" t="str">
            <v>1_260</v>
          </cell>
          <cell r="I132">
            <v>205161</v>
          </cell>
          <cell r="K132" t="str">
            <v>极光拳套</v>
          </cell>
          <cell r="L132">
            <v>1</v>
          </cell>
          <cell r="M132">
            <v>1002</v>
          </cell>
          <cell r="N132">
            <v>100</v>
          </cell>
          <cell r="O132">
            <v>100</v>
          </cell>
          <cell r="Q132">
            <v>58800</v>
          </cell>
        </row>
        <row r="133">
          <cell r="A133">
            <v>130</v>
          </cell>
          <cell r="B133">
            <v>14</v>
          </cell>
          <cell r="E133" t="str">
            <v>1_260</v>
          </cell>
          <cell r="I133">
            <v>205162</v>
          </cell>
          <cell r="K133" t="str">
            <v>极光衣服</v>
          </cell>
          <cell r="L133">
            <v>1</v>
          </cell>
          <cell r="M133">
            <v>1002</v>
          </cell>
          <cell r="N133">
            <v>100</v>
          </cell>
          <cell r="O133">
            <v>100</v>
          </cell>
          <cell r="Q133">
            <v>58800</v>
          </cell>
        </row>
        <row r="134">
          <cell r="A134">
            <v>131</v>
          </cell>
          <cell r="B134">
            <v>14</v>
          </cell>
          <cell r="E134" t="str">
            <v>1_260</v>
          </cell>
          <cell r="I134">
            <v>205163</v>
          </cell>
          <cell r="K134" t="str">
            <v>极光戒指</v>
          </cell>
          <cell r="L134">
            <v>1</v>
          </cell>
          <cell r="M134">
            <v>1002</v>
          </cell>
          <cell r="N134">
            <v>100</v>
          </cell>
          <cell r="O134">
            <v>100</v>
          </cell>
          <cell r="Q134">
            <v>58800</v>
          </cell>
        </row>
        <row r="135">
          <cell r="A135">
            <v>132</v>
          </cell>
          <cell r="B135">
            <v>14</v>
          </cell>
          <cell r="E135" t="str">
            <v>1_260</v>
          </cell>
          <cell r="I135">
            <v>205164</v>
          </cell>
          <cell r="K135" t="str">
            <v>极光项链</v>
          </cell>
          <cell r="L135">
            <v>1</v>
          </cell>
          <cell r="M135">
            <v>1002</v>
          </cell>
          <cell r="N135">
            <v>100</v>
          </cell>
          <cell r="O135">
            <v>100</v>
          </cell>
          <cell r="Q135">
            <v>58800</v>
          </cell>
        </row>
        <row r="136">
          <cell r="A136">
            <v>133</v>
          </cell>
          <cell r="B136">
            <v>14</v>
          </cell>
          <cell r="E136" t="str">
            <v>1_260</v>
          </cell>
          <cell r="I136">
            <v>205165</v>
          </cell>
          <cell r="K136" t="str">
            <v>极光鞋子</v>
          </cell>
          <cell r="L136">
            <v>1</v>
          </cell>
          <cell r="M136">
            <v>1002</v>
          </cell>
          <cell r="N136">
            <v>100</v>
          </cell>
          <cell r="O136">
            <v>100</v>
          </cell>
          <cell r="Q136">
            <v>58800</v>
          </cell>
        </row>
        <row r="137">
          <cell r="A137">
            <v>134</v>
          </cell>
          <cell r="B137">
            <v>14</v>
          </cell>
          <cell r="E137" t="str">
            <v>1_260</v>
          </cell>
          <cell r="I137">
            <v>205166</v>
          </cell>
          <cell r="K137" t="str">
            <v>极光眼镜</v>
          </cell>
          <cell r="L137">
            <v>1</v>
          </cell>
          <cell r="M137">
            <v>1002</v>
          </cell>
          <cell r="N137">
            <v>100</v>
          </cell>
          <cell r="O137">
            <v>100</v>
          </cell>
          <cell r="Q137">
            <v>58800</v>
          </cell>
        </row>
        <row r="138">
          <cell r="A138">
            <v>135</v>
          </cell>
          <cell r="B138">
            <v>14</v>
          </cell>
          <cell r="E138" t="str">
            <v>1_260</v>
          </cell>
          <cell r="I138">
            <v>205167</v>
          </cell>
          <cell r="K138" t="str">
            <v>极光腰带</v>
          </cell>
          <cell r="L138">
            <v>1</v>
          </cell>
          <cell r="M138">
            <v>1002</v>
          </cell>
          <cell r="N138">
            <v>100</v>
          </cell>
          <cell r="O138">
            <v>100</v>
          </cell>
          <cell r="Q138">
            <v>58800</v>
          </cell>
        </row>
        <row r="139">
          <cell r="A139">
            <v>136</v>
          </cell>
          <cell r="B139">
            <v>14</v>
          </cell>
          <cell r="E139" t="str">
            <v>1_260</v>
          </cell>
          <cell r="I139">
            <v>205168</v>
          </cell>
          <cell r="K139" t="str">
            <v>极光裤子</v>
          </cell>
          <cell r="L139">
            <v>1</v>
          </cell>
          <cell r="M139">
            <v>1002</v>
          </cell>
          <cell r="N139">
            <v>100</v>
          </cell>
          <cell r="O139">
            <v>100</v>
          </cell>
          <cell r="Q139">
            <v>58800</v>
          </cell>
        </row>
        <row r="140">
          <cell r="A140">
            <v>137</v>
          </cell>
          <cell r="B140">
            <v>14</v>
          </cell>
          <cell r="E140" t="str">
            <v>1_260</v>
          </cell>
          <cell r="I140">
            <v>205169</v>
          </cell>
          <cell r="K140" t="str">
            <v>极光手环</v>
          </cell>
          <cell r="L140">
            <v>1</v>
          </cell>
          <cell r="M140">
            <v>1002</v>
          </cell>
          <cell r="N140">
            <v>100</v>
          </cell>
          <cell r="O140">
            <v>100</v>
          </cell>
          <cell r="Q140">
            <v>58800</v>
          </cell>
        </row>
        <row r="141">
          <cell r="B141">
            <v>15</v>
          </cell>
          <cell r="E141" t="str">
            <v>1_6</v>
          </cell>
          <cell r="F141">
            <v>1</v>
          </cell>
          <cell r="I141">
            <v>3</v>
          </cell>
          <cell r="K141" t="str">
            <v>绑钻</v>
          </cell>
          <cell r="L141">
            <v>2000</v>
          </cell>
          <cell r="M141">
            <v>1002</v>
          </cell>
          <cell r="N141">
            <v>100</v>
          </cell>
          <cell r="O141">
            <v>100</v>
          </cell>
          <cell r="Q141">
            <v>6</v>
          </cell>
        </row>
        <row r="142">
          <cell r="B142">
            <v>15</v>
          </cell>
          <cell r="E142" t="str">
            <v>1_12</v>
          </cell>
          <cell r="F142">
            <v>1</v>
          </cell>
          <cell r="I142">
            <v>1232</v>
          </cell>
          <cell r="K142" t="str">
            <v>宝石精华</v>
          </cell>
          <cell r="L142">
            <v>30</v>
          </cell>
          <cell r="M142">
            <v>1002</v>
          </cell>
          <cell r="N142">
            <v>100</v>
          </cell>
          <cell r="O142">
            <v>100</v>
          </cell>
          <cell r="Q142">
            <v>10</v>
          </cell>
        </row>
        <row r="143">
          <cell r="B143">
            <v>15</v>
          </cell>
          <cell r="E143" t="str">
            <v>1_18</v>
          </cell>
          <cell r="F143">
            <v>1</v>
          </cell>
          <cell r="I143">
            <v>205052</v>
          </cell>
          <cell r="K143" t="str">
            <v>闪亮衣服</v>
          </cell>
          <cell r="L143">
            <v>1</v>
          </cell>
          <cell r="M143">
            <v>1002</v>
          </cell>
          <cell r="N143">
            <v>100</v>
          </cell>
          <cell r="O143">
            <v>100</v>
          </cell>
          <cell r="Q143">
            <v>26</v>
          </cell>
        </row>
        <row r="144">
          <cell r="B144">
            <v>15</v>
          </cell>
          <cell r="E144" t="str">
            <v>1_24</v>
          </cell>
          <cell r="F144">
            <v>1</v>
          </cell>
          <cell r="I144">
            <v>3</v>
          </cell>
          <cell r="K144" t="str">
            <v>绑钻</v>
          </cell>
          <cell r="L144">
            <v>4000</v>
          </cell>
          <cell r="M144">
            <v>1002</v>
          </cell>
          <cell r="N144">
            <v>100</v>
          </cell>
          <cell r="O144">
            <v>100</v>
          </cell>
          <cell r="Q144">
            <v>13</v>
          </cell>
        </row>
        <row r="145">
          <cell r="B145">
            <v>15</v>
          </cell>
          <cell r="E145" t="str">
            <v>1_30</v>
          </cell>
          <cell r="F145">
            <v>1</v>
          </cell>
          <cell r="I145">
            <v>205068</v>
          </cell>
          <cell r="K145" t="str">
            <v>水蓝裤子</v>
          </cell>
          <cell r="L145">
            <v>1</v>
          </cell>
          <cell r="M145">
            <v>1002</v>
          </cell>
          <cell r="N145">
            <v>100</v>
          </cell>
          <cell r="O145">
            <v>100</v>
          </cell>
          <cell r="Q145">
            <v>51</v>
          </cell>
        </row>
        <row r="146">
          <cell r="B146">
            <v>15</v>
          </cell>
          <cell r="E146" t="str">
            <v>1_35</v>
          </cell>
          <cell r="F146">
            <v>1</v>
          </cell>
          <cell r="I146">
            <v>1232</v>
          </cell>
          <cell r="K146" t="str">
            <v>宝石精华</v>
          </cell>
          <cell r="L146">
            <v>40</v>
          </cell>
          <cell r="M146">
            <v>1002</v>
          </cell>
          <cell r="N146">
            <v>100</v>
          </cell>
          <cell r="O146">
            <v>100</v>
          </cell>
          <cell r="Q146">
            <v>16</v>
          </cell>
        </row>
        <row r="147">
          <cell r="B147">
            <v>15</v>
          </cell>
          <cell r="E147" t="str">
            <v>1_40</v>
          </cell>
          <cell r="F147">
            <v>1</v>
          </cell>
          <cell r="I147">
            <v>3</v>
          </cell>
          <cell r="K147" t="str">
            <v>绑钻</v>
          </cell>
          <cell r="L147">
            <v>6000</v>
          </cell>
          <cell r="M147">
            <v>1002</v>
          </cell>
          <cell r="N147">
            <v>100</v>
          </cell>
          <cell r="O147">
            <v>100</v>
          </cell>
          <cell r="Q147">
            <v>19</v>
          </cell>
        </row>
        <row r="148">
          <cell r="B148">
            <v>15</v>
          </cell>
          <cell r="E148" t="str">
            <v>1_40</v>
          </cell>
          <cell r="F148">
            <v>1</v>
          </cell>
          <cell r="I148">
            <v>3</v>
          </cell>
          <cell r="K148" t="str">
            <v>绑钻</v>
          </cell>
          <cell r="L148">
            <v>8000</v>
          </cell>
          <cell r="M148">
            <v>1002</v>
          </cell>
          <cell r="N148">
            <v>100</v>
          </cell>
          <cell r="O148">
            <v>100</v>
          </cell>
          <cell r="Q148">
            <v>25</v>
          </cell>
        </row>
        <row r="149">
          <cell r="B149">
            <v>15</v>
          </cell>
          <cell r="E149" t="str">
            <v>1_45</v>
          </cell>
          <cell r="F149">
            <v>1</v>
          </cell>
          <cell r="I149">
            <v>1232</v>
          </cell>
          <cell r="K149" t="str">
            <v>宝石精华</v>
          </cell>
          <cell r="L149">
            <v>50</v>
          </cell>
          <cell r="M149">
            <v>1002</v>
          </cell>
          <cell r="N149">
            <v>100</v>
          </cell>
          <cell r="O149">
            <v>100</v>
          </cell>
          <cell r="Q149">
            <v>19</v>
          </cell>
        </row>
        <row r="150">
          <cell r="B150">
            <v>15</v>
          </cell>
          <cell r="E150" t="str">
            <v>1_45</v>
          </cell>
          <cell r="F150">
            <v>1</v>
          </cell>
          <cell r="I150">
            <v>1232</v>
          </cell>
          <cell r="K150" t="str">
            <v>宝石精华</v>
          </cell>
          <cell r="L150">
            <v>60</v>
          </cell>
          <cell r="M150">
            <v>1002</v>
          </cell>
          <cell r="N150">
            <v>100</v>
          </cell>
          <cell r="O150">
            <v>100</v>
          </cell>
          <cell r="Q150">
            <v>22</v>
          </cell>
        </row>
        <row r="151">
          <cell r="B151">
            <v>15</v>
          </cell>
          <cell r="E151" t="str">
            <v>1_50</v>
          </cell>
          <cell r="F151">
            <v>1</v>
          </cell>
          <cell r="I151">
            <v>1232</v>
          </cell>
          <cell r="K151" t="str">
            <v>精灵试炼</v>
          </cell>
          <cell r="L151">
            <v>120</v>
          </cell>
          <cell r="M151">
            <v>1002</v>
          </cell>
          <cell r="N151">
            <v>100</v>
          </cell>
          <cell r="O151">
            <v>100</v>
          </cell>
          <cell r="Q151">
            <v>30</v>
          </cell>
        </row>
        <row r="152">
          <cell r="B152">
            <v>15</v>
          </cell>
          <cell r="E152" t="str">
            <v>1_60</v>
          </cell>
          <cell r="F152">
            <v>1</v>
          </cell>
          <cell r="I152">
            <v>205079</v>
          </cell>
          <cell r="K152" t="str">
            <v>影子手环</v>
          </cell>
          <cell r="L152">
            <v>1</v>
          </cell>
          <cell r="M152">
            <v>1002</v>
          </cell>
          <cell r="N152">
            <v>100</v>
          </cell>
          <cell r="O152">
            <v>100</v>
          </cell>
          <cell r="Q152">
            <v>120</v>
          </cell>
        </row>
        <row r="153">
          <cell r="B153">
            <v>15</v>
          </cell>
          <cell r="E153" t="str">
            <v>1_70</v>
          </cell>
          <cell r="F153">
            <v>1</v>
          </cell>
          <cell r="I153">
            <v>3</v>
          </cell>
          <cell r="K153" t="str">
            <v>绑钻</v>
          </cell>
          <cell r="L153">
            <v>10000</v>
          </cell>
          <cell r="M153">
            <v>1002</v>
          </cell>
          <cell r="N153">
            <v>100</v>
          </cell>
          <cell r="O153">
            <v>100</v>
          </cell>
          <cell r="Q153">
            <v>31</v>
          </cell>
        </row>
        <row r="154">
          <cell r="B154">
            <v>15</v>
          </cell>
          <cell r="E154" t="str">
            <v>1_70</v>
          </cell>
          <cell r="F154">
            <v>1</v>
          </cell>
          <cell r="I154">
            <v>3</v>
          </cell>
          <cell r="K154" t="str">
            <v>绑钻</v>
          </cell>
          <cell r="L154">
            <v>12000</v>
          </cell>
          <cell r="M154">
            <v>1002</v>
          </cell>
          <cell r="N154">
            <v>100</v>
          </cell>
          <cell r="O154">
            <v>100</v>
          </cell>
          <cell r="Q154">
            <v>37</v>
          </cell>
        </row>
        <row r="155">
          <cell r="B155">
            <v>15</v>
          </cell>
          <cell r="E155" t="str">
            <v>1_80</v>
          </cell>
          <cell r="F155">
            <v>1</v>
          </cell>
          <cell r="I155">
            <v>1232</v>
          </cell>
          <cell r="K155" t="str">
            <v>宝石精华</v>
          </cell>
          <cell r="L155">
            <v>150</v>
          </cell>
          <cell r="M155">
            <v>1002</v>
          </cell>
          <cell r="N155">
            <v>100</v>
          </cell>
          <cell r="O155">
            <v>100</v>
          </cell>
          <cell r="Q155">
            <v>35</v>
          </cell>
        </row>
        <row r="156">
          <cell r="B156">
            <v>15</v>
          </cell>
          <cell r="E156" t="str">
            <v>1_80</v>
          </cell>
          <cell r="F156">
            <v>1</v>
          </cell>
          <cell r="I156">
            <v>1232</v>
          </cell>
          <cell r="K156" t="str">
            <v>宝石精华</v>
          </cell>
          <cell r="L156">
            <v>200</v>
          </cell>
          <cell r="M156">
            <v>1002</v>
          </cell>
          <cell r="N156">
            <v>100</v>
          </cell>
          <cell r="O156">
            <v>100</v>
          </cell>
          <cell r="Q156">
            <v>40</v>
          </cell>
        </row>
        <row r="157">
          <cell r="B157">
            <v>15</v>
          </cell>
          <cell r="E157" t="str">
            <v>1_90</v>
          </cell>
          <cell r="F157">
            <v>1</v>
          </cell>
          <cell r="I157">
            <v>205079</v>
          </cell>
          <cell r="K157" t="str">
            <v>影子手环</v>
          </cell>
          <cell r="L157">
            <v>1</v>
          </cell>
          <cell r="M157">
            <v>1002</v>
          </cell>
          <cell r="N157">
            <v>100</v>
          </cell>
          <cell r="O157">
            <v>100</v>
          </cell>
          <cell r="Q157">
            <v>220</v>
          </cell>
        </row>
        <row r="158">
          <cell r="B158">
            <v>15</v>
          </cell>
          <cell r="E158" t="str">
            <v>1_120</v>
          </cell>
          <cell r="F158">
            <v>1</v>
          </cell>
          <cell r="I158">
            <v>205090</v>
          </cell>
          <cell r="K158" t="str">
            <v>电气帽子</v>
          </cell>
          <cell r="L158">
            <v>1</v>
          </cell>
          <cell r="M158">
            <v>1002</v>
          </cell>
          <cell r="N158">
            <v>100</v>
          </cell>
          <cell r="O158">
            <v>100</v>
          </cell>
          <cell r="Q158">
            <v>400</v>
          </cell>
        </row>
        <row r="159">
          <cell r="B159">
            <v>15</v>
          </cell>
          <cell r="E159" t="str">
            <v>1_140</v>
          </cell>
          <cell r="F159">
            <v>1</v>
          </cell>
          <cell r="I159">
            <v>1232</v>
          </cell>
          <cell r="K159" t="str">
            <v>宝石精华</v>
          </cell>
          <cell r="L159">
            <v>300</v>
          </cell>
          <cell r="M159">
            <v>1002</v>
          </cell>
          <cell r="N159">
            <v>100</v>
          </cell>
          <cell r="O159">
            <v>100</v>
          </cell>
          <cell r="Q159">
            <v>51</v>
          </cell>
        </row>
        <row r="160">
          <cell r="B160">
            <v>15</v>
          </cell>
          <cell r="E160" t="str">
            <v>1_150</v>
          </cell>
          <cell r="F160">
            <v>1</v>
          </cell>
          <cell r="I160">
            <v>205109</v>
          </cell>
          <cell r="K160" t="str">
            <v>闪耀手环</v>
          </cell>
          <cell r="L160">
            <v>1</v>
          </cell>
          <cell r="M160">
            <v>1002</v>
          </cell>
          <cell r="N160">
            <v>100</v>
          </cell>
          <cell r="O160">
            <v>100</v>
          </cell>
          <cell r="Q160">
            <v>720</v>
          </cell>
        </row>
        <row r="161">
          <cell r="B161">
            <v>15</v>
          </cell>
          <cell r="E161" t="str">
            <v>1_160</v>
          </cell>
          <cell r="F161">
            <v>1</v>
          </cell>
          <cell r="I161">
            <v>1232</v>
          </cell>
          <cell r="K161" t="str">
            <v>宝石精华</v>
          </cell>
          <cell r="L161">
            <v>400</v>
          </cell>
          <cell r="M161">
            <v>1002</v>
          </cell>
          <cell r="N161">
            <v>100</v>
          </cell>
          <cell r="O161">
            <v>100</v>
          </cell>
          <cell r="Q161">
            <v>81</v>
          </cell>
        </row>
        <row r="162">
          <cell r="B162">
            <v>15</v>
          </cell>
          <cell r="E162" t="str">
            <v>1_180</v>
          </cell>
          <cell r="F162">
            <v>1</v>
          </cell>
          <cell r="I162">
            <v>205110</v>
          </cell>
          <cell r="K162" t="str">
            <v>大地帽子</v>
          </cell>
          <cell r="L162">
            <v>1</v>
          </cell>
          <cell r="M162">
            <v>1002</v>
          </cell>
          <cell r="N162">
            <v>100</v>
          </cell>
          <cell r="O162">
            <v>100</v>
          </cell>
          <cell r="Q162">
            <v>1520</v>
          </cell>
        </row>
        <row r="163">
          <cell r="B163">
            <v>15</v>
          </cell>
          <cell r="E163" t="str">
            <v>1_220</v>
          </cell>
          <cell r="F163">
            <v>1</v>
          </cell>
          <cell r="I163">
            <v>3</v>
          </cell>
          <cell r="K163" t="str">
            <v>绑钻</v>
          </cell>
          <cell r="L163">
            <v>14000</v>
          </cell>
          <cell r="M163">
            <v>1002</v>
          </cell>
          <cell r="N163">
            <v>100</v>
          </cell>
          <cell r="O163">
            <v>100</v>
          </cell>
          <cell r="Q163">
            <v>61</v>
          </cell>
        </row>
        <row r="164">
          <cell r="B164">
            <v>15</v>
          </cell>
          <cell r="E164" t="str">
            <v>1_260</v>
          </cell>
          <cell r="F164">
            <v>1</v>
          </cell>
          <cell r="I164">
            <v>1232</v>
          </cell>
          <cell r="K164" t="str">
            <v>宝石精华</v>
          </cell>
          <cell r="L164">
            <v>500</v>
          </cell>
          <cell r="M164">
            <v>1002</v>
          </cell>
          <cell r="N164">
            <v>100</v>
          </cell>
          <cell r="O164">
            <v>100</v>
          </cell>
          <cell r="Q164">
            <v>120</v>
          </cell>
        </row>
        <row r="165">
          <cell r="B165">
            <v>15</v>
          </cell>
          <cell r="E165" t="str">
            <v>1_300</v>
          </cell>
          <cell r="F165">
            <v>1</v>
          </cell>
          <cell r="I165">
            <v>3</v>
          </cell>
          <cell r="K165" t="str">
            <v>绑钻</v>
          </cell>
          <cell r="L165">
            <v>16000</v>
          </cell>
          <cell r="M165">
            <v>1002</v>
          </cell>
          <cell r="N165">
            <v>100</v>
          </cell>
          <cell r="O165">
            <v>100</v>
          </cell>
          <cell r="Q165">
            <v>130</v>
          </cell>
        </row>
        <row r="166">
          <cell r="A166">
            <v>163</v>
          </cell>
          <cell r="B166">
            <v>16</v>
          </cell>
          <cell r="E166" t="str">
            <v>2_1</v>
          </cell>
          <cell r="I166">
            <v>1093</v>
          </cell>
          <cell r="K166" t="str">
            <v>宠物树果</v>
          </cell>
          <cell r="L166">
            <v>1</v>
          </cell>
          <cell r="M166">
            <v>5</v>
          </cell>
          <cell r="N166">
            <v>100</v>
          </cell>
          <cell r="O166">
            <v>100</v>
          </cell>
          <cell r="Q166">
            <v>100</v>
          </cell>
        </row>
        <row r="167">
          <cell r="A167">
            <v>164</v>
          </cell>
          <cell r="B167">
            <v>16</v>
          </cell>
          <cell r="E167" t="str">
            <v>2_1</v>
          </cell>
          <cell r="I167">
            <v>1048</v>
          </cell>
          <cell r="K167" t="str">
            <v>百变树果</v>
          </cell>
          <cell r="L167">
            <v>1</v>
          </cell>
          <cell r="M167">
            <v>5</v>
          </cell>
          <cell r="N167">
            <v>100</v>
          </cell>
          <cell r="O167">
            <v>100</v>
          </cell>
          <cell r="Q167">
            <v>100</v>
          </cell>
        </row>
        <row r="168">
          <cell r="A168">
            <v>165</v>
          </cell>
          <cell r="B168">
            <v>16</v>
          </cell>
          <cell r="E168" t="str">
            <v>2_1</v>
          </cell>
          <cell r="I168">
            <v>1038</v>
          </cell>
          <cell r="K168" t="str">
            <v>Z结晶树果</v>
          </cell>
          <cell r="L168">
            <v>1</v>
          </cell>
          <cell r="M168">
            <v>5</v>
          </cell>
          <cell r="N168">
            <v>100</v>
          </cell>
          <cell r="O168">
            <v>100</v>
          </cell>
          <cell r="Q168">
            <v>100</v>
          </cell>
        </row>
        <row r="169">
          <cell r="A169">
            <v>166</v>
          </cell>
          <cell r="B169">
            <v>16</v>
          </cell>
          <cell r="E169" t="str">
            <v>2_1</v>
          </cell>
          <cell r="I169">
            <v>1043</v>
          </cell>
          <cell r="K169" t="str">
            <v>Z手环树果</v>
          </cell>
          <cell r="L169">
            <v>1</v>
          </cell>
          <cell r="M169">
            <v>5</v>
          </cell>
          <cell r="N169">
            <v>100</v>
          </cell>
          <cell r="O169">
            <v>100</v>
          </cell>
          <cell r="Q169">
            <v>100</v>
          </cell>
        </row>
        <row r="170">
          <cell r="A170">
            <v>167</v>
          </cell>
          <cell r="B170">
            <v>16</v>
          </cell>
          <cell r="E170" t="str">
            <v>2_1</v>
          </cell>
          <cell r="I170">
            <v>1033</v>
          </cell>
          <cell r="K170" t="str">
            <v>坐骑树果</v>
          </cell>
          <cell r="L170">
            <v>1</v>
          </cell>
          <cell r="M170">
            <v>5</v>
          </cell>
          <cell r="N170">
            <v>100</v>
          </cell>
          <cell r="O170">
            <v>100</v>
          </cell>
          <cell r="Q170">
            <v>100</v>
          </cell>
        </row>
        <row r="171">
          <cell r="A171">
            <v>168</v>
          </cell>
          <cell r="B171">
            <v>16</v>
          </cell>
          <cell r="E171" t="str">
            <v>2_1</v>
          </cell>
          <cell r="I171">
            <v>1233</v>
          </cell>
          <cell r="K171" t="str">
            <v>潜能果</v>
          </cell>
          <cell r="L171">
            <v>1</v>
          </cell>
          <cell r="M171">
            <v>5</v>
          </cell>
          <cell r="N171">
            <v>100</v>
          </cell>
          <cell r="O171">
            <v>100</v>
          </cell>
          <cell r="Q171">
            <v>500</v>
          </cell>
        </row>
        <row r="172">
          <cell r="A172">
            <v>169</v>
          </cell>
          <cell r="B172">
            <v>16</v>
          </cell>
          <cell r="E172" t="str">
            <v>2_1</v>
          </cell>
          <cell r="F172">
            <v>1</v>
          </cell>
          <cell r="G172">
            <v>1</v>
          </cell>
          <cell r="I172">
            <v>1234</v>
          </cell>
          <cell r="K172" t="str">
            <v>突破果</v>
          </cell>
          <cell r="L172">
            <v>1</v>
          </cell>
          <cell r="M172">
            <v>5</v>
          </cell>
          <cell r="N172">
            <v>100</v>
          </cell>
          <cell r="O172">
            <v>100</v>
          </cell>
          <cell r="Q172">
            <v>25000</v>
          </cell>
        </row>
        <row r="173">
          <cell r="E173" t="str">
            <v>2_1</v>
          </cell>
          <cell r="F173">
            <v>1</v>
          </cell>
          <cell r="I173">
            <v>1267</v>
          </cell>
          <cell r="K173" t="str">
            <v>火之石</v>
          </cell>
          <cell r="L173">
            <v>5</v>
          </cell>
          <cell r="M173">
            <v>5</v>
          </cell>
          <cell r="N173">
            <v>100</v>
          </cell>
          <cell r="O173">
            <v>100</v>
          </cell>
          <cell r="Q173">
            <v>100</v>
          </cell>
        </row>
        <row r="174">
          <cell r="E174" t="str">
            <v>2_1</v>
          </cell>
          <cell r="F174">
            <v>1</v>
          </cell>
          <cell r="I174">
            <v>1268</v>
          </cell>
          <cell r="K174" t="str">
            <v>光之石</v>
          </cell>
          <cell r="L174">
            <v>5</v>
          </cell>
          <cell r="M174">
            <v>5</v>
          </cell>
          <cell r="N174">
            <v>100</v>
          </cell>
          <cell r="O174">
            <v>100</v>
          </cell>
          <cell r="Q174">
            <v>100</v>
          </cell>
        </row>
        <row r="175">
          <cell r="E175" t="str">
            <v>2_1</v>
          </cell>
          <cell r="F175">
            <v>1</v>
          </cell>
          <cell r="I175">
            <v>1269</v>
          </cell>
          <cell r="K175" t="str">
            <v>暗之石</v>
          </cell>
          <cell r="L175">
            <v>5</v>
          </cell>
          <cell r="M175">
            <v>5</v>
          </cell>
          <cell r="N175">
            <v>100</v>
          </cell>
          <cell r="O175">
            <v>100</v>
          </cell>
          <cell r="Q175">
            <v>100</v>
          </cell>
        </row>
        <row r="176">
          <cell r="A176">
            <v>173</v>
          </cell>
          <cell r="B176">
            <v>16</v>
          </cell>
          <cell r="E176" t="str">
            <v>2_1</v>
          </cell>
          <cell r="I176">
            <v>1232</v>
          </cell>
          <cell r="K176" t="str">
            <v>宝石精华</v>
          </cell>
          <cell r="L176">
            <v>5</v>
          </cell>
          <cell r="M176">
            <v>5</v>
          </cell>
          <cell r="N176">
            <v>100</v>
          </cell>
          <cell r="O176">
            <v>100</v>
          </cell>
          <cell r="Q176">
            <v>150</v>
          </cell>
        </row>
        <row r="177">
          <cell r="B177">
            <v>16</v>
          </cell>
          <cell r="E177" t="str">
            <v>2_1</v>
          </cell>
          <cell r="F177">
            <v>1</v>
          </cell>
          <cell r="I177">
            <v>3</v>
          </cell>
          <cell r="K177" t="str">
            <v>绑钻</v>
          </cell>
          <cell r="L177">
            <v>4000</v>
          </cell>
          <cell r="M177">
            <v>5</v>
          </cell>
          <cell r="N177">
            <v>100</v>
          </cell>
          <cell r="O177">
            <v>100</v>
          </cell>
          <cell r="Q177">
            <v>400</v>
          </cell>
        </row>
        <row r="178">
          <cell r="A178">
            <v>175</v>
          </cell>
          <cell r="B178">
            <v>16</v>
          </cell>
          <cell r="E178" t="str">
            <v>2_5</v>
          </cell>
          <cell r="F178">
            <v>1</v>
          </cell>
          <cell r="I178">
            <v>4126</v>
          </cell>
          <cell r="K178" t="str">
            <v>兄弟同心</v>
          </cell>
          <cell r="L178">
            <v>1</v>
          </cell>
          <cell r="M178">
            <v>5</v>
          </cell>
          <cell r="N178">
            <v>100</v>
          </cell>
          <cell r="O178">
            <v>100</v>
          </cell>
          <cell r="Q178">
            <v>640</v>
          </cell>
        </row>
        <row r="179">
          <cell r="B179">
            <v>16</v>
          </cell>
          <cell r="E179" t="str">
            <v>2_3</v>
          </cell>
          <cell r="F179">
            <v>1</v>
          </cell>
          <cell r="I179">
            <v>3</v>
          </cell>
          <cell r="K179" t="str">
            <v>绑钻</v>
          </cell>
          <cell r="L179">
            <v>8000</v>
          </cell>
          <cell r="M179">
            <v>5</v>
          </cell>
          <cell r="N179">
            <v>100</v>
          </cell>
          <cell r="O179">
            <v>100</v>
          </cell>
          <cell r="Q179">
            <v>800</v>
          </cell>
        </row>
        <row r="180">
          <cell r="B180">
            <v>16</v>
          </cell>
          <cell r="E180" t="str">
            <v>2_4</v>
          </cell>
          <cell r="F180">
            <v>1</v>
          </cell>
          <cell r="I180">
            <v>2014</v>
          </cell>
          <cell r="K180" t="str">
            <v>可达鸭</v>
          </cell>
          <cell r="L180">
            <v>1</v>
          </cell>
          <cell r="M180">
            <v>5</v>
          </cell>
          <cell r="N180">
            <v>100</v>
          </cell>
          <cell r="O180">
            <v>100</v>
          </cell>
          <cell r="Q180">
            <v>960</v>
          </cell>
        </row>
        <row r="181">
          <cell r="B181">
            <v>16</v>
          </cell>
          <cell r="E181" t="str">
            <v>2_5</v>
          </cell>
          <cell r="F181">
            <v>1</v>
          </cell>
          <cell r="I181">
            <v>3</v>
          </cell>
          <cell r="K181" t="str">
            <v>绑钻</v>
          </cell>
          <cell r="L181">
            <v>11200</v>
          </cell>
          <cell r="M181">
            <v>5</v>
          </cell>
          <cell r="N181">
            <v>100</v>
          </cell>
          <cell r="O181">
            <v>100</v>
          </cell>
          <cell r="Q181">
            <v>1120</v>
          </cell>
        </row>
        <row r="182">
          <cell r="B182">
            <v>16</v>
          </cell>
          <cell r="E182" t="str">
            <v>2_6</v>
          </cell>
          <cell r="F182">
            <v>1</v>
          </cell>
          <cell r="I182">
            <v>2128</v>
          </cell>
          <cell r="K182" t="str">
            <v>饭匙蛇</v>
          </cell>
          <cell r="L182">
            <v>1</v>
          </cell>
          <cell r="M182">
            <v>5</v>
          </cell>
          <cell r="N182">
            <v>100</v>
          </cell>
          <cell r="O182">
            <v>100</v>
          </cell>
          <cell r="Q182">
            <v>1280</v>
          </cell>
        </row>
        <row r="183">
          <cell r="B183">
            <v>16</v>
          </cell>
          <cell r="E183" t="str">
            <v>2_7</v>
          </cell>
          <cell r="F183">
            <v>1</v>
          </cell>
          <cell r="I183">
            <v>3</v>
          </cell>
          <cell r="K183" t="str">
            <v>绑钻</v>
          </cell>
          <cell r="L183">
            <v>14400</v>
          </cell>
          <cell r="M183">
            <v>5</v>
          </cell>
          <cell r="N183">
            <v>100</v>
          </cell>
          <cell r="O183">
            <v>100</v>
          </cell>
          <cell r="Q183">
            <v>1440</v>
          </cell>
        </row>
        <row r="184">
          <cell r="A184">
            <v>181</v>
          </cell>
          <cell r="B184">
            <v>16</v>
          </cell>
          <cell r="E184" t="str">
            <v>2_7</v>
          </cell>
          <cell r="F184">
            <v>1</v>
          </cell>
          <cell r="I184">
            <v>4046</v>
          </cell>
          <cell r="K184" t="str">
            <v>书本</v>
          </cell>
          <cell r="L184">
            <v>1</v>
          </cell>
          <cell r="M184">
            <v>5</v>
          </cell>
          <cell r="N184">
            <v>100</v>
          </cell>
          <cell r="O184">
            <v>100</v>
          </cell>
          <cell r="Q184">
            <v>1600</v>
          </cell>
        </row>
        <row r="185">
          <cell r="B185">
            <v>16</v>
          </cell>
          <cell r="E185" t="str">
            <v>2_9</v>
          </cell>
          <cell r="F185">
            <v>1</v>
          </cell>
          <cell r="I185">
            <v>3</v>
          </cell>
          <cell r="K185" t="str">
            <v>绑钻</v>
          </cell>
          <cell r="L185">
            <v>20000</v>
          </cell>
          <cell r="M185">
            <v>5</v>
          </cell>
          <cell r="N185">
            <v>100</v>
          </cell>
          <cell r="O185">
            <v>100</v>
          </cell>
          <cell r="Q185">
            <v>2000</v>
          </cell>
        </row>
        <row r="186">
          <cell r="B186">
            <v>16</v>
          </cell>
          <cell r="E186" t="str">
            <v>2_10</v>
          </cell>
          <cell r="F186">
            <v>1</v>
          </cell>
          <cell r="I186">
            <v>2042</v>
          </cell>
          <cell r="K186" t="str">
            <v>走路草</v>
          </cell>
          <cell r="L186">
            <v>1</v>
          </cell>
          <cell r="M186">
            <v>5</v>
          </cell>
          <cell r="N186">
            <v>100</v>
          </cell>
          <cell r="O186">
            <v>100</v>
          </cell>
          <cell r="Q186">
            <v>2400</v>
          </cell>
        </row>
        <row r="187">
          <cell r="B187">
            <v>16</v>
          </cell>
          <cell r="E187" t="str">
            <v>2_11</v>
          </cell>
          <cell r="F187">
            <v>1</v>
          </cell>
          <cell r="I187">
            <v>3</v>
          </cell>
          <cell r="K187" t="str">
            <v>绑钻</v>
          </cell>
          <cell r="L187">
            <v>40000</v>
          </cell>
          <cell r="M187">
            <v>5</v>
          </cell>
          <cell r="N187">
            <v>100</v>
          </cell>
          <cell r="O187">
            <v>100</v>
          </cell>
          <cell r="Q187">
            <v>4000</v>
          </cell>
        </row>
        <row r="188">
          <cell r="A188">
            <v>185</v>
          </cell>
          <cell r="B188">
            <v>16</v>
          </cell>
          <cell r="E188" t="str">
            <v>2_8</v>
          </cell>
          <cell r="F188">
            <v>1</v>
          </cell>
          <cell r="I188">
            <v>4041</v>
          </cell>
          <cell r="J188">
            <v>6757</v>
          </cell>
          <cell r="K188" t="str">
            <v>奖台</v>
          </cell>
          <cell r="L188">
            <v>1</v>
          </cell>
          <cell r="M188">
            <v>5</v>
          </cell>
          <cell r="N188">
            <v>100</v>
          </cell>
          <cell r="O188">
            <v>100</v>
          </cell>
          <cell r="Q188">
            <v>6000</v>
          </cell>
        </row>
        <row r="189">
          <cell r="B189">
            <v>16</v>
          </cell>
          <cell r="E189" t="str">
            <v>2_13</v>
          </cell>
          <cell r="F189">
            <v>1</v>
          </cell>
          <cell r="I189">
            <v>3</v>
          </cell>
          <cell r="K189" t="str">
            <v>绑钻</v>
          </cell>
          <cell r="L189">
            <v>80000</v>
          </cell>
          <cell r="M189">
            <v>5</v>
          </cell>
          <cell r="N189">
            <v>100</v>
          </cell>
          <cell r="O189">
            <v>100</v>
          </cell>
          <cell r="Q189">
            <v>8000</v>
          </cell>
        </row>
        <row r="190">
          <cell r="A190">
            <v>187</v>
          </cell>
          <cell r="B190">
            <v>16</v>
          </cell>
          <cell r="E190" t="str">
            <v>2_9</v>
          </cell>
          <cell r="F190">
            <v>1</v>
          </cell>
          <cell r="I190">
            <v>4127</v>
          </cell>
          <cell r="K190" t="str">
            <v>情同手足</v>
          </cell>
          <cell r="L190">
            <v>1</v>
          </cell>
          <cell r="M190">
            <v>5</v>
          </cell>
          <cell r="N190">
            <v>100</v>
          </cell>
          <cell r="O190">
            <v>100</v>
          </cell>
          <cell r="Q190">
            <v>10000</v>
          </cell>
        </row>
        <row r="191">
          <cell r="A191">
            <v>188</v>
          </cell>
          <cell r="B191">
            <v>16</v>
          </cell>
          <cell r="E191" t="str">
            <v>2_10</v>
          </cell>
          <cell r="F191">
            <v>1</v>
          </cell>
          <cell r="I191">
            <v>4143</v>
          </cell>
          <cell r="K191" t="str">
            <v>共同盟友</v>
          </cell>
          <cell r="L191">
            <v>1</v>
          </cell>
          <cell r="M191">
            <v>5</v>
          </cell>
          <cell r="N191">
            <v>100</v>
          </cell>
          <cell r="O191">
            <v>100</v>
          </cell>
          <cell r="Q191">
            <v>12000</v>
          </cell>
        </row>
        <row r="192">
          <cell r="B192">
            <v>16</v>
          </cell>
          <cell r="E192" t="str">
            <v>2_2</v>
          </cell>
          <cell r="F192">
            <v>1</v>
          </cell>
          <cell r="I192">
            <v>4126</v>
          </cell>
          <cell r="K192" t="str">
            <v>兄弟同心</v>
          </cell>
          <cell r="L192">
            <v>1</v>
          </cell>
          <cell r="M192">
            <v>5</v>
          </cell>
          <cell r="N192">
            <v>100</v>
          </cell>
          <cell r="O192">
            <v>100</v>
          </cell>
          <cell r="Q192">
            <v>640</v>
          </cell>
        </row>
        <row r="193">
          <cell r="B193">
            <v>16</v>
          </cell>
          <cell r="E193" t="str">
            <v>2_3</v>
          </cell>
          <cell r="F193">
            <v>1</v>
          </cell>
          <cell r="I193">
            <v>4025</v>
          </cell>
          <cell r="K193" t="str">
            <v>宝贝龙</v>
          </cell>
          <cell r="L193">
            <v>1</v>
          </cell>
          <cell r="M193">
            <v>5</v>
          </cell>
          <cell r="N193">
            <v>100</v>
          </cell>
          <cell r="O193">
            <v>100</v>
          </cell>
          <cell r="Q193">
            <v>800</v>
          </cell>
        </row>
        <row r="194">
          <cell r="B194">
            <v>16</v>
          </cell>
          <cell r="E194" t="str">
            <v>2_4</v>
          </cell>
          <cell r="F194">
            <v>1</v>
          </cell>
          <cell r="I194">
            <v>2128</v>
          </cell>
          <cell r="K194" t="str">
            <v>饭匙蛇</v>
          </cell>
          <cell r="L194">
            <v>1</v>
          </cell>
          <cell r="M194">
            <v>5</v>
          </cell>
          <cell r="N194">
            <v>100</v>
          </cell>
          <cell r="O194">
            <v>100</v>
          </cell>
          <cell r="Q194">
            <v>960</v>
          </cell>
        </row>
        <row r="195">
          <cell r="B195">
            <v>16</v>
          </cell>
          <cell r="E195" t="str">
            <v>2_5</v>
          </cell>
          <cell r="F195">
            <v>1</v>
          </cell>
          <cell r="I195">
            <v>4041</v>
          </cell>
          <cell r="K195" t="str">
            <v>奖台</v>
          </cell>
          <cell r="L195">
            <v>1</v>
          </cell>
          <cell r="M195">
            <v>5</v>
          </cell>
          <cell r="N195">
            <v>100</v>
          </cell>
          <cell r="O195">
            <v>100</v>
          </cell>
          <cell r="Q195">
            <v>1120</v>
          </cell>
        </row>
        <row r="196">
          <cell r="B196">
            <v>16</v>
          </cell>
          <cell r="E196" t="str">
            <v>2_6</v>
          </cell>
          <cell r="F196">
            <v>1</v>
          </cell>
          <cell r="I196">
            <v>4061</v>
          </cell>
          <cell r="K196" t="str">
            <v>百变鬼斯</v>
          </cell>
          <cell r="L196">
            <v>1</v>
          </cell>
          <cell r="M196">
            <v>5</v>
          </cell>
          <cell r="N196">
            <v>100</v>
          </cell>
          <cell r="O196">
            <v>100</v>
          </cell>
          <cell r="Q196">
            <v>1280</v>
          </cell>
        </row>
        <row r="197">
          <cell r="B197">
            <v>16</v>
          </cell>
          <cell r="E197" t="str">
            <v>2_7</v>
          </cell>
          <cell r="F197">
            <v>1</v>
          </cell>
          <cell r="I197">
            <v>2069</v>
          </cell>
          <cell r="K197" t="str">
            <v>卡蒂狗</v>
          </cell>
          <cell r="L197">
            <v>1</v>
          </cell>
          <cell r="M197">
            <v>5</v>
          </cell>
          <cell r="N197">
            <v>100</v>
          </cell>
          <cell r="O197">
            <v>100</v>
          </cell>
          <cell r="Q197">
            <v>1440</v>
          </cell>
        </row>
        <row r="198">
          <cell r="B198">
            <v>16</v>
          </cell>
          <cell r="E198" t="str">
            <v>2_8</v>
          </cell>
          <cell r="F198">
            <v>1</v>
          </cell>
          <cell r="I198">
            <v>4003</v>
          </cell>
          <cell r="K198" t="str">
            <v>雷电兽</v>
          </cell>
          <cell r="L198">
            <v>1</v>
          </cell>
          <cell r="M198">
            <v>5</v>
          </cell>
          <cell r="N198">
            <v>100</v>
          </cell>
          <cell r="O198">
            <v>100</v>
          </cell>
          <cell r="Q198">
            <v>1600</v>
          </cell>
        </row>
        <row r="199">
          <cell r="B199">
            <v>16</v>
          </cell>
          <cell r="E199" t="str">
            <v>2_9</v>
          </cell>
          <cell r="F199">
            <v>1</v>
          </cell>
          <cell r="I199">
            <v>4095</v>
          </cell>
          <cell r="K199" t="str">
            <v>熔岩团</v>
          </cell>
          <cell r="L199">
            <v>1</v>
          </cell>
          <cell r="M199">
            <v>5</v>
          </cell>
          <cell r="N199">
            <v>100</v>
          </cell>
          <cell r="O199">
            <v>100</v>
          </cell>
          <cell r="Q199">
            <v>2000</v>
          </cell>
        </row>
        <row r="200">
          <cell r="B200">
            <v>16</v>
          </cell>
          <cell r="E200" t="str">
            <v>2_10</v>
          </cell>
          <cell r="F200">
            <v>1</v>
          </cell>
          <cell r="I200">
            <v>4127</v>
          </cell>
          <cell r="K200" t="str">
            <v>情同手足</v>
          </cell>
          <cell r="L200">
            <v>1</v>
          </cell>
          <cell r="M200">
            <v>5</v>
          </cell>
          <cell r="N200">
            <v>100</v>
          </cell>
          <cell r="O200">
            <v>100</v>
          </cell>
          <cell r="Q200">
            <v>2400</v>
          </cell>
        </row>
        <row r="201">
          <cell r="B201">
            <v>16</v>
          </cell>
          <cell r="E201" t="str">
            <v>2_11</v>
          </cell>
          <cell r="F201">
            <v>1</v>
          </cell>
          <cell r="I201">
            <v>4005</v>
          </cell>
          <cell r="K201" t="str">
            <v>大狼犬</v>
          </cell>
          <cell r="L201">
            <v>1</v>
          </cell>
          <cell r="M201">
            <v>5</v>
          </cell>
          <cell r="N201">
            <v>100</v>
          </cell>
          <cell r="O201">
            <v>100</v>
          </cell>
          <cell r="Q201">
            <v>4000</v>
          </cell>
        </row>
        <row r="202">
          <cell r="B202">
            <v>16</v>
          </cell>
          <cell r="E202" t="str">
            <v>2_12</v>
          </cell>
          <cell r="F202">
            <v>1</v>
          </cell>
          <cell r="I202">
            <v>4044</v>
          </cell>
          <cell r="K202" t="str">
            <v>冒险笔记</v>
          </cell>
          <cell r="L202">
            <v>1</v>
          </cell>
          <cell r="M202">
            <v>5</v>
          </cell>
          <cell r="N202">
            <v>100</v>
          </cell>
          <cell r="O202">
            <v>100</v>
          </cell>
          <cell r="Q202">
            <v>6000</v>
          </cell>
        </row>
        <row r="203">
          <cell r="B203">
            <v>16</v>
          </cell>
          <cell r="E203" t="str">
            <v>2_13</v>
          </cell>
          <cell r="F203">
            <v>1</v>
          </cell>
          <cell r="I203">
            <v>4063</v>
          </cell>
          <cell r="K203" t="str">
            <v>百变耿鬼</v>
          </cell>
          <cell r="L203">
            <v>1</v>
          </cell>
          <cell r="M203">
            <v>5</v>
          </cell>
          <cell r="N203">
            <v>100</v>
          </cell>
          <cell r="O203">
            <v>100</v>
          </cell>
          <cell r="Q203">
            <v>8000</v>
          </cell>
        </row>
        <row r="204">
          <cell r="B204">
            <v>16</v>
          </cell>
          <cell r="E204" t="str">
            <v>2_14</v>
          </cell>
          <cell r="F204">
            <v>1</v>
          </cell>
          <cell r="I204">
            <v>4097</v>
          </cell>
          <cell r="K204" t="str">
            <v>水舰队</v>
          </cell>
          <cell r="L204">
            <v>1</v>
          </cell>
          <cell r="M204">
            <v>5</v>
          </cell>
          <cell r="N204">
            <v>100</v>
          </cell>
          <cell r="O204">
            <v>100</v>
          </cell>
          <cell r="Q204">
            <v>10000</v>
          </cell>
        </row>
        <row r="205">
          <cell r="B205">
            <v>16</v>
          </cell>
          <cell r="E205" t="str">
            <v>2_15</v>
          </cell>
          <cell r="F205">
            <v>1</v>
          </cell>
          <cell r="I205">
            <v>4143</v>
          </cell>
          <cell r="K205" t="str">
            <v>共同盟友</v>
          </cell>
          <cell r="L205">
            <v>1</v>
          </cell>
          <cell r="M205">
            <v>5</v>
          </cell>
          <cell r="N205">
            <v>100</v>
          </cell>
          <cell r="O205">
            <v>100</v>
          </cell>
          <cell r="Q205">
            <v>12000</v>
          </cell>
        </row>
        <row r="206">
          <cell r="A206">
            <v>189</v>
          </cell>
          <cell r="B206">
            <v>18</v>
          </cell>
          <cell r="I206">
            <v>1270</v>
          </cell>
          <cell r="K206" t="str">
            <v>初级进化卡</v>
          </cell>
          <cell r="L206">
            <v>1</v>
          </cell>
          <cell r="M206">
            <v>4</v>
          </cell>
          <cell r="N206">
            <v>100</v>
          </cell>
          <cell r="O206">
            <v>100</v>
          </cell>
          <cell r="P206">
            <v>1</v>
          </cell>
          <cell r="Q206">
            <v>10</v>
          </cell>
        </row>
        <row r="207">
          <cell r="A207">
            <v>190</v>
          </cell>
          <cell r="B207">
            <v>18</v>
          </cell>
          <cell r="I207">
            <v>1271</v>
          </cell>
          <cell r="K207" t="str">
            <v>中级进化卡</v>
          </cell>
          <cell r="L207">
            <v>1</v>
          </cell>
          <cell r="M207">
            <v>4</v>
          </cell>
          <cell r="N207">
            <v>100</v>
          </cell>
          <cell r="O207">
            <v>100</v>
          </cell>
          <cell r="P207">
            <v>1</v>
          </cell>
          <cell r="Q207">
            <v>100</v>
          </cell>
        </row>
        <row r="208">
          <cell r="A208">
            <v>191</v>
          </cell>
          <cell r="B208">
            <v>18</v>
          </cell>
          <cell r="I208">
            <v>1272</v>
          </cell>
          <cell r="K208" t="str">
            <v>初级进化卡</v>
          </cell>
          <cell r="L208">
            <v>1</v>
          </cell>
          <cell r="M208">
            <v>4</v>
          </cell>
          <cell r="N208">
            <v>100</v>
          </cell>
          <cell r="O208">
            <v>100</v>
          </cell>
          <cell r="P208">
            <v>1</v>
          </cell>
          <cell r="Q208">
            <v>1000</v>
          </cell>
        </row>
        <row r="209">
          <cell r="A209">
            <v>192</v>
          </cell>
          <cell r="B209">
            <v>18</v>
          </cell>
          <cell r="I209">
            <v>5154</v>
          </cell>
          <cell r="K209" t="str">
            <v>初级石头包</v>
          </cell>
          <cell r="L209">
            <v>1</v>
          </cell>
          <cell r="M209">
            <v>4</v>
          </cell>
          <cell r="N209">
            <v>100</v>
          </cell>
          <cell r="O209">
            <v>100</v>
          </cell>
          <cell r="P209">
            <v>1</v>
          </cell>
          <cell r="Q209">
            <v>10</v>
          </cell>
        </row>
        <row r="210">
          <cell r="A210">
            <v>193</v>
          </cell>
          <cell r="B210">
            <v>18</v>
          </cell>
          <cell r="I210">
            <v>5150</v>
          </cell>
          <cell r="K210" t="str">
            <v>中级石头包</v>
          </cell>
          <cell r="L210">
            <v>1</v>
          </cell>
          <cell r="M210">
            <v>4</v>
          </cell>
          <cell r="N210">
            <v>100</v>
          </cell>
          <cell r="O210">
            <v>100</v>
          </cell>
          <cell r="P210">
            <v>1</v>
          </cell>
          <cell r="Q210">
            <v>10</v>
          </cell>
        </row>
        <row r="211">
          <cell r="A211">
            <v>194</v>
          </cell>
          <cell r="B211">
            <v>18</v>
          </cell>
          <cell r="I211">
            <v>5151</v>
          </cell>
          <cell r="K211" t="str">
            <v>高级石头包</v>
          </cell>
          <cell r="L211">
            <v>1</v>
          </cell>
          <cell r="M211">
            <v>4</v>
          </cell>
          <cell r="N211">
            <v>100</v>
          </cell>
          <cell r="O211">
            <v>100</v>
          </cell>
          <cell r="P211">
            <v>1</v>
          </cell>
          <cell r="Q211">
            <v>10</v>
          </cell>
        </row>
        <row r="212">
          <cell r="A212">
            <v>195</v>
          </cell>
          <cell r="B212">
            <v>18</v>
          </cell>
          <cell r="I212">
            <v>1248</v>
          </cell>
          <cell r="K212" t="str">
            <v>超级进化石</v>
          </cell>
          <cell r="L212">
            <v>1</v>
          </cell>
          <cell r="M212">
            <v>4</v>
          </cell>
          <cell r="Q212">
            <v>1000</v>
          </cell>
        </row>
        <row r="213">
          <cell r="A213">
            <v>196</v>
          </cell>
          <cell r="B213">
            <v>18</v>
          </cell>
          <cell r="I213">
            <v>5379</v>
          </cell>
          <cell r="K213" t="str">
            <v>资质秘籍机</v>
          </cell>
          <cell r="L213">
            <v>1</v>
          </cell>
          <cell r="M213">
            <v>4</v>
          </cell>
          <cell r="N213">
            <v>100</v>
          </cell>
          <cell r="O213">
            <v>100</v>
          </cell>
          <cell r="P213">
            <v>1</v>
          </cell>
          <cell r="Q213">
            <v>30000</v>
          </cell>
        </row>
        <row r="214">
          <cell r="A214">
            <v>197</v>
          </cell>
          <cell r="B214">
            <v>60</v>
          </cell>
          <cell r="I214">
            <v>1048</v>
          </cell>
          <cell r="K214" t="str">
            <v>百变树果</v>
          </cell>
          <cell r="L214">
            <v>1</v>
          </cell>
          <cell r="M214">
            <v>4</v>
          </cell>
          <cell r="N214">
            <v>100</v>
          </cell>
          <cell r="O214">
            <v>100</v>
          </cell>
          <cell r="P214">
            <v>1</v>
          </cell>
          <cell r="Q214">
            <v>10</v>
          </cell>
        </row>
        <row r="215">
          <cell r="A215">
            <v>198</v>
          </cell>
          <cell r="B215">
            <v>60</v>
          </cell>
          <cell r="I215">
            <v>1038</v>
          </cell>
          <cell r="K215" t="str">
            <v>Z结晶树果</v>
          </cell>
          <cell r="L215">
            <v>1</v>
          </cell>
          <cell r="M215">
            <v>4</v>
          </cell>
          <cell r="N215">
            <v>100</v>
          </cell>
          <cell r="O215">
            <v>100</v>
          </cell>
          <cell r="P215">
            <v>1</v>
          </cell>
          <cell r="Q215">
            <v>10</v>
          </cell>
        </row>
        <row r="216">
          <cell r="A216">
            <v>199</v>
          </cell>
          <cell r="B216">
            <v>60</v>
          </cell>
          <cell r="I216">
            <v>1043</v>
          </cell>
          <cell r="K216" t="str">
            <v>Z手环树果</v>
          </cell>
          <cell r="L216">
            <v>1</v>
          </cell>
          <cell r="M216">
            <v>4</v>
          </cell>
          <cell r="N216">
            <v>100</v>
          </cell>
          <cell r="O216">
            <v>100</v>
          </cell>
          <cell r="P216">
            <v>1</v>
          </cell>
          <cell r="Q216">
            <v>10</v>
          </cell>
        </row>
        <row r="217">
          <cell r="A217">
            <v>200</v>
          </cell>
          <cell r="B217">
            <v>60</v>
          </cell>
          <cell r="I217">
            <v>1033</v>
          </cell>
          <cell r="K217" t="str">
            <v>坐骑树果</v>
          </cell>
          <cell r="L217">
            <v>1</v>
          </cell>
          <cell r="M217">
            <v>4</v>
          </cell>
          <cell r="N217">
            <v>100</v>
          </cell>
          <cell r="O217">
            <v>100</v>
          </cell>
          <cell r="P217">
            <v>1</v>
          </cell>
          <cell r="Q217">
            <v>10</v>
          </cell>
        </row>
        <row r="218">
          <cell r="A218">
            <v>201</v>
          </cell>
          <cell r="B218">
            <v>60</v>
          </cell>
          <cell r="I218">
            <v>1073</v>
          </cell>
          <cell r="K218" t="str">
            <v>伊布树果</v>
          </cell>
          <cell r="L218">
            <v>1</v>
          </cell>
          <cell r="M218">
            <v>4</v>
          </cell>
          <cell r="N218">
            <v>100</v>
          </cell>
          <cell r="O218">
            <v>100</v>
          </cell>
          <cell r="P218">
            <v>1</v>
          </cell>
          <cell r="Q218">
            <v>10</v>
          </cell>
        </row>
        <row r="219">
          <cell r="A219">
            <v>202</v>
          </cell>
          <cell r="B219">
            <v>60</v>
          </cell>
          <cell r="I219">
            <v>1078</v>
          </cell>
          <cell r="K219" t="str">
            <v>电伊布树果</v>
          </cell>
          <cell r="L219">
            <v>1</v>
          </cell>
          <cell r="M219">
            <v>4</v>
          </cell>
          <cell r="N219">
            <v>100</v>
          </cell>
          <cell r="O219">
            <v>100</v>
          </cell>
          <cell r="P219">
            <v>1</v>
          </cell>
          <cell r="Q219">
            <v>10</v>
          </cell>
        </row>
        <row r="220">
          <cell r="A220">
            <v>203</v>
          </cell>
          <cell r="B220">
            <v>60</v>
          </cell>
          <cell r="I220">
            <v>1083</v>
          </cell>
          <cell r="K220" t="str">
            <v>火伊布树果</v>
          </cell>
          <cell r="L220">
            <v>1</v>
          </cell>
          <cell r="M220">
            <v>4</v>
          </cell>
          <cell r="N220">
            <v>100</v>
          </cell>
          <cell r="O220">
            <v>100</v>
          </cell>
          <cell r="P220">
            <v>1</v>
          </cell>
          <cell r="Q220">
            <v>10</v>
          </cell>
        </row>
        <row r="221">
          <cell r="A221">
            <v>204</v>
          </cell>
          <cell r="B221">
            <v>60</v>
          </cell>
          <cell r="I221">
            <v>1088</v>
          </cell>
          <cell r="K221" t="str">
            <v>水伊布树果</v>
          </cell>
          <cell r="L221">
            <v>1</v>
          </cell>
          <cell r="M221">
            <v>4</v>
          </cell>
          <cell r="N221">
            <v>100</v>
          </cell>
          <cell r="O221">
            <v>100</v>
          </cell>
          <cell r="P221">
            <v>1</v>
          </cell>
          <cell r="Q221">
            <v>10</v>
          </cell>
        </row>
        <row r="222">
          <cell r="A222">
            <v>205</v>
          </cell>
          <cell r="B222">
            <v>60</v>
          </cell>
          <cell r="I222">
            <v>1093</v>
          </cell>
          <cell r="K222" t="str">
            <v>宠物树果</v>
          </cell>
          <cell r="L222">
            <v>1</v>
          </cell>
          <cell r="M222">
            <v>4</v>
          </cell>
          <cell r="N222">
            <v>100</v>
          </cell>
          <cell r="O222">
            <v>100</v>
          </cell>
          <cell r="P222">
            <v>1</v>
          </cell>
          <cell r="Q222">
            <v>10</v>
          </cell>
        </row>
        <row r="223">
          <cell r="B223">
            <v>61</v>
          </cell>
          <cell r="I223">
            <v>1232</v>
          </cell>
          <cell r="K223" t="str">
            <v>宝石精华</v>
          </cell>
          <cell r="L223">
            <v>1</v>
          </cell>
          <cell r="M223">
            <v>4</v>
          </cell>
          <cell r="N223">
            <v>100</v>
          </cell>
          <cell r="O223">
            <v>100</v>
          </cell>
          <cell r="P223">
            <v>1</v>
          </cell>
          <cell r="Q223">
            <v>10</v>
          </cell>
        </row>
        <row r="224">
          <cell r="A224">
            <v>207</v>
          </cell>
          <cell r="B224">
            <v>61</v>
          </cell>
          <cell r="I224">
            <v>1235</v>
          </cell>
          <cell r="K224" t="str">
            <v>宝物升阶石</v>
          </cell>
          <cell r="L224">
            <v>1</v>
          </cell>
          <cell r="M224">
            <v>4</v>
          </cell>
          <cell r="N224">
            <v>100</v>
          </cell>
          <cell r="O224">
            <v>100</v>
          </cell>
          <cell r="P224">
            <v>1</v>
          </cell>
          <cell r="Q224">
            <v>10</v>
          </cell>
        </row>
        <row r="225">
          <cell r="B225">
            <v>61</v>
          </cell>
          <cell r="I225">
            <v>1026</v>
          </cell>
          <cell r="K225" t="str">
            <v>基地进阶石</v>
          </cell>
          <cell r="L225">
            <v>1</v>
          </cell>
          <cell r="M225">
            <v>4</v>
          </cell>
          <cell r="N225">
            <v>100</v>
          </cell>
          <cell r="O225">
            <v>100</v>
          </cell>
          <cell r="P225">
            <v>1</v>
          </cell>
          <cell r="Q225">
            <v>50</v>
          </cell>
        </row>
        <row r="226">
          <cell r="A226">
            <v>620001</v>
          </cell>
          <cell r="B226">
            <v>62</v>
          </cell>
          <cell r="I226">
            <v>1010</v>
          </cell>
          <cell r="K226" t="str">
            <v>师徒令</v>
          </cell>
          <cell r="L226">
            <v>1</v>
          </cell>
          <cell r="M226">
            <v>4</v>
          </cell>
          <cell r="N226">
            <v>100</v>
          </cell>
          <cell r="O226">
            <v>100</v>
          </cell>
          <cell r="P226">
            <v>1</v>
          </cell>
          <cell r="Q226">
            <v>480</v>
          </cell>
        </row>
        <row r="227">
          <cell r="A227">
            <v>210</v>
          </cell>
          <cell r="B227">
            <v>18</v>
          </cell>
          <cell r="I227">
            <v>1094</v>
          </cell>
          <cell r="K227" t="str">
            <v>宠物技能石</v>
          </cell>
          <cell r="L227">
            <v>1</v>
          </cell>
          <cell r="M227">
            <v>4</v>
          </cell>
          <cell r="N227">
            <v>100</v>
          </cell>
          <cell r="O227">
            <v>100</v>
          </cell>
          <cell r="P227">
            <v>1</v>
          </cell>
          <cell r="Q227">
            <v>20</v>
          </cell>
        </row>
        <row r="228">
          <cell r="A228">
            <v>211</v>
          </cell>
          <cell r="B228">
            <v>18</v>
          </cell>
          <cell r="I228">
            <v>1095</v>
          </cell>
          <cell r="K228" t="str">
            <v>特级技能石</v>
          </cell>
          <cell r="L228">
            <v>1</v>
          </cell>
          <cell r="M228">
            <v>4</v>
          </cell>
          <cell r="N228">
            <v>100</v>
          </cell>
          <cell r="O228">
            <v>100</v>
          </cell>
          <cell r="P228">
            <v>1</v>
          </cell>
          <cell r="Q228">
            <v>50</v>
          </cell>
        </row>
        <row r="229">
          <cell r="A229">
            <v>212</v>
          </cell>
          <cell r="B229">
            <v>61</v>
          </cell>
          <cell r="I229">
            <v>1238</v>
          </cell>
          <cell r="K229" t="str">
            <v>光辉石</v>
          </cell>
          <cell r="L229">
            <v>1</v>
          </cell>
          <cell r="M229">
            <v>4</v>
          </cell>
          <cell r="N229">
            <v>100</v>
          </cell>
          <cell r="O229">
            <v>100</v>
          </cell>
          <cell r="P229">
            <v>1</v>
          </cell>
          <cell r="Q229">
            <v>80</v>
          </cell>
        </row>
        <row r="230">
          <cell r="A230">
            <v>213</v>
          </cell>
          <cell r="B230">
            <v>61</v>
          </cell>
          <cell r="I230">
            <v>1031</v>
          </cell>
          <cell r="K230" t="str">
            <v>洗练石</v>
          </cell>
          <cell r="L230">
            <v>1</v>
          </cell>
          <cell r="M230">
            <v>4</v>
          </cell>
          <cell r="N230">
            <v>100</v>
          </cell>
          <cell r="O230">
            <v>100</v>
          </cell>
          <cell r="P230">
            <v>1</v>
          </cell>
          <cell r="Q230">
            <v>20</v>
          </cell>
        </row>
        <row r="231">
          <cell r="A231">
            <v>214</v>
          </cell>
          <cell r="B231">
            <v>61</v>
          </cell>
          <cell r="I231">
            <v>1030</v>
          </cell>
          <cell r="K231" t="str">
            <v>神石</v>
          </cell>
          <cell r="L231">
            <v>1</v>
          </cell>
          <cell r="M231">
            <v>4</v>
          </cell>
          <cell r="N231">
            <v>100</v>
          </cell>
          <cell r="O231">
            <v>100</v>
          </cell>
          <cell r="P231">
            <v>1</v>
          </cell>
          <cell r="Q231">
            <v>60</v>
          </cell>
        </row>
        <row r="232">
          <cell r="A232">
            <v>620002</v>
          </cell>
          <cell r="B232">
            <v>62</v>
          </cell>
          <cell r="I232">
            <v>1006</v>
          </cell>
          <cell r="K232" t="str">
            <v>挑战令</v>
          </cell>
          <cell r="L232">
            <v>1</v>
          </cell>
          <cell r="M232">
            <v>4</v>
          </cell>
          <cell r="N232">
            <v>100</v>
          </cell>
          <cell r="O232">
            <v>100</v>
          </cell>
          <cell r="P232">
            <v>1</v>
          </cell>
          <cell r="Q232">
            <v>10</v>
          </cell>
        </row>
        <row r="233">
          <cell r="A233">
            <v>216</v>
          </cell>
          <cell r="B233">
            <v>61</v>
          </cell>
          <cell r="I233">
            <v>1239</v>
          </cell>
          <cell r="K233" t="str">
            <v>徽章升级石</v>
          </cell>
          <cell r="L233">
            <v>1</v>
          </cell>
          <cell r="M233">
            <v>4</v>
          </cell>
          <cell r="N233">
            <v>100</v>
          </cell>
          <cell r="O233">
            <v>100</v>
          </cell>
          <cell r="P233">
            <v>1</v>
          </cell>
          <cell r="Q233">
            <v>5</v>
          </cell>
        </row>
        <row r="234">
          <cell r="B234">
            <v>61</v>
          </cell>
          <cell r="I234">
            <v>1243</v>
          </cell>
          <cell r="K234" t="str">
            <v>拳击徽章碎片</v>
          </cell>
          <cell r="L234">
            <v>1</v>
          </cell>
          <cell r="M234">
            <v>4</v>
          </cell>
          <cell r="N234">
            <v>100</v>
          </cell>
          <cell r="O234">
            <v>100</v>
          </cell>
          <cell r="P234">
            <v>1</v>
          </cell>
          <cell r="Q234">
            <v>50</v>
          </cell>
        </row>
        <row r="235">
          <cell r="B235">
            <v>61</v>
          </cell>
          <cell r="I235">
            <v>1247</v>
          </cell>
          <cell r="K235" t="str">
            <v>天称徽章碎片</v>
          </cell>
          <cell r="L235">
            <v>1</v>
          </cell>
          <cell r="M235">
            <v>4</v>
          </cell>
          <cell r="N235">
            <v>100</v>
          </cell>
          <cell r="O235">
            <v>100</v>
          </cell>
          <cell r="P235">
            <v>1</v>
          </cell>
          <cell r="Q235">
            <v>50</v>
          </cell>
        </row>
        <row r="236">
          <cell r="B236">
            <v>19</v>
          </cell>
          <cell r="I236">
            <v>1270</v>
          </cell>
          <cell r="K236" t="str">
            <v>初级进化卡</v>
          </cell>
          <cell r="L236">
            <v>1</v>
          </cell>
          <cell r="M236">
            <v>3</v>
          </cell>
          <cell r="N236">
            <v>100</v>
          </cell>
          <cell r="O236">
            <v>100</v>
          </cell>
          <cell r="Q236">
            <v>100</v>
          </cell>
        </row>
        <row r="237">
          <cell r="B237">
            <v>19</v>
          </cell>
          <cell r="I237">
            <v>1271</v>
          </cell>
          <cell r="K237" t="str">
            <v>中级进化卡</v>
          </cell>
          <cell r="L237">
            <v>1</v>
          </cell>
          <cell r="M237">
            <v>3</v>
          </cell>
          <cell r="N237">
            <v>100</v>
          </cell>
          <cell r="O237">
            <v>100</v>
          </cell>
          <cell r="Q237">
            <v>1000</v>
          </cell>
        </row>
        <row r="238">
          <cell r="B238">
            <v>19</v>
          </cell>
          <cell r="I238">
            <v>1272</v>
          </cell>
          <cell r="K238" t="str">
            <v>高级进化卡</v>
          </cell>
          <cell r="L238">
            <v>1</v>
          </cell>
          <cell r="M238">
            <v>3</v>
          </cell>
          <cell r="N238">
            <v>100</v>
          </cell>
          <cell r="O238">
            <v>100</v>
          </cell>
          <cell r="Q238">
            <v>10000</v>
          </cell>
        </row>
        <row r="239">
          <cell r="A239">
            <v>620003</v>
          </cell>
          <cell r="B239">
            <v>62</v>
          </cell>
          <cell r="I239">
            <v>1319</v>
          </cell>
          <cell r="K239" t="str">
            <v>跳过卡</v>
          </cell>
          <cell r="L239">
            <v>1</v>
          </cell>
          <cell r="M239">
            <v>4</v>
          </cell>
          <cell r="N239">
            <v>100</v>
          </cell>
          <cell r="O239">
            <v>100</v>
          </cell>
          <cell r="Q239">
            <v>5</v>
          </cell>
        </row>
        <row r="240">
          <cell r="B240">
            <v>19</v>
          </cell>
          <cell r="I240">
            <v>1265</v>
          </cell>
          <cell r="K240" t="str">
            <v>草之石</v>
          </cell>
          <cell r="L240">
            <v>1</v>
          </cell>
          <cell r="M240">
            <v>3</v>
          </cell>
          <cell r="N240">
            <v>100</v>
          </cell>
          <cell r="O240">
            <v>100</v>
          </cell>
          <cell r="Q240">
            <v>100</v>
          </cell>
        </row>
        <row r="241">
          <cell r="B241">
            <v>19</v>
          </cell>
          <cell r="I241">
            <v>1266</v>
          </cell>
          <cell r="K241" t="str">
            <v>水之石</v>
          </cell>
          <cell r="L241">
            <v>1</v>
          </cell>
          <cell r="M241">
            <v>3</v>
          </cell>
          <cell r="N241">
            <v>100</v>
          </cell>
          <cell r="O241">
            <v>100</v>
          </cell>
          <cell r="Q241">
            <v>100</v>
          </cell>
        </row>
        <row r="242">
          <cell r="B242">
            <v>19</v>
          </cell>
          <cell r="I242">
            <v>1267</v>
          </cell>
          <cell r="K242" t="str">
            <v>火之石</v>
          </cell>
          <cell r="L242">
            <v>1</v>
          </cell>
          <cell r="M242">
            <v>3</v>
          </cell>
          <cell r="N242">
            <v>100</v>
          </cell>
          <cell r="O242">
            <v>100</v>
          </cell>
          <cell r="Q242">
            <v>100</v>
          </cell>
        </row>
        <row r="243">
          <cell r="B243">
            <v>19</v>
          </cell>
          <cell r="I243">
            <v>1268</v>
          </cell>
          <cell r="K243" t="str">
            <v>光之石</v>
          </cell>
          <cell r="L243">
            <v>1</v>
          </cell>
          <cell r="M243">
            <v>3</v>
          </cell>
          <cell r="N243">
            <v>100</v>
          </cell>
          <cell r="O243">
            <v>100</v>
          </cell>
          <cell r="Q243">
            <v>100</v>
          </cell>
        </row>
        <row r="244">
          <cell r="B244">
            <v>19</v>
          </cell>
          <cell r="I244">
            <v>1269</v>
          </cell>
          <cell r="K244" t="str">
            <v>暗之石</v>
          </cell>
          <cell r="L244">
            <v>1</v>
          </cell>
          <cell r="M244">
            <v>3</v>
          </cell>
          <cell r="N244">
            <v>100</v>
          </cell>
          <cell r="O244">
            <v>100</v>
          </cell>
          <cell r="Q244">
            <v>100</v>
          </cell>
        </row>
        <row r="245">
          <cell r="A245">
            <v>228</v>
          </cell>
          <cell r="B245">
            <v>19</v>
          </cell>
          <cell r="I245">
            <v>1048</v>
          </cell>
          <cell r="K245" t="str">
            <v>百变树果</v>
          </cell>
          <cell r="L245">
            <v>1</v>
          </cell>
          <cell r="M245">
            <v>3</v>
          </cell>
          <cell r="N245">
            <v>100</v>
          </cell>
          <cell r="O245">
            <v>100</v>
          </cell>
          <cell r="Q245">
            <v>100</v>
          </cell>
        </row>
        <row r="246">
          <cell r="A246">
            <v>229</v>
          </cell>
          <cell r="B246">
            <v>19</v>
          </cell>
          <cell r="I246">
            <v>1038</v>
          </cell>
          <cell r="K246" t="str">
            <v>Z结晶树果</v>
          </cell>
          <cell r="L246">
            <v>1</v>
          </cell>
          <cell r="M246">
            <v>3</v>
          </cell>
          <cell r="N246">
            <v>100</v>
          </cell>
          <cell r="O246">
            <v>100</v>
          </cell>
          <cell r="Q246">
            <v>100</v>
          </cell>
        </row>
        <row r="247">
          <cell r="A247">
            <v>230</v>
          </cell>
          <cell r="B247">
            <v>19</v>
          </cell>
          <cell r="I247">
            <v>1043</v>
          </cell>
          <cell r="K247" t="str">
            <v>Z手环树果</v>
          </cell>
          <cell r="L247">
            <v>1</v>
          </cell>
          <cell r="M247">
            <v>3</v>
          </cell>
          <cell r="N247">
            <v>100</v>
          </cell>
          <cell r="O247">
            <v>100</v>
          </cell>
          <cell r="Q247">
            <v>100</v>
          </cell>
        </row>
        <row r="248">
          <cell r="A248">
            <v>231</v>
          </cell>
          <cell r="B248">
            <v>19</v>
          </cell>
          <cell r="I248">
            <v>1033</v>
          </cell>
          <cell r="K248" t="str">
            <v>坐骑树果</v>
          </cell>
          <cell r="L248">
            <v>1</v>
          </cell>
          <cell r="M248">
            <v>3</v>
          </cell>
          <cell r="N248">
            <v>100</v>
          </cell>
          <cell r="O248">
            <v>100</v>
          </cell>
          <cell r="Q248">
            <v>100</v>
          </cell>
        </row>
        <row r="249">
          <cell r="A249">
            <v>232</v>
          </cell>
          <cell r="B249">
            <v>19</v>
          </cell>
          <cell r="I249">
            <v>1073</v>
          </cell>
          <cell r="K249" t="str">
            <v>伊布树果</v>
          </cell>
          <cell r="L249">
            <v>1</v>
          </cell>
          <cell r="M249">
            <v>3</v>
          </cell>
          <cell r="N249">
            <v>100</v>
          </cell>
          <cell r="O249">
            <v>100</v>
          </cell>
          <cell r="Q249">
            <v>100</v>
          </cell>
        </row>
        <row r="250">
          <cell r="A250">
            <v>233</v>
          </cell>
          <cell r="B250">
            <v>19</v>
          </cell>
          <cell r="I250">
            <v>1078</v>
          </cell>
          <cell r="K250" t="str">
            <v>电伊布树果</v>
          </cell>
          <cell r="L250">
            <v>1</v>
          </cell>
          <cell r="M250">
            <v>3</v>
          </cell>
          <cell r="N250">
            <v>100</v>
          </cell>
          <cell r="O250">
            <v>100</v>
          </cell>
          <cell r="Q250">
            <v>100</v>
          </cell>
        </row>
        <row r="251">
          <cell r="A251">
            <v>234</v>
          </cell>
          <cell r="B251">
            <v>19</v>
          </cell>
          <cell r="I251">
            <v>1083</v>
          </cell>
          <cell r="K251" t="str">
            <v>火伊布树果</v>
          </cell>
          <cell r="L251">
            <v>1</v>
          </cell>
          <cell r="M251">
            <v>3</v>
          </cell>
          <cell r="N251">
            <v>100</v>
          </cell>
          <cell r="O251">
            <v>100</v>
          </cell>
          <cell r="Q251">
            <v>100</v>
          </cell>
        </row>
        <row r="252">
          <cell r="A252">
            <v>235</v>
          </cell>
          <cell r="B252">
            <v>19</v>
          </cell>
          <cell r="I252">
            <v>1088</v>
          </cell>
          <cell r="K252" t="str">
            <v>水伊布树果</v>
          </cell>
          <cell r="L252">
            <v>1</v>
          </cell>
          <cell r="M252">
            <v>3</v>
          </cell>
          <cell r="N252">
            <v>100</v>
          </cell>
          <cell r="O252">
            <v>100</v>
          </cell>
          <cell r="Q252">
            <v>100</v>
          </cell>
        </row>
        <row r="253">
          <cell r="A253">
            <v>236</v>
          </cell>
          <cell r="B253">
            <v>19</v>
          </cell>
          <cell r="I253">
            <v>1093</v>
          </cell>
          <cell r="K253" t="str">
            <v>宠物树果</v>
          </cell>
          <cell r="L253">
            <v>1</v>
          </cell>
          <cell r="M253">
            <v>3</v>
          </cell>
          <cell r="N253">
            <v>100</v>
          </cell>
          <cell r="O253">
            <v>100</v>
          </cell>
          <cell r="Q253">
            <v>100</v>
          </cell>
        </row>
        <row r="254">
          <cell r="A254">
            <v>237</v>
          </cell>
          <cell r="B254">
            <v>19</v>
          </cell>
          <cell r="I254">
            <v>1235</v>
          </cell>
          <cell r="K254" t="str">
            <v>宝物升阶石</v>
          </cell>
          <cell r="L254">
            <v>1</v>
          </cell>
          <cell r="M254">
            <v>3</v>
          </cell>
          <cell r="N254">
            <v>100</v>
          </cell>
          <cell r="O254">
            <v>100</v>
          </cell>
          <cell r="Q254">
            <v>100</v>
          </cell>
        </row>
        <row r="255">
          <cell r="B255">
            <v>19</v>
          </cell>
          <cell r="I255">
            <v>1320</v>
          </cell>
          <cell r="K255" t="str">
            <v>中级草之石</v>
          </cell>
          <cell r="L255">
            <v>1</v>
          </cell>
          <cell r="M255">
            <v>3</v>
          </cell>
          <cell r="N255">
            <v>100</v>
          </cell>
          <cell r="O255">
            <v>100</v>
          </cell>
          <cell r="Q255">
            <v>1000</v>
          </cell>
        </row>
        <row r="256">
          <cell r="B256">
            <v>19</v>
          </cell>
          <cell r="I256">
            <v>1321</v>
          </cell>
          <cell r="K256" t="str">
            <v>中级水之石</v>
          </cell>
          <cell r="L256">
            <v>1</v>
          </cell>
          <cell r="M256">
            <v>3</v>
          </cell>
          <cell r="N256">
            <v>100</v>
          </cell>
          <cell r="O256">
            <v>100</v>
          </cell>
          <cell r="Q256">
            <v>1000</v>
          </cell>
        </row>
        <row r="257">
          <cell r="B257">
            <v>19</v>
          </cell>
          <cell r="I257">
            <v>1322</v>
          </cell>
          <cell r="K257" t="str">
            <v>中级火之石</v>
          </cell>
          <cell r="L257">
            <v>1</v>
          </cell>
          <cell r="M257">
            <v>3</v>
          </cell>
          <cell r="N257">
            <v>100</v>
          </cell>
          <cell r="O257">
            <v>100</v>
          </cell>
          <cell r="Q257">
            <v>1000</v>
          </cell>
        </row>
        <row r="258">
          <cell r="B258">
            <v>19</v>
          </cell>
          <cell r="I258">
            <v>1323</v>
          </cell>
          <cell r="K258" t="str">
            <v>中级光之石</v>
          </cell>
          <cell r="L258">
            <v>1</v>
          </cell>
          <cell r="M258">
            <v>3</v>
          </cell>
          <cell r="N258">
            <v>100</v>
          </cell>
          <cell r="O258">
            <v>100</v>
          </cell>
          <cell r="Q258">
            <v>1000</v>
          </cell>
        </row>
        <row r="259">
          <cell r="B259">
            <v>19</v>
          </cell>
          <cell r="I259">
            <v>1324</v>
          </cell>
          <cell r="K259" t="str">
            <v>中级暗之石</v>
          </cell>
          <cell r="L259">
            <v>1</v>
          </cell>
          <cell r="M259">
            <v>3</v>
          </cell>
          <cell r="N259">
            <v>100</v>
          </cell>
          <cell r="O259">
            <v>100</v>
          </cell>
          <cell r="Q259">
            <v>1000</v>
          </cell>
        </row>
        <row r="260">
          <cell r="B260">
            <v>19</v>
          </cell>
          <cell r="I260">
            <v>1325</v>
          </cell>
          <cell r="K260" t="str">
            <v>高级草之石</v>
          </cell>
          <cell r="L260">
            <v>1</v>
          </cell>
          <cell r="M260">
            <v>3</v>
          </cell>
          <cell r="N260">
            <v>100</v>
          </cell>
          <cell r="O260">
            <v>100</v>
          </cell>
          <cell r="Q260">
            <v>10000</v>
          </cell>
        </row>
        <row r="261">
          <cell r="B261">
            <v>19</v>
          </cell>
          <cell r="I261">
            <v>1326</v>
          </cell>
          <cell r="K261" t="str">
            <v>高级水之石</v>
          </cell>
          <cell r="L261">
            <v>1</v>
          </cell>
          <cell r="M261">
            <v>3</v>
          </cell>
          <cell r="N261">
            <v>100</v>
          </cell>
          <cell r="O261">
            <v>100</v>
          </cell>
          <cell r="Q261">
            <v>10000</v>
          </cell>
        </row>
        <row r="262">
          <cell r="B262">
            <v>19</v>
          </cell>
          <cell r="I262">
            <v>1327</v>
          </cell>
          <cell r="K262" t="str">
            <v>高级火之石</v>
          </cell>
          <cell r="L262">
            <v>1</v>
          </cell>
          <cell r="M262">
            <v>3</v>
          </cell>
          <cell r="N262">
            <v>100</v>
          </cell>
          <cell r="O262">
            <v>100</v>
          </cell>
          <cell r="Q262">
            <v>10000</v>
          </cell>
        </row>
        <row r="263">
          <cell r="B263">
            <v>19</v>
          </cell>
          <cell r="I263">
            <v>1328</v>
          </cell>
          <cell r="K263" t="str">
            <v>高级光之石</v>
          </cell>
          <cell r="L263">
            <v>1</v>
          </cell>
          <cell r="M263">
            <v>3</v>
          </cell>
          <cell r="N263">
            <v>100</v>
          </cell>
          <cell r="O263">
            <v>100</v>
          </cell>
          <cell r="Q263">
            <v>10000</v>
          </cell>
        </row>
        <row r="264">
          <cell r="B264">
            <v>19</v>
          </cell>
          <cell r="I264">
            <v>1329</v>
          </cell>
          <cell r="K264" t="str">
            <v>高级暗之石</v>
          </cell>
          <cell r="L264">
            <v>1</v>
          </cell>
          <cell r="M264">
            <v>3</v>
          </cell>
          <cell r="N264">
            <v>100</v>
          </cell>
          <cell r="O264">
            <v>100</v>
          </cell>
          <cell r="Q264">
            <v>10000</v>
          </cell>
        </row>
        <row r="265">
          <cell r="B265">
            <v>20</v>
          </cell>
          <cell r="F265">
            <v>1</v>
          </cell>
          <cell r="I265">
            <v>2010</v>
          </cell>
          <cell r="K265" t="str">
            <v>玛瑙水母</v>
          </cell>
          <cell r="L265">
            <v>1</v>
          </cell>
          <cell r="M265">
            <v>1000</v>
          </cell>
          <cell r="N265">
            <v>100</v>
          </cell>
          <cell r="O265">
            <v>100</v>
          </cell>
          <cell r="Q265">
            <v>3</v>
          </cell>
        </row>
        <row r="266">
          <cell r="B266">
            <v>20</v>
          </cell>
          <cell r="F266">
            <v>1</v>
          </cell>
          <cell r="I266">
            <v>2035</v>
          </cell>
          <cell r="K266" t="str">
            <v>毽子草</v>
          </cell>
          <cell r="L266">
            <v>1</v>
          </cell>
          <cell r="M266">
            <v>1000</v>
          </cell>
          <cell r="N266">
            <v>100</v>
          </cell>
          <cell r="O266">
            <v>100</v>
          </cell>
          <cell r="Q266">
            <v>5</v>
          </cell>
        </row>
        <row r="267">
          <cell r="B267">
            <v>20</v>
          </cell>
          <cell r="F267">
            <v>500</v>
          </cell>
          <cell r="I267">
            <v>1094</v>
          </cell>
          <cell r="K267" t="str">
            <v>宠物技能石</v>
          </cell>
          <cell r="L267">
            <v>1</v>
          </cell>
          <cell r="M267">
            <v>1000</v>
          </cell>
          <cell r="N267">
            <v>100</v>
          </cell>
          <cell r="O267">
            <v>100</v>
          </cell>
          <cell r="Q267">
            <v>1</v>
          </cell>
        </row>
        <row r="268">
          <cell r="B268">
            <v>20</v>
          </cell>
          <cell r="F268">
            <v>1</v>
          </cell>
          <cell r="I268">
            <v>2119</v>
          </cell>
          <cell r="K268" t="str">
            <v>大嘴娃</v>
          </cell>
          <cell r="L268">
            <v>1</v>
          </cell>
          <cell r="M268">
            <v>1000</v>
          </cell>
          <cell r="N268">
            <v>100</v>
          </cell>
          <cell r="O268">
            <v>100</v>
          </cell>
          <cell r="Q268">
            <v>7</v>
          </cell>
        </row>
        <row r="269">
          <cell r="B269">
            <v>20</v>
          </cell>
          <cell r="F269">
            <v>1</v>
          </cell>
          <cell r="I269">
            <v>2127</v>
          </cell>
          <cell r="K269" t="str">
            <v>朝北鼻</v>
          </cell>
          <cell r="L269">
            <v>1</v>
          </cell>
          <cell r="M269">
            <v>1000</v>
          </cell>
          <cell r="N269">
            <v>100</v>
          </cell>
          <cell r="O269">
            <v>100</v>
          </cell>
          <cell r="Q269">
            <v>15</v>
          </cell>
        </row>
        <row r="270">
          <cell r="B270">
            <v>20</v>
          </cell>
          <cell r="F270">
            <v>1</v>
          </cell>
          <cell r="I270">
            <v>2043</v>
          </cell>
          <cell r="K270" t="str">
            <v>莲叶童子</v>
          </cell>
          <cell r="L270">
            <v>1</v>
          </cell>
          <cell r="M270">
            <v>1000</v>
          </cell>
          <cell r="N270">
            <v>100</v>
          </cell>
          <cell r="O270">
            <v>100</v>
          </cell>
          <cell r="Q270">
            <v>30</v>
          </cell>
        </row>
        <row r="271">
          <cell r="A271">
            <v>248</v>
          </cell>
          <cell r="B271">
            <v>22</v>
          </cell>
          <cell r="F271">
            <v>1</v>
          </cell>
          <cell r="I271">
            <v>4095</v>
          </cell>
          <cell r="J271">
            <v>13159</v>
          </cell>
          <cell r="K271" t="str">
            <v>熔岩团</v>
          </cell>
          <cell r="L271">
            <v>1</v>
          </cell>
          <cell r="M271">
            <v>3</v>
          </cell>
          <cell r="N271">
            <v>100</v>
          </cell>
          <cell r="O271">
            <v>100</v>
          </cell>
          <cell r="P271">
            <v>1</v>
          </cell>
          <cell r="Q271">
            <v>30000</v>
          </cell>
        </row>
        <row r="272">
          <cell r="A272">
            <v>249</v>
          </cell>
          <cell r="B272">
            <v>22</v>
          </cell>
          <cell r="F272">
            <v>1</v>
          </cell>
          <cell r="I272">
            <v>4097</v>
          </cell>
          <cell r="J272">
            <v>14859</v>
          </cell>
          <cell r="K272" t="str">
            <v>水舰队</v>
          </cell>
          <cell r="L272">
            <v>1</v>
          </cell>
          <cell r="M272">
            <v>4</v>
          </cell>
          <cell r="N272">
            <v>100</v>
          </cell>
          <cell r="O272">
            <v>100</v>
          </cell>
          <cell r="P272">
            <v>1</v>
          </cell>
          <cell r="Q272">
            <v>1500</v>
          </cell>
        </row>
        <row r="273">
          <cell r="A273">
            <v>250</v>
          </cell>
          <cell r="B273">
            <v>22</v>
          </cell>
          <cell r="F273">
            <v>1</v>
          </cell>
          <cell r="I273">
            <v>4093</v>
          </cell>
          <cell r="K273" t="str">
            <v>小护士</v>
          </cell>
          <cell r="L273">
            <v>1</v>
          </cell>
          <cell r="M273">
            <v>4</v>
          </cell>
          <cell r="N273">
            <v>100</v>
          </cell>
          <cell r="O273">
            <v>100</v>
          </cell>
          <cell r="P273">
            <v>1</v>
          </cell>
          <cell r="Q273">
            <v>2500</v>
          </cell>
        </row>
        <row r="274">
          <cell r="A274">
            <v>251</v>
          </cell>
          <cell r="B274">
            <v>22</v>
          </cell>
          <cell r="F274">
            <v>1</v>
          </cell>
          <cell r="I274">
            <v>4003</v>
          </cell>
          <cell r="J274">
            <v>13565</v>
          </cell>
          <cell r="K274" t="str">
            <v>雷电兽</v>
          </cell>
          <cell r="L274">
            <v>1</v>
          </cell>
          <cell r="M274">
            <v>3</v>
          </cell>
          <cell r="N274">
            <v>100</v>
          </cell>
          <cell r="O274">
            <v>100</v>
          </cell>
          <cell r="P274">
            <v>1</v>
          </cell>
          <cell r="Q274">
            <v>30000</v>
          </cell>
        </row>
        <row r="275">
          <cell r="A275">
            <v>252</v>
          </cell>
          <cell r="B275">
            <v>22</v>
          </cell>
          <cell r="F275">
            <v>1</v>
          </cell>
          <cell r="I275">
            <v>4005</v>
          </cell>
          <cell r="J275">
            <v>13615</v>
          </cell>
          <cell r="K275" t="str">
            <v>大狼犬</v>
          </cell>
          <cell r="L275">
            <v>1</v>
          </cell>
          <cell r="M275">
            <v>4</v>
          </cell>
          <cell r="N275">
            <v>100</v>
          </cell>
          <cell r="O275">
            <v>100</v>
          </cell>
          <cell r="P275">
            <v>1</v>
          </cell>
          <cell r="Q275">
            <v>1500</v>
          </cell>
        </row>
        <row r="276">
          <cell r="A276">
            <v>253</v>
          </cell>
          <cell r="B276">
            <v>22</v>
          </cell>
          <cell r="F276">
            <v>1</v>
          </cell>
          <cell r="I276">
            <v>4012</v>
          </cell>
          <cell r="K276" t="str">
            <v>巨牙鲨</v>
          </cell>
          <cell r="L276">
            <v>1</v>
          </cell>
          <cell r="M276">
            <v>3</v>
          </cell>
          <cell r="N276">
            <v>100</v>
          </cell>
          <cell r="O276">
            <v>100</v>
          </cell>
          <cell r="P276">
            <v>1</v>
          </cell>
          <cell r="Q276">
            <v>100000</v>
          </cell>
        </row>
        <row r="277">
          <cell r="A277">
            <v>254</v>
          </cell>
          <cell r="B277">
            <v>22</v>
          </cell>
          <cell r="F277">
            <v>1</v>
          </cell>
          <cell r="I277">
            <v>4014</v>
          </cell>
          <cell r="K277" t="str">
            <v>念力土偶</v>
          </cell>
          <cell r="L277">
            <v>1</v>
          </cell>
          <cell r="M277">
            <v>4</v>
          </cell>
          <cell r="N277">
            <v>100</v>
          </cell>
          <cell r="O277">
            <v>100</v>
          </cell>
          <cell r="P277">
            <v>1</v>
          </cell>
          <cell r="Q277">
            <v>5000</v>
          </cell>
        </row>
        <row r="278">
          <cell r="A278">
            <v>255</v>
          </cell>
          <cell r="B278">
            <v>22</v>
          </cell>
          <cell r="F278">
            <v>1</v>
          </cell>
          <cell r="I278">
            <v>4061</v>
          </cell>
          <cell r="J278">
            <v>6852</v>
          </cell>
          <cell r="K278" t="str">
            <v>百变鬼斯</v>
          </cell>
          <cell r="L278">
            <v>1</v>
          </cell>
          <cell r="M278">
            <v>3</v>
          </cell>
          <cell r="N278">
            <v>100</v>
          </cell>
          <cell r="O278">
            <v>100</v>
          </cell>
          <cell r="P278">
            <v>1</v>
          </cell>
          <cell r="Q278">
            <v>12000</v>
          </cell>
        </row>
        <row r="279">
          <cell r="A279">
            <v>256</v>
          </cell>
          <cell r="B279">
            <v>22</v>
          </cell>
          <cell r="F279">
            <v>1</v>
          </cell>
          <cell r="I279">
            <v>4063</v>
          </cell>
          <cell r="J279">
            <v>13209</v>
          </cell>
          <cell r="K279" t="str">
            <v>百变耿鬼</v>
          </cell>
          <cell r="L279">
            <v>1</v>
          </cell>
          <cell r="M279">
            <v>4</v>
          </cell>
          <cell r="N279">
            <v>100</v>
          </cell>
          <cell r="O279">
            <v>100</v>
          </cell>
          <cell r="P279">
            <v>1</v>
          </cell>
          <cell r="Q279">
            <v>1500</v>
          </cell>
        </row>
        <row r="280">
          <cell r="A280">
            <v>257</v>
          </cell>
          <cell r="B280">
            <v>22</v>
          </cell>
          <cell r="F280">
            <v>1</v>
          </cell>
          <cell r="I280">
            <v>4022</v>
          </cell>
          <cell r="K280" t="str">
            <v>鬼斯</v>
          </cell>
          <cell r="L280">
            <v>1</v>
          </cell>
          <cell r="M280">
            <v>4</v>
          </cell>
          <cell r="N280">
            <v>100</v>
          </cell>
          <cell r="O280">
            <v>100</v>
          </cell>
          <cell r="P280">
            <v>1</v>
          </cell>
          <cell r="Q280">
            <v>600</v>
          </cell>
        </row>
        <row r="281">
          <cell r="A281">
            <v>258</v>
          </cell>
          <cell r="B281">
            <v>22</v>
          </cell>
          <cell r="F281">
            <v>1</v>
          </cell>
          <cell r="I281">
            <v>4025</v>
          </cell>
          <cell r="J281">
            <v>6558</v>
          </cell>
          <cell r="K281" t="str">
            <v>宝贝龙</v>
          </cell>
          <cell r="L281">
            <v>1</v>
          </cell>
          <cell r="M281">
            <v>3</v>
          </cell>
          <cell r="N281">
            <v>100</v>
          </cell>
          <cell r="O281">
            <v>100</v>
          </cell>
          <cell r="P281">
            <v>1</v>
          </cell>
          <cell r="Q281">
            <v>12000</v>
          </cell>
        </row>
        <row r="282">
          <cell r="A282">
            <v>259</v>
          </cell>
          <cell r="B282">
            <v>22</v>
          </cell>
          <cell r="F282">
            <v>1</v>
          </cell>
          <cell r="I282">
            <v>4024</v>
          </cell>
          <cell r="K282" t="str">
            <v>多边兽</v>
          </cell>
          <cell r="L282">
            <v>1</v>
          </cell>
          <cell r="M282">
            <v>3</v>
          </cell>
          <cell r="N282">
            <v>100</v>
          </cell>
          <cell r="O282">
            <v>100</v>
          </cell>
          <cell r="P282">
            <v>1</v>
          </cell>
          <cell r="Q282">
            <v>30000</v>
          </cell>
        </row>
        <row r="283">
          <cell r="A283">
            <v>260</v>
          </cell>
          <cell r="B283">
            <v>22</v>
          </cell>
          <cell r="F283">
            <v>1</v>
          </cell>
          <cell r="I283">
            <v>4032</v>
          </cell>
          <cell r="K283" t="str">
            <v>安瓢虫</v>
          </cell>
          <cell r="L283">
            <v>1</v>
          </cell>
          <cell r="M283">
            <v>4</v>
          </cell>
          <cell r="N283">
            <v>100</v>
          </cell>
          <cell r="O283">
            <v>100</v>
          </cell>
          <cell r="P283">
            <v>1</v>
          </cell>
          <cell r="Q283">
            <v>1500</v>
          </cell>
        </row>
        <row r="284">
          <cell r="A284">
            <v>261</v>
          </cell>
          <cell r="B284">
            <v>22</v>
          </cell>
          <cell r="F284">
            <v>1</v>
          </cell>
          <cell r="I284">
            <v>4023</v>
          </cell>
          <cell r="K284" t="str">
            <v>小拳石</v>
          </cell>
          <cell r="L284">
            <v>1</v>
          </cell>
          <cell r="M284">
            <v>4</v>
          </cell>
          <cell r="N284">
            <v>100</v>
          </cell>
          <cell r="O284">
            <v>100</v>
          </cell>
          <cell r="P284">
            <v>1</v>
          </cell>
          <cell r="Q284">
            <v>1500</v>
          </cell>
        </row>
        <row r="285">
          <cell r="A285">
            <v>262</v>
          </cell>
          <cell r="B285">
            <v>22</v>
          </cell>
          <cell r="F285">
            <v>1</v>
          </cell>
          <cell r="I285">
            <v>4031</v>
          </cell>
          <cell r="K285" t="str">
            <v>哈力栗</v>
          </cell>
          <cell r="L285">
            <v>1</v>
          </cell>
          <cell r="M285">
            <v>4</v>
          </cell>
          <cell r="N285">
            <v>100</v>
          </cell>
          <cell r="O285">
            <v>100</v>
          </cell>
          <cell r="P285">
            <v>1</v>
          </cell>
          <cell r="Q285">
            <v>2500</v>
          </cell>
        </row>
        <row r="286">
          <cell r="A286">
            <v>263</v>
          </cell>
          <cell r="B286">
            <v>22</v>
          </cell>
          <cell r="F286">
            <v>1</v>
          </cell>
          <cell r="I286">
            <v>4026</v>
          </cell>
          <cell r="K286" t="str">
            <v>飞天螳螂</v>
          </cell>
          <cell r="L286">
            <v>1</v>
          </cell>
          <cell r="M286">
            <v>3</v>
          </cell>
          <cell r="N286">
            <v>100</v>
          </cell>
          <cell r="O286">
            <v>100</v>
          </cell>
          <cell r="P286">
            <v>1</v>
          </cell>
          <cell r="Q286">
            <v>50000</v>
          </cell>
        </row>
        <row r="287">
          <cell r="A287">
            <v>264</v>
          </cell>
          <cell r="B287">
            <v>22</v>
          </cell>
          <cell r="F287">
            <v>1</v>
          </cell>
          <cell r="I287">
            <v>4043</v>
          </cell>
          <cell r="K287" t="str">
            <v>绿绿石</v>
          </cell>
          <cell r="L287">
            <v>1</v>
          </cell>
          <cell r="M287">
            <v>3</v>
          </cell>
          <cell r="N287">
            <v>100</v>
          </cell>
          <cell r="O287">
            <v>100</v>
          </cell>
          <cell r="P287">
            <v>1</v>
          </cell>
          <cell r="Q287">
            <v>12000</v>
          </cell>
        </row>
        <row r="288">
          <cell r="A288">
            <v>265</v>
          </cell>
          <cell r="B288">
            <v>22</v>
          </cell>
          <cell r="F288">
            <v>1</v>
          </cell>
          <cell r="I288">
            <v>4053</v>
          </cell>
          <cell r="K288" t="str">
            <v>方文台</v>
          </cell>
          <cell r="L288">
            <v>1</v>
          </cell>
          <cell r="M288">
            <v>4</v>
          </cell>
          <cell r="N288">
            <v>100</v>
          </cell>
          <cell r="O288">
            <v>100</v>
          </cell>
          <cell r="P288">
            <v>1</v>
          </cell>
          <cell r="Q288">
            <v>1500</v>
          </cell>
        </row>
        <row r="289">
          <cell r="A289">
            <v>266</v>
          </cell>
          <cell r="B289">
            <v>22</v>
          </cell>
          <cell r="F289">
            <v>1</v>
          </cell>
          <cell r="I289">
            <v>4044</v>
          </cell>
          <cell r="J289">
            <v>13255</v>
          </cell>
          <cell r="K289" t="str">
            <v>冒险笔记</v>
          </cell>
          <cell r="L289">
            <v>1</v>
          </cell>
          <cell r="M289">
            <v>4</v>
          </cell>
          <cell r="N289">
            <v>100</v>
          </cell>
          <cell r="O289">
            <v>100</v>
          </cell>
          <cell r="P289">
            <v>1</v>
          </cell>
          <cell r="Q289">
            <v>1500</v>
          </cell>
        </row>
        <row r="290">
          <cell r="A290">
            <v>267</v>
          </cell>
          <cell r="B290">
            <v>22</v>
          </cell>
          <cell r="F290">
            <v>1</v>
          </cell>
          <cell r="I290">
            <v>4050</v>
          </cell>
          <cell r="K290" t="str">
            <v>石台</v>
          </cell>
          <cell r="L290">
            <v>1</v>
          </cell>
          <cell r="M290">
            <v>3</v>
          </cell>
          <cell r="N290">
            <v>100</v>
          </cell>
          <cell r="O290">
            <v>100</v>
          </cell>
          <cell r="P290">
            <v>1</v>
          </cell>
          <cell r="Q290">
            <v>30000</v>
          </cell>
        </row>
        <row r="291">
          <cell r="A291">
            <v>268</v>
          </cell>
          <cell r="B291">
            <v>22</v>
          </cell>
          <cell r="F291">
            <v>1</v>
          </cell>
          <cell r="I291">
            <v>4049</v>
          </cell>
          <cell r="K291" t="str">
            <v>宠物机粉</v>
          </cell>
          <cell r="L291">
            <v>1</v>
          </cell>
          <cell r="M291">
            <v>4</v>
          </cell>
          <cell r="N291">
            <v>100</v>
          </cell>
          <cell r="O291">
            <v>100</v>
          </cell>
          <cell r="P291">
            <v>1</v>
          </cell>
          <cell r="Q291">
            <v>2500</v>
          </cell>
        </row>
        <row r="292">
          <cell r="A292">
            <v>269</v>
          </cell>
          <cell r="B292">
            <v>22</v>
          </cell>
          <cell r="F292">
            <v>1</v>
          </cell>
          <cell r="I292">
            <v>4052</v>
          </cell>
          <cell r="K292" t="str">
            <v>白棉云</v>
          </cell>
          <cell r="L292">
            <v>1</v>
          </cell>
          <cell r="M292">
            <v>3</v>
          </cell>
          <cell r="N292">
            <v>100</v>
          </cell>
          <cell r="O292">
            <v>100</v>
          </cell>
          <cell r="P292">
            <v>1</v>
          </cell>
          <cell r="Q292">
            <v>50000</v>
          </cell>
        </row>
        <row r="293">
          <cell r="A293">
            <v>270</v>
          </cell>
          <cell r="B293">
            <v>22</v>
          </cell>
          <cell r="F293">
            <v>1</v>
          </cell>
          <cell r="I293">
            <v>4042</v>
          </cell>
          <cell r="K293" t="str">
            <v>太古飞盘</v>
          </cell>
          <cell r="L293">
            <v>1</v>
          </cell>
          <cell r="M293">
            <v>4</v>
          </cell>
          <cell r="N293">
            <v>100</v>
          </cell>
          <cell r="O293">
            <v>100</v>
          </cell>
          <cell r="P293">
            <v>1</v>
          </cell>
          <cell r="Q293">
            <v>2500</v>
          </cell>
        </row>
        <row r="294">
          <cell r="A294">
            <v>271</v>
          </cell>
          <cell r="B294">
            <v>24</v>
          </cell>
          <cell r="F294">
            <v>2</v>
          </cell>
          <cell r="G294">
            <v>1</v>
          </cell>
          <cell r="I294">
            <v>1270</v>
          </cell>
          <cell r="K294" t="str">
            <v>初级进化卡</v>
          </cell>
          <cell r="L294">
            <v>1</v>
          </cell>
          <cell r="M294">
            <v>6</v>
          </cell>
          <cell r="N294">
            <v>100</v>
          </cell>
          <cell r="O294">
            <v>100</v>
          </cell>
          <cell r="Q294">
            <v>1</v>
          </cell>
        </row>
        <row r="295">
          <cell r="A295">
            <v>272</v>
          </cell>
          <cell r="B295">
            <v>24</v>
          </cell>
          <cell r="F295">
            <v>1</v>
          </cell>
          <cell r="I295">
            <v>4128</v>
          </cell>
          <cell r="K295" t="str">
            <v>志同道合</v>
          </cell>
          <cell r="L295">
            <v>1</v>
          </cell>
          <cell r="M295">
            <v>6</v>
          </cell>
          <cell r="N295">
            <v>100</v>
          </cell>
          <cell r="O295">
            <v>100</v>
          </cell>
          <cell r="Q295">
            <v>50</v>
          </cell>
        </row>
        <row r="296">
          <cell r="A296">
            <v>273</v>
          </cell>
          <cell r="B296">
            <v>24</v>
          </cell>
          <cell r="F296">
            <v>1</v>
          </cell>
          <cell r="I296">
            <v>4130</v>
          </cell>
          <cell r="K296" t="str">
            <v>情深似海</v>
          </cell>
          <cell r="L296">
            <v>1</v>
          </cell>
          <cell r="M296">
            <v>6</v>
          </cell>
          <cell r="N296">
            <v>100</v>
          </cell>
          <cell r="O296">
            <v>100</v>
          </cell>
          <cell r="Q296">
            <v>100</v>
          </cell>
        </row>
        <row r="297">
          <cell r="B297">
            <v>24</v>
          </cell>
          <cell r="F297">
            <v>1</v>
          </cell>
          <cell r="I297">
            <v>2014</v>
          </cell>
          <cell r="K297" t="str">
            <v>可达鸭</v>
          </cell>
          <cell r="L297">
            <v>1</v>
          </cell>
          <cell r="M297">
            <v>6</v>
          </cell>
          <cell r="N297">
            <v>100</v>
          </cell>
          <cell r="O297">
            <v>100</v>
          </cell>
          <cell r="Q297">
            <v>15</v>
          </cell>
        </row>
        <row r="298">
          <cell r="B298">
            <v>24</v>
          </cell>
          <cell r="F298">
            <v>1</v>
          </cell>
          <cell r="I298">
            <v>2068</v>
          </cell>
          <cell r="K298" t="str">
            <v>腕力</v>
          </cell>
          <cell r="L298">
            <v>1</v>
          </cell>
          <cell r="M298">
            <v>6</v>
          </cell>
          <cell r="N298">
            <v>100</v>
          </cell>
          <cell r="O298">
            <v>100</v>
          </cell>
          <cell r="Q298">
            <v>80</v>
          </cell>
        </row>
        <row r="299">
          <cell r="B299">
            <v>24</v>
          </cell>
          <cell r="F299">
            <v>1</v>
          </cell>
          <cell r="I299">
            <v>2117</v>
          </cell>
          <cell r="K299" t="str">
            <v>鬼斯</v>
          </cell>
          <cell r="L299">
            <v>1</v>
          </cell>
          <cell r="M299">
            <v>6</v>
          </cell>
          <cell r="N299">
            <v>100</v>
          </cell>
          <cell r="O299">
            <v>100</v>
          </cell>
          <cell r="Q299">
            <v>150</v>
          </cell>
        </row>
        <row r="300">
          <cell r="B300">
            <v>24</v>
          </cell>
          <cell r="F300">
            <v>1</v>
          </cell>
          <cell r="I300">
            <v>2093</v>
          </cell>
          <cell r="K300" t="str">
            <v>凯西</v>
          </cell>
          <cell r="L300">
            <v>1</v>
          </cell>
          <cell r="M300">
            <v>6</v>
          </cell>
          <cell r="N300">
            <v>100</v>
          </cell>
          <cell r="O300">
            <v>100</v>
          </cell>
          <cell r="Q300">
            <v>255</v>
          </cell>
        </row>
        <row r="301">
          <cell r="A301">
            <v>278</v>
          </cell>
          <cell r="B301">
            <v>24</v>
          </cell>
          <cell r="F301">
            <v>1</v>
          </cell>
          <cell r="G301">
            <v>1</v>
          </cell>
          <cell r="I301">
            <v>5137</v>
          </cell>
          <cell r="K301" t="str">
            <v>宠物宝箱</v>
          </cell>
          <cell r="L301">
            <v>1</v>
          </cell>
          <cell r="M301">
            <v>6</v>
          </cell>
          <cell r="N301">
            <v>100</v>
          </cell>
          <cell r="O301">
            <v>100</v>
          </cell>
          <cell r="Q301">
            <v>8</v>
          </cell>
        </row>
        <row r="302">
          <cell r="A302">
            <v>279</v>
          </cell>
          <cell r="B302">
            <v>25</v>
          </cell>
          <cell r="F302">
            <v>1</v>
          </cell>
          <cell r="I302">
            <v>4158</v>
          </cell>
          <cell r="K302" t="str">
            <v>为人师表</v>
          </cell>
          <cell r="L302">
            <v>1</v>
          </cell>
          <cell r="M302">
            <v>8</v>
          </cell>
          <cell r="N302">
            <v>100</v>
          </cell>
          <cell r="O302">
            <v>100</v>
          </cell>
          <cell r="Q302">
            <v>500</v>
          </cell>
        </row>
        <row r="303">
          <cell r="A303">
            <v>280</v>
          </cell>
          <cell r="B303">
            <v>25</v>
          </cell>
          <cell r="F303">
            <v>1</v>
          </cell>
          <cell r="I303">
            <v>4159</v>
          </cell>
          <cell r="K303" t="str">
            <v>循循善诱</v>
          </cell>
          <cell r="L303">
            <v>1</v>
          </cell>
          <cell r="M303">
            <v>8</v>
          </cell>
          <cell r="N303">
            <v>100</v>
          </cell>
          <cell r="O303">
            <v>100</v>
          </cell>
          <cell r="Q303">
            <v>800</v>
          </cell>
        </row>
        <row r="304">
          <cell r="A304">
            <v>281</v>
          </cell>
          <cell r="B304">
            <v>25</v>
          </cell>
          <cell r="F304">
            <v>1</v>
          </cell>
          <cell r="I304">
            <v>4160</v>
          </cell>
          <cell r="K304" t="str">
            <v>诲人不倦</v>
          </cell>
          <cell r="L304">
            <v>1</v>
          </cell>
          <cell r="M304">
            <v>8</v>
          </cell>
          <cell r="N304">
            <v>100</v>
          </cell>
          <cell r="O304">
            <v>100</v>
          </cell>
          <cell r="Q304">
            <v>2400</v>
          </cell>
        </row>
        <row r="305">
          <cell r="A305">
            <v>282</v>
          </cell>
          <cell r="B305">
            <v>25</v>
          </cell>
          <cell r="F305">
            <v>1</v>
          </cell>
          <cell r="I305">
            <v>4161</v>
          </cell>
          <cell r="K305" t="str">
            <v>厚德树人</v>
          </cell>
          <cell r="L305">
            <v>1</v>
          </cell>
          <cell r="M305">
            <v>8</v>
          </cell>
          <cell r="N305">
            <v>100</v>
          </cell>
          <cell r="O305">
            <v>100</v>
          </cell>
          <cell r="Q305">
            <v>4800</v>
          </cell>
        </row>
        <row r="306">
          <cell r="A306">
            <v>283</v>
          </cell>
          <cell r="B306">
            <v>25</v>
          </cell>
          <cell r="F306">
            <v>1</v>
          </cell>
          <cell r="I306">
            <v>4162</v>
          </cell>
          <cell r="K306" t="str">
            <v>大师傅</v>
          </cell>
          <cell r="L306">
            <v>1</v>
          </cell>
          <cell r="M306">
            <v>8</v>
          </cell>
          <cell r="N306">
            <v>100</v>
          </cell>
          <cell r="O306">
            <v>100</v>
          </cell>
          <cell r="Q306">
            <v>7200</v>
          </cell>
        </row>
        <row r="307">
          <cell r="A307">
            <v>284</v>
          </cell>
          <cell r="B307">
            <v>26</v>
          </cell>
          <cell r="F307">
            <v>1</v>
          </cell>
          <cell r="I307">
            <v>3</v>
          </cell>
          <cell r="K307" t="str">
            <v>绑钻</v>
          </cell>
          <cell r="L307">
            <v>500</v>
          </cell>
          <cell r="M307">
            <v>9</v>
          </cell>
          <cell r="N307">
            <v>100</v>
          </cell>
          <cell r="O307">
            <v>100</v>
          </cell>
          <cell r="Q307">
            <v>300</v>
          </cell>
        </row>
        <row r="308">
          <cell r="A308">
            <v>285</v>
          </cell>
          <cell r="B308">
            <v>26</v>
          </cell>
          <cell r="F308">
            <v>1</v>
          </cell>
          <cell r="G308">
            <v>1</v>
          </cell>
          <cell r="I308">
            <v>12135</v>
          </cell>
          <cell r="K308" t="str">
            <v>达克莱伊碎片</v>
          </cell>
          <cell r="L308">
            <v>1</v>
          </cell>
          <cell r="M308">
            <v>9</v>
          </cell>
          <cell r="N308">
            <v>100</v>
          </cell>
          <cell r="O308">
            <v>100</v>
          </cell>
          <cell r="Q308">
            <v>3000</v>
          </cell>
        </row>
        <row r="309">
          <cell r="A309">
            <v>286</v>
          </cell>
          <cell r="B309">
            <v>26</v>
          </cell>
          <cell r="F309">
            <v>2</v>
          </cell>
          <cell r="G309">
            <v>1</v>
          </cell>
          <cell r="I309">
            <v>5204</v>
          </cell>
          <cell r="K309" t="str">
            <v>随机属性药</v>
          </cell>
          <cell r="L309">
            <v>1</v>
          </cell>
          <cell r="M309">
            <v>9</v>
          </cell>
          <cell r="N309">
            <v>100</v>
          </cell>
          <cell r="O309">
            <v>100</v>
          </cell>
          <cell r="Q309">
            <v>2000</v>
          </cell>
        </row>
        <row r="310">
          <cell r="A310">
            <v>287</v>
          </cell>
          <cell r="B310">
            <v>26</v>
          </cell>
          <cell r="F310">
            <v>1</v>
          </cell>
          <cell r="G310">
            <v>1</v>
          </cell>
          <cell r="I310">
            <v>1340</v>
          </cell>
          <cell r="K310" t="str">
            <v>华丽缎带</v>
          </cell>
          <cell r="L310">
            <v>1</v>
          </cell>
          <cell r="M310">
            <v>9</v>
          </cell>
          <cell r="N310">
            <v>100</v>
          </cell>
          <cell r="O310">
            <v>100</v>
          </cell>
          <cell r="Q310">
            <v>500</v>
          </cell>
        </row>
        <row r="311">
          <cell r="B311">
            <v>26</v>
          </cell>
          <cell r="F311">
            <v>1</v>
          </cell>
          <cell r="G311">
            <v>1</v>
          </cell>
          <cell r="I311">
            <v>1341</v>
          </cell>
          <cell r="K311" t="str">
            <v>大师缎带</v>
          </cell>
          <cell r="L311">
            <v>1</v>
          </cell>
          <cell r="M311">
            <v>9</v>
          </cell>
          <cell r="N311">
            <v>100</v>
          </cell>
          <cell r="O311">
            <v>100</v>
          </cell>
          <cell r="Q311">
            <v>1000</v>
          </cell>
        </row>
        <row r="312">
          <cell r="A312">
            <v>289</v>
          </cell>
          <cell r="B312">
            <v>26</v>
          </cell>
          <cell r="F312">
            <v>5</v>
          </cell>
          <cell r="G312">
            <v>1</v>
          </cell>
          <cell r="I312">
            <v>1037</v>
          </cell>
          <cell r="K312" t="str">
            <v>坐骑增幅器</v>
          </cell>
          <cell r="L312">
            <v>1</v>
          </cell>
          <cell r="M312">
            <v>9</v>
          </cell>
          <cell r="N312">
            <v>100</v>
          </cell>
          <cell r="O312">
            <v>100</v>
          </cell>
          <cell r="Q312">
            <v>500</v>
          </cell>
        </row>
        <row r="313">
          <cell r="A313">
            <v>290</v>
          </cell>
          <cell r="B313">
            <v>26</v>
          </cell>
          <cell r="F313">
            <v>5</v>
          </cell>
          <cell r="G313">
            <v>1</v>
          </cell>
          <cell r="I313">
            <v>1042</v>
          </cell>
          <cell r="K313" t="str">
            <v>Z结晶增幅器</v>
          </cell>
          <cell r="L313">
            <v>1</v>
          </cell>
          <cell r="M313">
            <v>9</v>
          </cell>
          <cell r="N313">
            <v>100</v>
          </cell>
          <cell r="O313">
            <v>100</v>
          </cell>
          <cell r="Q313">
            <v>500</v>
          </cell>
        </row>
        <row r="314">
          <cell r="A314">
            <v>291</v>
          </cell>
          <cell r="B314">
            <v>26</v>
          </cell>
          <cell r="F314">
            <v>5</v>
          </cell>
          <cell r="G314">
            <v>1</v>
          </cell>
          <cell r="I314">
            <v>1047</v>
          </cell>
          <cell r="K314" t="str">
            <v>Z手环增幅器</v>
          </cell>
          <cell r="L314">
            <v>1</v>
          </cell>
          <cell r="M314">
            <v>9</v>
          </cell>
          <cell r="N314">
            <v>100</v>
          </cell>
          <cell r="O314">
            <v>100</v>
          </cell>
          <cell r="Q314">
            <v>500</v>
          </cell>
        </row>
        <row r="315">
          <cell r="A315">
            <v>292</v>
          </cell>
          <cell r="B315">
            <v>26</v>
          </cell>
          <cell r="F315">
            <v>5</v>
          </cell>
          <cell r="G315">
            <v>1</v>
          </cell>
          <cell r="I315">
            <v>1052</v>
          </cell>
          <cell r="K315" t="str">
            <v>百变怪增幅器</v>
          </cell>
          <cell r="L315">
            <v>1</v>
          </cell>
          <cell r="M315">
            <v>9</v>
          </cell>
          <cell r="N315">
            <v>100</v>
          </cell>
          <cell r="O315">
            <v>100</v>
          </cell>
          <cell r="Q315">
            <v>500</v>
          </cell>
        </row>
        <row r="316">
          <cell r="A316">
            <v>293</v>
          </cell>
          <cell r="B316">
            <v>26</v>
          </cell>
          <cell r="F316">
            <v>5</v>
          </cell>
          <cell r="G316">
            <v>1</v>
          </cell>
          <cell r="I316">
            <v>2</v>
          </cell>
          <cell r="K316" t="str">
            <v>金币</v>
          </cell>
          <cell r="L316">
            <v>10000000</v>
          </cell>
          <cell r="M316">
            <v>9</v>
          </cell>
          <cell r="N316">
            <v>100</v>
          </cell>
          <cell r="O316">
            <v>100</v>
          </cell>
          <cell r="Q316">
            <v>500</v>
          </cell>
        </row>
        <row r="317">
          <cell r="A317">
            <v>294</v>
          </cell>
          <cell r="B317">
            <v>26</v>
          </cell>
          <cell r="F317">
            <v>5</v>
          </cell>
          <cell r="G317">
            <v>1</v>
          </cell>
          <cell r="I317">
            <v>1231</v>
          </cell>
          <cell r="K317" t="str">
            <v>锻炼石</v>
          </cell>
          <cell r="L317">
            <v>50</v>
          </cell>
          <cell r="M317">
            <v>9</v>
          </cell>
          <cell r="N317">
            <v>100</v>
          </cell>
          <cell r="O317">
            <v>100</v>
          </cell>
          <cell r="Q317">
            <v>500</v>
          </cell>
        </row>
        <row r="318">
          <cell r="A318">
            <v>295</v>
          </cell>
          <cell r="B318">
            <v>26</v>
          </cell>
          <cell r="F318">
            <v>5</v>
          </cell>
          <cell r="G318">
            <v>1</v>
          </cell>
          <cell r="I318">
            <v>1232</v>
          </cell>
          <cell r="K318" t="str">
            <v>宝石精华</v>
          </cell>
          <cell r="L318">
            <v>5</v>
          </cell>
          <cell r="M318">
            <v>9</v>
          </cell>
          <cell r="N318">
            <v>100</v>
          </cell>
          <cell r="O318">
            <v>100</v>
          </cell>
          <cell r="Q318">
            <v>500</v>
          </cell>
        </row>
        <row r="319">
          <cell r="A319">
            <v>296</v>
          </cell>
          <cell r="B319">
            <v>26</v>
          </cell>
          <cell r="E319" t="str">
            <v>3_10</v>
          </cell>
          <cell r="F319">
            <v>1</v>
          </cell>
          <cell r="I319">
            <v>4120</v>
          </cell>
          <cell r="K319" t="str">
            <v>勇者无畏</v>
          </cell>
          <cell r="L319">
            <v>1</v>
          </cell>
          <cell r="M319">
            <v>9</v>
          </cell>
          <cell r="N319">
            <v>100</v>
          </cell>
          <cell r="O319">
            <v>100</v>
          </cell>
          <cell r="Q319">
            <v>10000</v>
          </cell>
        </row>
        <row r="320">
          <cell r="A320">
            <v>297</v>
          </cell>
          <cell r="B320">
            <v>26</v>
          </cell>
          <cell r="E320" t="str">
            <v>3_20</v>
          </cell>
          <cell r="F320">
            <v>1</v>
          </cell>
          <cell r="I320">
            <v>4125</v>
          </cell>
          <cell r="K320" t="str">
            <v>怪兽大乱斗</v>
          </cell>
          <cell r="L320">
            <v>1</v>
          </cell>
          <cell r="M320">
            <v>9</v>
          </cell>
          <cell r="N320">
            <v>100</v>
          </cell>
          <cell r="O320">
            <v>100</v>
          </cell>
          <cell r="Q320">
            <v>8000</v>
          </cell>
        </row>
        <row r="321">
          <cell r="B321">
            <v>26</v>
          </cell>
          <cell r="E321" t="str">
            <v>3_4</v>
          </cell>
          <cell r="F321">
            <v>1</v>
          </cell>
          <cell r="I321">
            <v>1270</v>
          </cell>
          <cell r="K321" t="str">
            <v>初级进化卡</v>
          </cell>
          <cell r="L321">
            <v>20</v>
          </cell>
          <cell r="M321">
            <v>9</v>
          </cell>
          <cell r="N321">
            <v>100</v>
          </cell>
          <cell r="O321">
            <v>100</v>
          </cell>
          <cell r="Q321">
            <v>400</v>
          </cell>
        </row>
        <row r="322">
          <cell r="B322">
            <v>26</v>
          </cell>
          <cell r="E322" t="str">
            <v>3_5</v>
          </cell>
          <cell r="F322">
            <v>1</v>
          </cell>
          <cell r="I322">
            <v>1269</v>
          </cell>
          <cell r="K322" t="str">
            <v>暗之石</v>
          </cell>
          <cell r="L322">
            <v>20</v>
          </cell>
          <cell r="M322">
            <v>9</v>
          </cell>
          <cell r="N322">
            <v>100</v>
          </cell>
          <cell r="O322">
            <v>100</v>
          </cell>
          <cell r="Q322">
            <v>400</v>
          </cell>
        </row>
        <row r="323">
          <cell r="A323">
            <v>300</v>
          </cell>
          <cell r="B323">
            <v>26</v>
          </cell>
          <cell r="E323" t="str">
            <v>3_30</v>
          </cell>
          <cell r="F323">
            <v>1</v>
          </cell>
          <cell r="I323">
            <v>4119</v>
          </cell>
          <cell r="K323" t="str">
            <v>锋芒毕露</v>
          </cell>
          <cell r="L323">
            <v>1</v>
          </cell>
          <cell r="M323">
            <v>9</v>
          </cell>
          <cell r="N323">
            <v>100</v>
          </cell>
          <cell r="O323">
            <v>100</v>
          </cell>
          <cell r="Q323">
            <v>5000</v>
          </cell>
        </row>
        <row r="324">
          <cell r="A324">
            <v>301</v>
          </cell>
          <cell r="B324">
            <v>26</v>
          </cell>
          <cell r="E324" t="str">
            <v>3_1</v>
          </cell>
          <cell r="F324">
            <v>1</v>
          </cell>
          <cell r="I324">
            <v>4084</v>
          </cell>
          <cell r="K324" t="str">
            <v>月亮伊布卡</v>
          </cell>
          <cell r="L324">
            <v>1</v>
          </cell>
          <cell r="M324">
            <v>4</v>
          </cell>
          <cell r="N324">
            <v>100</v>
          </cell>
          <cell r="O324">
            <v>100</v>
          </cell>
          <cell r="Q324">
            <v>3000</v>
          </cell>
        </row>
        <row r="325">
          <cell r="B325">
            <v>26</v>
          </cell>
          <cell r="E325" t="str">
            <v>3_30</v>
          </cell>
          <cell r="F325">
            <v>1</v>
          </cell>
          <cell r="I325">
            <v>1042</v>
          </cell>
          <cell r="K325" t="str">
            <v>Z结晶增幅器</v>
          </cell>
          <cell r="L325">
            <v>2</v>
          </cell>
          <cell r="M325">
            <v>9</v>
          </cell>
          <cell r="N325">
            <v>100</v>
          </cell>
          <cell r="O325">
            <v>100</v>
          </cell>
          <cell r="Q325">
            <v>800</v>
          </cell>
        </row>
        <row r="326">
          <cell r="B326">
            <v>26</v>
          </cell>
          <cell r="E326" t="str">
            <v>3_50</v>
          </cell>
          <cell r="F326">
            <v>1</v>
          </cell>
          <cell r="I326">
            <v>1037</v>
          </cell>
          <cell r="K326" t="str">
            <v>坐骑增幅器</v>
          </cell>
          <cell r="L326">
            <v>2</v>
          </cell>
          <cell r="M326">
            <v>9</v>
          </cell>
          <cell r="N326">
            <v>100</v>
          </cell>
          <cell r="O326">
            <v>100</v>
          </cell>
          <cell r="Q326">
            <v>800</v>
          </cell>
        </row>
        <row r="327">
          <cell r="B327">
            <v>26</v>
          </cell>
          <cell r="E327" t="str">
            <v>3_70</v>
          </cell>
          <cell r="F327">
            <v>1</v>
          </cell>
          <cell r="I327">
            <v>1232</v>
          </cell>
          <cell r="K327" t="str">
            <v>宝石精华</v>
          </cell>
          <cell r="L327">
            <v>20</v>
          </cell>
          <cell r="M327">
            <v>9</v>
          </cell>
          <cell r="N327">
            <v>100</v>
          </cell>
          <cell r="O327">
            <v>100</v>
          </cell>
          <cell r="Q327">
            <v>500</v>
          </cell>
        </row>
        <row r="328">
          <cell r="B328">
            <v>26</v>
          </cell>
          <cell r="E328" t="str">
            <v>3_100</v>
          </cell>
          <cell r="F328">
            <v>1</v>
          </cell>
          <cell r="I328">
            <v>1268</v>
          </cell>
          <cell r="K328" t="str">
            <v>光之石</v>
          </cell>
          <cell r="L328">
            <v>20</v>
          </cell>
          <cell r="M328">
            <v>9</v>
          </cell>
          <cell r="N328">
            <v>100</v>
          </cell>
          <cell r="O328">
            <v>100</v>
          </cell>
          <cell r="Q328">
            <v>500</v>
          </cell>
        </row>
        <row r="329">
          <cell r="B329">
            <v>26</v>
          </cell>
          <cell r="E329" t="str">
            <v>3_150</v>
          </cell>
          <cell r="F329">
            <v>1</v>
          </cell>
          <cell r="I329">
            <v>1267</v>
          </cell>
          <cell r="K329" t="str">
            <v>火之石</v>
          </cell>
          <cell r="L329">
            <v>20</v>
          </cell>
          <cell r="M329">
            <v>9</v>
          </cell>
          <cell r="N329">
            <v>100</v>
          </cell>
          <cell r="O329">
            <v>100</v>
          </cell>
          <cell r="Q329">
            <v>500</v>
          </cell>
        </row>
        <row r="330">
          <cell r="B330">
            <v>26</v>
          </cell>
          <cell r="E330" t="str">
            <v>3_250</v>
          </cell>
          <cell r="F330">
            <v>1</v>
          </cell>
          <cell r="I330">
            <v>1266</v>
          </cell>
          <cell r="K330" t="str">
            <v>水之石</v>
          </cell>
          <cell r="L330">
            <v>20</v>
          </cell>
          <cell r="M330">
            <v>9</v>
          </cell>
          <cell r="N330">
            <v>100</v>
          </cell>
          <cell r="O330">
            <v>100</v>
          </cell>
          <cell r="Q330">
            <v>500</v>
          </cell>
        </row>
        <row r="331">
          <cell r="B331">
            <v>26</v>
          </cell>
          <cell r="E331" t="str">
            <v>3_300</v>
          </cell>
          <cell r="F331">
            <v>1</v>
          </cell>
          <cell r="I331">
            <v>1048</v>
          </cell>
          <cell r="K331" t="str">
            <v>百变树果</v>
          </cell>
          <cell r="L331">
            <v>20</v>
          </cell>
          <cell r="M331">
            <v>9</v>
          </cell>
          <cell r="N331">
            <v>100</v>
          </cell>
          <cell r="O331">
            <v>100</v>
          </cell>
          <cell r="Q331">
            <v>600</v>
          </cell>
        </row>
        <row r="332">
          <cell r="B332">
            <v>26</v>
          </cell>
          <cell r="E332" t="str">
            <v>3_400</v>
          </cell>
          <cell r="F332">
            <v>1</v>
          </cell>
          <cell r="I332">
            <v>1043</v>
          </cell>
          <cell r="K332" t="str">
            <v>Z手环树果</v>
          </cell>
          <cell r="L332">
            <v>20</v>
          </cell>
          <cell r="M332">
            <v>9</v>
          </cell>
          <cell r="N332">
            <v>100</v>
          </cell>
          <cell r="O332">
            <v>100</v>
          </cell>
          <cell r="Q332">
            <v>500</v>
          </cell>
        </row>
        <row r="333">
          <cell r="B333">
            <v>26</v>
          </cell>
          <cell r="E333" t="str">
            <v>3_500</v>
          </cell>
          <cell r="F333">
            <v>1</v>
          </cell>
          <cell r="I333">
            <v>1038</v>
          </cell>
          <cell r="K333" t="str">
            <v>Z结晶树果</v>
          </cell>
          <cell r="L333">
            <v>20</v>
          </cell>
          <cell r="M333">
            <v>9</v>
          </cell>
          <cell r="N333">
            <v>100</v>
          </cell>
          <cell r="O333">
            <v>100</v>
          </cell>
          <cell r="Q333">
            <v>500</v>
          </cell>
        </row>
        <row r="334">
          <cell r="B334">
            <v>26</v>
          </cell>
          <cell r="E334" t="str">
            <v>3_600</v>
          </cell>
          <cell r="F334">
            <v>1</v>
          </cell>
          <cell r="I334">
            <v>1033</v>
          </cell>
          <cell r="K334" t="str">
            <v>坐骑树果</v>
          </cell>
          <cell r="L334">
            <v>20</v>
          </cell>
          <cell r="M334">
            <v>9</v>
          </cell>
          <cell r="N334">
            <v>100</v>
          </cell>
          <cell r="O334">
            <v>100</v>
          </cell>
          <cell r="Q334">
            <v>450</v>
          </cell>
        </row>
        <row r="335">
          <cell r="B335">
            <v>26</v>
          </cell>
          <cell r="E335" t="str">
            <v>3_700</v>
          </cell>
          <cell r="F335">
            <v>1</v>
          </cell>
          <cell r="I335">
            <v>1093</v>
          </cell>
          <cell r="K335" t="str">
            <v>宠物树果</v>
          </cell>
          <cell r="L335">
            <v>20</v>
          </cell>
          <cell r="M335">
            <v>9</v>
          </cell>
          <cell r="N335">
            <v>100</v>
          </cell>
          <cell r="O335">
            <v>100</v>
          </cell>
          <cell r="Q335">
            <v>450</v>
          </cell>
        </row>
        <row r="336">
          <cell r="B336">
            <v>26</v>
          </cell>
          <cell r="E336" t="str">
            <v>3_800</v>
          </cell>
          <cell r="F336">
            <v>1</v>
          </cell>
          <cell r="I336">
            <v>1265</v>
          </cell>
          <cell r="K336" t="str">
            <v>草之石</v>
          </cell>
          <cell r="L336">
            <v>20</v>
          </cell>
          <cell r="M336">
            <v>9</v>
          </cell>
          <cell r="N336">
            <v>100</v>
          </cell>
          <cell r="O336">
            <v>100</v>
          </cell>
          <cell r="Q336">
            <v>400</v>
          </cell>
        </row>
        <row r="337">
          <cell r="B337">
            <v>26</v>
          </cell>
          <cell r="E337" t="str">
            <v>3_1000</v>
          </cell>
          <cell r="F337">
            <v>1</v>
          </cell>
          <cell r="I337">
            <v>3</v>
          </cell>
          <cell r="K337" t="str">
            <v>绑钻</v>
          </cell>
          <cell r="L337">
            <v>5000</v>
          </cell>
          <cell r="M337">
            <v>9</v>
          </cell>
          <cell r="N337">
            <v>100</v>
          </cell>
          <cell r="O337">
            <v>100</v>
          </cell>
          <cell r="Q337">
            <v>500</v>
          </cell>
        </row>
        <row r="338">
          <cell r="B338">
            <v>26</v>
          </cell>
          <cell r="E338" t="str">
            <v>3_1800</v>
          </cell>
          <cell r="F338">
            <v>1</v>
          </cell>
          <cell r="I338">
            <v>1231</v>
          </cell>
          <cell r="K338" t="str">
            <v>锻炼石</v>
          </cell>
          <cell r="L338">
            <v>50</v>
          </cell>
          <cell r="M338">
            <v>9</v>
          </cell>
          <cell r="N338">
            <v>100</v>
          </cell>
          <cell r="O338">
            <v>100</v>
          </cell>
          <cell r="Q338">
            <v>500</v>
          </cell>
        </row>
        <row r="339">
          <cell r="B339">
            <v>26</v>
          </cell>
          <cell r="E339" t="str">
            <v>3_2500</v>
          </cell>
          <cell r="F339">
            <v>1</v>
          </cell>
          <cell r="I339">
            <v>2</v>
          </cell>
          <cell r="K339" t="str">
            <v>金币</v>
          </cell>
          <cell r="L339">
            <v>10000000</v>
          </cell>
          <cell r="M339">
            <v>9</v>
          </cell>
          <cell r="N339">
            <v>100</v>
          </cell>
          <cell r="O339">
            <v>100</v>
          </cell>
          <cell r="Q339">
            <v>500</v>
          </cell>
        </row>
        <row r="340">
          <cell r="B340">
            <v>26</v>
          </cell>
          <cell r="E340" t="str">
            <v>3_2800</v>
          </cell>
          <cell r="F340">
            <v>1</v>
          </cell>
          <cell r="I340">
            <v>3</v>
          </cell>
          <cell r="K340" t="str">
            <v>绑钻</v>
          </cell>
          <cell r="L340">
            <v>1000</v>
          </cell>
          <cell r="M340">
            <v>9</v>
          </cell>
          <cell r="N340">
            <v>100</v>
          </cell>
          <cell r="O340">
            <v>100</v>
          </cell>
          <cell r="Q340">
            <v>100</v>
          </cell>
        </row>
        <row r="341">
          <cell r="B341">
            <v>26</v>
          </cell>
          <cell r="E341" t="str">
            <v>3_3600</v>
          </cell>
          <cell r="F341">
            <v>1</v>
          </cell>
          <cell r="I341">
            <v>3</v>
          </cell>
          <cell r="K341" t="str">
            <v>绑钻</v>
          </cell>
          <cell r="L341">
            <v>500</v>
          </cell>
          <cell r="M341">
            <v>9</v>
          </cell>
          <cell r="N341">
            <v>100</v>
          </cell>
          <cell r="O341">
            <v>100</v>
          </cell>
          <cell r="Q341">
            <v>50</v>
          </cell>
        </row>
        <row r="342">
          <cell r="B342">
            <v>26</v>
          </cell>
          <cell r="E342" t="str">
            <v>3_1000</v>
          </cell>
          <cell r="F342">
            <v>1</v>
          </cell>
          <cell r="G342">
            <v>1</v>
          </cell>
          <cell r="I342">
            <v>1243</v>
          </cell>
          <cell r="K342" t="str">
            <v>拳击徽章碎片</v>
          </cell>
          <cell r="L342">
            <v>3</v>
          </cell>
          <cell r="M342">
            <v>9</v>
          </cell>
          <cell r="N342">
            <v>100</v>
          </cell>
          <cell r="O342">
            <v>100</v>
          </cell>
          <cell r="Q342">
            <v>1000</v>
          </cell>
        </row>
        <row r="343">
          <cell r="B343">
            <v>28</v>
          </cell>
          <cell r="E343" t="str">
            <v>4_5</v>
          </cell>
          <cell r="F343">
            <v>1</v>
          </cell>
          <cell r="I343">
            <v>2064</v>
          </cell>
          <cell r="K343" t="str">
            <v>六尾</v>
          </cell>
          <cell r="L343">
            <v>4</v>
          </cell>
          <cell r="M343">
            <v>4</v>
          </cell>
          <cell r="N343">
            <v>50</v>
          </cell>
          <cell r="O343">
            <v>100</v>
          </cell>
          <cell r="Q343">
            <v>160</v>
          </cell>
        </row>
        <row r="344">
          <cell r="B344">
            <v>28</v>
          </cell>
          <cell r="E344" t="str">
            <v>4_8</v>
          </cell>
          <cell r="F344">
            <v>1</v>
          </cell>
          <cell r="I344">
            <v>2064</v>
          </cell>
          <cell r="K344" t="str">
            <v>六尾</v>
          </cell>
          <cell r="L344">
            <v>4</v>
          </cell>
          <cell r="M344">
            <v>3</v>
          </cell>
          <cell r="N344">
            <v>75</v>
          </cell>
          <cell r="O344">
            <v>100</v>
          </cell>
          <cell r="Q344">
            <v>2800</v>
          </cell>
        </row>
        <row r="345">
          <cell r="B345">
            <v>28</v>
          </cell>
          <cell r="E345" t="str">
            <v>4_11</v>
          </cell>
          <cell r="F345">
            <v>1</v>
          </cell>
          <cell r="I345">
            <v>2064</v>
          </cell>
          <cell r="K345" t="str">
            <v>六尾</v>
          </cell>
          <cell r="L345">
            <v>4</v>
          </cell>
          <cell r="M345">
            <v>3</v>
          </cell>
          <cell r="N345">
            <v>75</v>
          </cell>
          <cell r="O345">
            <v>100</v>
          </cell>
          <cell r="Q345">
            <v>2800</v>
          </cell>
        </row>
        <row r="346">
          <cell r="B346">
            <v>28</v>
          </cell>
          <cell r="E346" t="str">
            <v>4_14</v>
          </cell>
          <cell r="F346">
            <v>1</v>
          </cell>
          <cell r="I346">
            <v>2003</v>
          </cell>
          <cell r="K346" t="str">
            <v>蚊香蝌蚪</v>
          </cell>
          <cell r="L346">
            <v>4</v>
          </cell>
          <cell r="M346">
            <v>4</v>
          </cell>
          <cell r="N346">
            <v>50</v>
          </cell>
          <cell r="O346">
            <v>100</v>
          </cell>
          <cell r="Q346">
            <v>160</v>
          </cell>
        </row>
        <row r="347">
          <cell r="B347">
            <v>28</v>
          </cell>
          <cell r="E347" t="str">
            <v>4_17</v>
          </cell>
          <cell r="F347">
            <v>1</v>
          </cell>
          <cell r="I347">
            <v>2003</v>
          </cell>
          <cell r="K347" t="str">
            <v>蚊香蝌蚪</v>
          </cell>
          <cell r="L347">
            <v>4</v>
          </cell>
          <cell r="M347">
            <v>4</v>
          </cell>
          <cell r="N347">
            <v>50</v>
          </cell>
          <cell r="O347">
            <v>100</v>
          </cell>
          <cell r="Q347">
            <v>160</v>
          </cell>
        </row>
        <row r="348">
          <cell r="B348">
            <v>28</v>
          </cell>
          <cell r="E348" t="str">
            <v>4_20</v>
          </cell>
          <cell r="F348">
            <v>1</v>
          </cell>
          <cell r="I348">
            <v>2003</v>
          </cell>
          <cell r="K348" t="str">
            <v>蚊香蝌蚪</v>
          </cell>
          <cell r="L348">
            <v>4</v>
          </cell>
          <cell r="M348">
            <v>3</v>
          </cell>
          <cell r="N348">
            <v>75</v>
          </cell>
          <cell r="O348">
            <v>100</v>
          </cell>
          <cell r="Q348">
            <v>2800</v>
          </cell>
        </row>
        <row r="349">
          <cell r="B349">
            <v>28</v>
          </cell>
          <cell r="E349" t="str">
            <v>4_23</v>
          </cell>
          <cell r="F349">
            <v>1</v>
          </cell>
          <cell r="I349">
            <v>2039</v>
          </cell>
          <cell r="K349" t="str">
            <v>绿毛虫</v>
          </cell>
          <cell r="L349">
            <v>4</v>
          </cell>
          <cell r="M349">
            <v>4</v>
          </cell>
          <cell r="N349">
            <v>50</v>
          </cell>
          <cell r="O349">
            <v>100</v>
          </cell>
          <cell r="Q349">
            <v>160</v>
          </cell>
        </row>
        <row r="350">
          <cell r="B350">
            <v>28</v>
          </cell>
          <cell r="E350" t="str">
            <v>4_26</v>
          </cell>
          <cell r="F350">
            <v>1</v>
          </cell>
          <cell r="I350">
            <v>2039</v>
          </cell>
          <cell r="K350" t="str">
            <v>绿毛虫</v>
          </cell>
          <cell r="L350">
            <v>4</v>
          </cell>
          <cell r="M350">
            <v>3</v>
          </cell>
          <cell r="N350">
            <v>75</v>
          </cell>
          <cell r="O350">
            <v>100</v>
          </cell>
          <cell r="Q350">
            <v>2800</v>
          </cell>
        </row>
        <row r="351">
          <cell r="B351">
            <v>28</v>
          </cell>
          <cell r="E351" t="str">
            <v>4_29</v>
          </cell>
          <cell r="F351">
            <v>1</v>
          </cell>
          <cell r="I351">
            <v>2039</v>
          </cell>
          <cell r="K351" t="str">
            <v>绿毛虫</v>
          </cell>
          <cell r="L351">
            <v>4</v>
          </cell>
          <cell r="M351">
            <v>3</v>
          </cell>
          <cell r="N351">
            <v>75</v>
          </cell>
          <cell r="O351">
            <v>100</v>
          </cell>
          <cell r="Q351">
            <v>2800</v>
          </cell>
        </row>
        <row r="352">
          <cell r="B352">
            <v>28</v>
          </cell>
          <cell r="E352" t="str">
            <v>4_32</v>
          </cell>
          <cell r="F352">
            <v>1</v>
          </cell>
          <cell r="I352">
            <v>2012</v>
          </cell>
          <cell r="K352" t="str">
            <v>大舌贝</v>
          </cell>
          <cell r="L352">
            <v>4</v>
          </cell>
          <cell r="M352">
            <v>3</v>
          </cell>
          <cell r="N352">
            <v>75</v>
          </cell>
          <cell r="O352">
            <v>100</v>
          </cell>
          <cell r="Q352">
            <v>2800</v>
          </cell>
        </row>
        <row r="353">
          <cell r="B353">
            <v>28</v>
          </cell>
          <cell r="E353" t="str">
            <v>4_35</v>
          </cell>
          <cell r="F353">
            <v>1</v>
          </cell>
          <cell r="I353">
            <v>2012</v>
          </cell>
          <cell r="K353" t="str">
            <v>大舌贝</v>
          </cell>
          <cell r="L353">
            <v>4</v>
          </cell>
          <cell r="M353">
            <v>3</v>
          </cell>
          <cell r="N353">
            <v>75</v>
          </cell>
          <cell r="O353">
            <v>100</v>
          </cell>
          <cell r="Q353">
            <v>2800</v>
          </cell>
        </row>
        <row r="354">
          <cell r="B354">
            <v>28</v>
          </cell>
          <cell r="E354" t="str">
            <v>4_38</v>
          </cell>
          <cell r="F354">
            <v>1</v>
          </cell>
          <cell r="I354">
            <v>2012</v>
          </cell>
          <cell r="K354" t="str">
            <v>大舌贝</v>
          </cell>
          <cell r="L354">
            <v>4</v>
          </cell>
          <cell r="M354">
            <v>4</v>
          </cell>
          <cell r="N354">
            <v>50</v>
          </cell>
          <cell r="O354">
            <v>100</v>
          </cell>
          <cell r="Q354">
            <v>160</v>
          </cell>
        </row>
        <row r="355">
          <cell r="B355">
            <v>28</v>
          </cell>
          <cell r="E355" t="str">
            <v>4_41</v>
          </cell>
          <cell r="F355">
            <v>1</v>
          </cell>
          <cell r="I355">
            <v>2077</v>
          </cell>
          <cell r="K355" t="str">
            <v>飞腿郎</v>
          </cell>
          <cell r="L355">
            <v>1</v>
          </cell>
          <cell r="M355">
            <v>3</v>
          </cell>
          <cell r="N355">
            <v>75</v>
          </cell>
          <cell r="O355">
            <v>100</v>
          </cell>
          <cell r="Q355">
            <v>12800</v>
          </cell>
        </row>
        <row r="356">
          <cell r="B356">
            <v>28</v>
          </cell>
          <cell r="E356" t="str">
            <v>4_44</v>
          </cell>
          <cell r="F356">
            <v>1</v>
          </cell>
          <cell r="I356">
            <v>2010</v>
          </cell>
          <cell r="K356" t="str">
            <v>玛瑙水母</v>
          </cell>
          <cell r="L356">
            <v>4</v>
          </cell>
          <cell r="M356">
            <v>3</v>
          </cell>
          <cell r="N356">
            <v>75</v>
          </cell>
          <cell r="O356">
            <v>100</v>
          </cell>
          <cell r="Q356">
            <v>2800</v>
          </cell>
        </row>
        <row r="357">
          <cell r="B357">
            <v>28</v>
          </cell>
          <cell r="E357" t="str">
            <v>4_47</v>
          </cell>
          <cell r="F357">
            <v>1</v>
          </cell>
          <cell r="I357">
            <v>2010</v>
          </cell>
          <cell r="K357" t="str">
            <v>玛瑙水母</v>
          </cell>
          <cell r="L357">
            <v>4</v>
          </cell>
          <cell r="M357">
            <v>4</v>
          </cell>
          <cell r="N357">
            <v>50</v>
          </cell>
          <cell r="O357">
            <v>100</v>
          </cell>
          <cell r="Q357">
            <v>160</v>
          </cell>
        </row>
        <row r="358">
          <cell r="B358">
            <v>28</v>
          </cell>
          <cell r="E358" t="str">
            <v>4_50</v>
          </cell>
          <cell r="F358">
            <v>1</v>
          </cell>
          <cell r="I358">
            <v>2010</v>
          </cell>
          <cell r="K358" t="str">
            <v>玛瑙水母</v>
          </cell>
          <cell r="L358">
            <v>4</v>
          </cell>
          <cell r="M358">
            <v>4</v>
          </cell>
          <cell r="N358">
            <v>50</v>
          </cell>
          <cell r="O358">
            <v>100</v>
          </cell>
          <cell r="Q358">
            <v>160</v>
          </cell>
        </row>
        <row r="359">
          <cell r="B359">
            <v>28</v>
          </cell>
          <cell r="E359" t="str">
            <v>4_53</v>
          </cell>
          <cell r="F359">
            <v>1</v>
          </cell>
          <cell r="I359">
            <v>2065</v>
          </cell>
          <cell r="K359" t="str">
            <v>小火马</v>
          </cell>
          <cell r="L359">
            <v>4</v>
          </cell>
          <cell r="M359">
            <v>3</v>
          </cell>
          <cell r="N359">
            <v>75</v>
          </cell>
          <cell r="O359">
            <v>100</v>
          </cell>
          <cell r="Q359">
            <v>2800</v>
          </cell>
        </row>
        <row r="360">
          <cell r="B360">
            <v>28</v>
          </cell>
          <cell r="E360" t="str">
            <v>4_56</v>
          </cell>
          <cell r="F360">
            <v>1</v>
          </cell>
          <cell r="I360">
            <v>2065</v>
          </cell>
          <cell r="K360" t="str">
            <v>小火马</v>
          </cell>
          <cell r="L360">
            <v>4</v>
          </cell>
          <cell r="M360">
            <v>3</v>
          </cell>
          <cell r="N360">
            <v>75</v>
          </cell>
          <cell r="O360">
            <v>100</v>
          </cell>
          <cell r="Q360">
            <v>2800</v>
          </cell>
        </row>
        <row r="361">
          <cell r="B361">
            <v>28</v>
          </cell>
          <cell r="E361" t="str">
            <v>4_59</v>
          </cell>
          <cell r="F361">
            <v>1</v>
          </cell>
          <cell r="I361">
            <v>2065</v>
          </cell>
          <cell r="K361" t="str">
            <v>小火马</v>
          </cell>
          <cell r="L361">
            <v>4</v>
          </cell>
          <cell r="M361">
            <v>4</v>
          </cell>
          <cell r="N361">
            <v>50</v>
          </cell>
          <cell r="O361">
            <v>100</v>
          </cell>
          <cell r="Q361">
            <v>160</v>
          </cell>
        </row>
        <row r="362">
          <cell r="B362">
            <v>28</v>
          </cell>
          <cell r="E362" t="str">
            <v>4_62</v>
          </cell>
          <cell r="F362">
            <v>1</v>
          </cell>
          <cell r="I362">
            <v>2011</v>
          </cell>
          <cell r="K362" t="str">
            <v>小海狮</v>
          </cell>
          <cell r="L362">
            <v>4</v>
          </cell>
          <cell r="M362">
            <v>4</v>
          </cell>
          <cell r="N362">
            <v>50</v>
          </cell>
          <cell r="O362">
            <v>100</v>
          </cell>
          <cell r="Q362">
            <v>160</v>
          </cell>
        </row>
        <row r="363">
          <cell r="B363">
            <v>28</v>
          </cell>
          <cell r="E363" t="str">
            <v>4_65</v>
          </cell>
          <cell r="F363">
            <v>1</v>
          </cell>
          <cell r="I363">
            <v>2011</v>
          </cell>
          <cell r="K363" t="str">
            <v>小海狮</v>
          </cell>
          <cell r="L363">
            <v>4</v>
          </cell>
          <cell r="M363">
            <v>4</v>
          </cell>
          <cell r="N363">
            <v>50</v>
          </cell>
          <cell r="O363">
            <v>100</v>
          </cell>
          <cell r="Q363">
            <v>160</v>
          </cell>
        </row>
        <row r="364">
          <cell r="B364">
            <v>28</v>
          </cell>
          <cell r="E364" t="str">
            <v>4_68</v>
          </cell>
          <cell r="F364">
            <v>1</v>
          </cell>
          <cell r="I364">
            <v>2011</v>
          </cell>
          <cell r="K364" t="str">
            <v>小海狮</v>
          </cell>
          <cell r="L364">
            <v>4</v>
          </cell>
          <cell r="M364">
            <v>3</v>
          </cell>
          <cell r="N364">
            <v>75</v>
          </cell>
          <cell r="O364">
            <v>100</v>
          </cell>
          <cell r="Q364">
            <v>2800</v>
          </cell>
        </row>
        <row r="365">
          <cell r="B365">
            <v>28</v>
          </cell>
          <cell r="E365" t="str">
            <v>4_71</v>
          </cell>
          <cell r="F365">
            <v>1</v>
          </cell>
          <cell r="I365">
            <v>2011</v>
          </cell>
          <cell r="K365" t="str">
            <v>小海狮</v>
          </cell>
          <cell r="L365">
            <v>4</v>
          </cell>
          <cell r="M365">
            <v>3</v>
          </cell>
          <cell r="N365">
            <v>75</v>
          </cell>
          <cell r="O365">
            <v>100</v>
          </cell>
          <cell r="Q365">
            <v>2800</v>
          </cell>
        </row>
        <row r="366">
          <cell r="B366">
            <v>28</v>
          </cell>
          <cell r="E366" t="str">
            <v>4_74</v>
          </cell>
          <cell r="F366">
            <v>1</v>
          </cell>
          <cell r="I366">
            <v>2065</v>
          </cell>
          <cell r="K366" t="str">
            <v>小火马</v>
          </cell>
          <cell r="L366">
            <v>4</v>
          </cell>
          <cell r="M366">
            <v>3</v>
          </cell>
          <cell r="N366">
            <v>75</v>
          </cell>
          <cell r="O366">
            <v>100</v>
          </cell>
          <cell r="Q366">
            <v>2800</v>
          </cell>
        </row>
        <row r="367">
          <cell r="B367">
            <v>28</v>
          </cell>
          <cell r="E367" t="str">
            <v>4_77</v>
          </cell>
          <cell r="F367">
            <v>1</v>
          </cell>
          <cell r="I367">
            <v>2065</v>
          </cell>
          <cell r="K367" t="str">
            <v>小火马</v>
          </cell>
          <cell r="L367">
            <v>4</v>
          </cell>
          <cell r="M367">
            <v>4</v>
          </cell>
          <cell r="N367">
            <v>50</v>
          </cell>
          <cell r="O367">
            <v>100</v>
          </cell>
          <cell r="Q367">
            <v>160</v>
          </cell>
        </row>
        <row r="368">
          <cell r="B368">
            <v>28</v>
          </cell>
          <cell r="E368" t="str">
            <v>4_81</v>
          </cell>
          <cell r="F368">
            <v>1</v>
          </cell>
          <cell r="I368">
            <v>2065</v>
          </cell>
          <cell r="K368" t="str">
            <v>小火马</v>
          </cell>
          <cell r="L368">
            <v>4</v>
          </cell>
          <cell r="M368">
            <v>4</v>
          </cell>
          <cell r="N368">
            <v>50</v>
          </cell>
          <cell r="O368">
            <v>100</v>
          </cell>
          <cell r="Q368">
            <v>160</v>
          </cell>
        </row>
        <row r="369">
          <cell r="B369">
            <v>28</v>
          </cell>
          <cell r="E369" t="str">
            <v>4_85</v>
          </cell>
          <cell r="F369">
            <v>1</v>
          </cell>
          <cell r="I369">
            <v>2035</v>
          </cell>
          <cell r="K369" t="str">
            <v>毽子草</v>
          </cell>
          <cell r="L369">
            <v>4</v>
          </cell>
          <cell r="M369">
            <v>3</v>
          </cell>
          <cell r="N369">
            <v>75</v>
          </cell>
          <cell r="O369">
            <v>100</v>
          </cell>
          <cell r="Q369">
            <v>2800</v>
          </cell>
        </row>
        <row r="370">
          <cell r="B370">
            <v>28</v>
          </cell>
          <cell r="E370" t="str">
            <v>4_89</v>
          </cell>
          <cell r="F370">
            <v>1</v>
          </cell>
          <cell r="I370">
            <v>2035</v>
          </cell>
          <cell r="K370" t="str">
            <v>毽子草</v>
          </cell>
          <cell r="L370">
            <v>4</v>
          </cell>
          <cell r="M370">
            <v>3</v>
          </cell>
          <cell r="N370">
            <v>75</v>
          </cell>
          <cell r="O370">
            <v>100</v>
          </cell>
          <cell r="Q370">
            <v>2800</v>
          </cell>
        </row>
        <row r="371">
          <cell r="B371">
            <v>28</v>
          </cell>
          <cell r="E371" t="str">
            <v>4_93</v>
          </cell>
          <cell r="F371">
            <v>1</v>
          </cell>
          <cell r="I371">
            <v>2035</v>
          </cell>
          <cell r="K371" t="str">
            <v>毽子草</v>
          </cell>
          <cell r="L371">
            <v>4</v>
          </cell>
          <cell r="M371">
            <v>4</v>
          </cell>
          <cell r="N371">
            <v>50</v>
          </cell>
          <cell r="O371">
            <v>100</v>
          </cell>
          <cell r="Q371">
            <v>160</v>
          </cell>
        </row>
        <row r="372">
          <cell r="B372">
            <v>28</v>
          </cell>
          <cell r="E372" t="str">
            <v>4_97</v>
          </cell>
          <cell r="F372">
            <v>1</v>
          </cell>
          <cell r="I372">
            <v>2045</v>
          </cell>
          <cell r="K372" t="str">
            <v>毛球</v>
          </cell>
          <cell r="L372">
            <v>4</v>
          </cell>
          <cell r="M372">
            <v>4</v>
          </cell>
          <cell r="N372">
            <v>50</v>
          </cell>
          <cell r="O372">
            <v>100</v>
          </cell>
          <cell r="Q372">
            <v>160</v>
          </cell>
        </row>
        <row r="373">
          <cell r="B373">
            <v>28</v>
          </cell>
          <cell r="E373" t="str">
            <v>4_101</v>
          </cell>
          <cell r="F373">
            <v>1</v>
          </cell>
          <cell r="I373">
            <v>2045</v>
          </cell>
          <cell r="K373" t="str">
            <v>毛球</v>
          </cell>
          <cell r="L373">
            <v>4</v>
          </cell>
          <cell r="M373">
            <v>3</v>
          </cell>
          <cell r="N373">
            <v>75</v>
          </cell>
          <cell r="O373">
            <v>100</v>
          </cell>
          <cell r="Q373">
            <v>2800</v>
          </cell>
        </row>
        <row r="374">
          <cell r="B374">
            <v>28</v>
          </cell>
          <cell r="E374" t="str">
            <v>4_105</v>
          </cell>
          <cell r="F374">
            <v>1</v>
          </cell>
          <cell r="I374">
            <v>2045</v>
          </cell>
          <cell r="K374" t="str">
            <v>毛球</v>
          </cell>
          <cell r="L374">
            <v>4</v>
          </cell>
          <cell r="M374">
            <v>3</v>
          </cell>
          <cell r="N374">
            <v>75</v>
          </cell>
          <cell r="O374">
            <v>100</v>
          </cell>
          <cell r="Q374">
            <v>2800</v>
          </cell>
        </row>
        <row r="375">
          <cell r="B375">
            <v>28</v>
          </cell>
          <cell r="E375" t="str">
            <v>4_109</v>
          </cell>
          <cell r="F375">
            <v>1</v>
          </cell>
          <cell r="I375">
            <v>2046</v>
          </cell>
          <cell r="K375" t="str">
            <v>蛋蛋</v>
          </cell>
          <cell r="L375">
            <v>4</v>
          </cell>
          <cell r="M375">
            <v>4</v>
          </cell>
          <cell r="N375">
            <v>50</v>
          </cell>
          <cell r="O375">
            <v>100</v>
          </cell>
          <cell r="Q375">
            <v>160</v>
          </cell>
        </row>
        <row r="376">
          <cell r="B376">
            <v>28</v>
          </cell>
          <cell r="E376" t="str">
            <v>4_113</v>
          </cell>
          <cell r="F376">
            <v>1</v>
          </cell>
          <cell r="I376">
            <v>2046</v>
          </cell>
          <cell r="K376" t="str">
            <v>蛋蛋</v>
          </cell>
          <cell r="L376">
            <v>4</v>
          </cell>
          <cell r="M376">
            <v>4</v>
          </cell>
          <cell r="N376">
            <v>50</v>
          </cell>
          <cell r="O376">
            <v>100</v>
          </cell>
          <cell r="Q376">
            <v>160</v>
          </cell>
        </row>
        <row r="377">
          <cell r="B377">
            <v>28</v>
          </cell>
          <cell r="E377" t="str">
            <v>4_117</v>
          </cell>
          <cell r="F377">
            <v>1</v>
          </cell>
          <cell r="I377">
            <v>2046</v>
          </cell>
          <cell r="K377" t="str">
            <v>蛋蛋</v>
          </cell>
          <cell r="L377">
            <v>4</v>
          </cell>
          <cell r="M377">
            <v>3</v>
          </cell>
          <cell r="N377">
            <v>75</v>
          </cell>
          <cell r="O377">
            <v>100</v>
          </cell>
          <cell r="Q377">
            <v>2800</v>
          </cell>
        </row>
        <row r="378">
          <cell r="B378">
            <v>28</v>
          </cell>
          <cell r="E378" t="str">
            <v>4_121</v>
          </cell>
          <cell r="F378">
            <v>1</v>
          </cell>
          <cell r="I378">
            <v>2047</v>
          </cell>
          <cell r="K378" t="str">
            <v>刺球仙人掌</v>
          </cell>
          <cell r="L378">
            <v>4</v>
          </cell>
          <cell r="M378">
            <v>3</v>
          </cell>
          <cell r="N378">
            <v>75</v>
          </cell>
          <cell r="O378">
            <v>100</v>
          </cell>
          <cell r="Q378">
            <v>2800</v>
          </cell>
        </row>
        <row r="379">
          <cell r="B379">
            <v>28</v>
          </cell>
          <cell r="E379" t="str">
            <v>4_125</v>
          </cell>
          <cell r="F379">
            <v>1</v>
          </cell>
          <cell r="I379">
            <v>2047</v>
          </cell>
          <cell r="K379" t="str">
            <v>刺球仙人掌</v>
          </cell>
          <cell r="L379">
            <v>4</v>
          </cell>
          <cell r="M379">
            <v>4</v>
          </cell>
          <cell r="N379">
            <v>50</v>
          </cell>
          <cell r="O379">
            <v>100</v>
          </cell>
          <cell r="Q379">
            <v>160</v>
          </cell>
        </row>
        <row r="380">
          <cell r="B380">
            <v>28</v>
          </cell>
          <cell r="E380" t="str">
            <v>4_129</v>
          </cell>
          <cell r="F380">
            <v>1</v>
          </cell>
          <cell r="I380">
            <v>2047</v>
          </cell>
          <cell r="K380" t="str">
            <v>刺球仙人掌</v>
          </cell>
          <cell r="L380">
            <v>4</v>
          </cell>
          <cell r="M380">
            <v>4</v>
          </cell>
          <cell r="N380">
            <v>50</v>
          </cell>
          <cell r="O380">
            <v>100</v>
          </cell>
          <cell r="Q380">
            <v>160</v>
          </cell>
        </row>
        <row r="381">
          <cell r="B381">
            <v>28</v>
          </cell>
          <cell r="E381" t="str">
            <v>4_133</v>
          </cell>
          <cell r="F381">
            <v>1</v>
          </cell>
          <cell r="I381">
            <v>2014</v>
          </cell>
          <cell r="K381" t="str">
            <v>可达鸭</v>
          </cell>
          <cell r="L381">
            <v>4</v>
          </cell>
          <cell r="M381">
            <v>3</v>
          </cell>
          <cell r="N381">
            <v>75</v>
          </cell>
          <cell r="O381">
            <v>100</v>
          </cell>
          <cell r="Q381">
            <v>2800</v>
          </cell>
        </row>
        <row r="382">
          <cell r="B382">
            <v>28</v>
          </cell>
          <cell r="E382" t="str">
            <v>4_137</v>
          </cell>
          <cell r="F382">
            <v>1</v>
          </cell>
          <cell r="I382">
            <v>2014</v>
          </cell>
          <cell r="K382" t="str">
            <v>可达鸭</v>
          </cell>
          <cell r="L382">
            <v>4</v>
          </cell>
          <cell r="M382">
            <v>3</v>
          </cell>
          <cell r="N382">
            <v>75</v>
          </cell>
          <cell r="O382">
            <v>100</v>
          </cell>
          <cell r="Q382">
            <v>2800</v>
          </cell>
        </row>
        <row r="383">
          <cell r="B383">
            <v>28</v>
          </cell>
          <cell r="E383" t="str">
            <v>4_141</v>
          </cell>
          <cell r="F383">
            <v>1</v>
          </cell>
          <cell r="I383">
            <v>2014</v>
          </cell>
          <cell r="K383" t="str">
            <v>可达鸭</v>
          </cell>
          <cell r="L383">
            <v>4</v>
          </cell>
          <cell r="M383">
            <v>4</v>
          </cell>
          <cell r="N383">
            <v>50</v>
          </cell>
          <cell r="O383">
            <v>100</v>
          </cell>
          <cell r="Q383">
            <v>160</v>
          </cell>
        </row>
        <row r="384">
          <cell r="B384">
            <v>28</v>
          </cell>
          <cell r="E384" t="str">
            <v>4_145</v>
          </cell>
          <cell r="F384">
            <v>1</v>
          </cell>
          <cell r="I384">
            <v>2017</v>
          </cell>
          <cell r="K384" t="str">
            <v>大钳蟹</v>
          </cell>
          <cell r="L384">
            <v>4</v>
          </cell>
          <cell r="M384">
            <v>4</v>
          </cell>
          <cell r="N384">
            <v>50</v>
          </cell>
          <cell r="O384">
            <v>100</v>
          </cell>
          <cell r="Q384">
            <v>160</v>
          </cell>
        </row>
        <row r="385">
          <cell r="B385">
            <v>28</v>
          </cell>
          <cell r="E385" t="str">
            <v>4_162</v>
          </cell>
          <cell r="F385">
            <v>1</v>
          </cell>
          <cell r="I385">
            <v>2017</v>
          </cell>
          <cell r="K385" t="str">
            <v>大钳蟹</v>
          </cell>
          <cell r="L385">
            <v>4</v>
          </cell>
          <cell r="M385">
            <v>3</v>
          </cell>
          <cell r="N385">
            <v>75</v>
          </cell>
          <cell r="O385">
            <v>100</v>
          </cell>
          <cell r="Q385">
            <v>2800</v>
          </cell>
        </row>
        <row r="386">
          <cell r="B386">
            <v>28</v>
          </cell>
          <cell r="E386" t="str">
            <v>4_168</v>
          </cell>
          <cell r="F386">
            <v>1</v>
          </cell>
          <cell r="I386">
            <v>2017</v>
          </cell>
          <cell r="K386" t="str">
            <v>大钳蟹</v>
          </cell>
          <cell r="L386">
            <v>4</v>
          </cell>
          <cell r="M386">
            <v>3</v>
          </cell>
          <cell r="N386">
            <v>75</v>
          </cell>
          <cell r="O386">
            <v>100</v>
          </cell>
          <cell r="Q386">
            <v>2800</v>
          </cell>
        </row>
        <row r="387">
          <cell r="B387">
            <v>28</v>
          </cell>
          <cell r="E387" t="str">
            <v>4_174</v>
          </cell>
          <cell r="F387">
            <v>1</v>
          </cell>
          <cell r="I387">
            <v>2017</v>
          </cell>
          <cell r="K387" t="str">
            <v>大钳蟹</v>
          </cell>
          <cell r="L387">
            <v>4</v>
          </cell>
          <cell r="M387">
            <v>3</v>
          </cell>
          <cell r="N387">
            <v>75</v>
          </cell>
          <cell r="O387">
            <v>100</v>
          </cell>
          <cell r="Q387">
            <v>2800</v>
          </cell>
        </row>
        <row r="388">
          <cell r="B388">
            <v>28</v>
          </cell>
          <cell r="E388" t="str">
            <v>4_180</v>
          </cell>
          <cell r="F388">
            <v>1</v>
          </cell>
          <cell r="I388">
            <v>2018</v>
          </cell>
          <cell r="K388" t="str">
            <v>泥泥鳅</v>
          </cell>
          <cell r="L388">
            <v>4</v>
          </cell>
          <cell r="M388">
            <v>3</v>
          </cell>
          <cell r="N388">
            <v>75</v>
          </cell>
          <cell r="O388">
            <v>100</v>
          </cell>
          <cell r="Q388">
            <v>2800</v>
          </cell>
        </row>
        <row r="389">
          <cell r="B389">
            <v>28</v>
          </cell>
          <cell r="E389" t="str">
            <v>4_186</v>
          </cell>
          <cell r="F389">
            <v>1</v>
          </cell>
          <cell r="I389">
            <v>2018</v>
          </cell>
          <cell r="K389" t="str">
            <v>泥泥鳅</v>
          </cell>
          <cell r="L389">
            <v>4</v>
          </cell>
          <cell r="M389">
            <v>3</v>
          </cell>
          <cell r="N389">
            <v>75</v>
          </cell>
          <cell r="O389">
            <v>100</v>
          </cell>
          <cell r="Q389">
            <v>2800</v>
          </cell>
        </row>
        <row r="390">
          <cell r="B390">
            <v>28</v>
          </cell>
          <cell r="E390" t="str">
            <v>4_192</v>
          </cell>
          <cell r="F390">
            <v>1</v>
          </cell>
          <cell r="I390">
            <v>2018</v>
          </cell>
          <cell r="K390" t="str">
            <v>泥泥鳅</v>
          </cell>
          <cell r="L390">
            <v>4</v>
          </cell>
          <cell r="M390">
            <v>3</v>
          </cell>
          <cell r="N390">
            <v>75</v>
          </cell>
          <cell r="O390">
            <v>100</v>
          </cell>
          <cell r="Q390">
            <v>2800</v>
          </cell>
        </row>
        <row r="391">
          <cell r="B391">
            <v>28</v>
          </cell>
          <cell r="E391" t="str">
            <v>4_198</v>
          </cell>
          <cell r="F391">
            <v>1</v>
          </cell>
          <cell r="I391">
            <v>2077</v>
          </cell>
          <cell r="K391" t="str">
            <v>飞腿郎</v>
          </cell>
          <cell r="L391">
            <v>2</v>
          </cell>
          <cell r="M391">
            <v>3</v>
          </cell>
          <cell r="N391">
            <v>75</v>
          </cell>
          <cell r="O391">
            <v>100</v>
          </cell>
          <cell r="Q391">
            <v>1680</v>
          </cell>
        </row>
        <row r="392">
          <cell r="B392">
            <v>28</v>
          </cell>
          <cell r="E392" t="str">
            <v>4_206</v>
          </cell>
          <cell r="F392">
            <v>1</v>
          </cell>
          <cell r="I392">
            <v>2077</v>
          </cell>
          <cell r="K392" t="str">
            <v>飞腿郎</v>
          </cell>
          <cell r="L392">
            <v>2</v>
          </cell>
          <cell r="M392">
            <v>3</v>
          </cell>
          <cell r="N392">
            <v>75</v>
          </cell>
          <cell r="O392">
            <v>100</v>
          </cell>
          <cell r="Q392">
            <v>1680</v>
          </cell>
        </row>
        <row r="393">
          <cell r="B393">
            <v>28</v>
          </cell>
          <cell r="E393" t="str">
            <v>4_214</v>
          </cell>
          <cell r="F393">
            <v>1</v>
          </cell>
          <cell r="I393">
            <v>2077</v>
          </cell>
          <cell r="K393" t="str">
            <v>飞腿郎</v>
          </cell>
          <cell r="L393">
            <v>2</v>
          </cell>
          <cell r="M393">
            <v>3</v>
          </cell>
          <cell r="N393">
            <v>75</v>
          </cell>
          <cell r="O393">
            <v>100</v>
          </cell>
          <cell r="Q393">
            <v>1680</v>
          </cell>
        </row>
        <row r="394">
          <cell r="B394">
            <v>28</v>
          </cell>
          <cell r="E394" t="str">
            <v>4_222</v>
          </cell>
          <cell r="F394">
            <v>1</v>
          </cell>
          <cell r="I394">
            <v>2075</v>
          </cell>
          <cell r="K394" t="str">
            <v>煤炭龟</v>
          </cell>
          <cell r="L394">
            <v>2</v>
          </cell>
          <cell r="M394">
            <v>3</v>
          </cell>
          <cell r="N394">
            <v>75</v>
          </cell>
          <cell r="O394">
            <v>100</v>
          </cell>
          <cell r="Q394">
            <v>1680</v>
          </cell>
        </row>
        <row r="395">
          <cell r="B395">
            <v>28</v>
          </cell>
          <cell r="E395" t="str">
            <v>4_230</v>
          </cell>
          <cell r="F395">
            <v>1</v>
          </cell>
          <cell r="I395">
            <v>2075</v>
          </cell>
          <cell r="K395" t="str">
            <v>煤炭龟</v>
          </cell>
          <cell r="L395">
            <v>2</v>
          </cell>
          <cell r="M395">
            <v>3</v>
          </cell>
          <cell r="N395">
            <v>75</v>
          </cell>
          <cell r="O395">
            <v>100</v>
          </cell>
          <cell r="Q395">
            <v>1680</v>
          </cell>
        </row>
        <row r="396">
          <cell r="B396">
            <v>28</v>
          </cell>
          <cell r="E396" t="str">
            <v>4_238</v>
          </cell>
          <cell r="F396">
            <v>1</v>
          </cell>
          <cell r="I396">
            <v>2075</v>
          </cell>
          <cell r="K396" t="str">
            <v>煤炭龟</v>
          </cell>
          <cell r="L396">
            <v>2</v>
          </cell>
          <cell r="M396">
            <v>3</v>
          </cell>
          <cell r="N396">
            <v>75</v>
          </cell>
          <cell r="O396">
            <v>100</v>
          </cell>
          <cell r="Q396">
            <v>1680</v>
          </cell>
        </row>
        <row r="397">
          <cell r="B397">
            <v>28</v>
          </cell>
          <cell r="E397" t="str">
            <v>4_246</v>
          </cell>
          <cell r="F397">
            <v>1</v>
          </cell>
          <cell r="I397">
            <v>2076</v>
          </cell>
          <cell r="K397" t="str">
            <v>快拳郎</v>
          </cell>
          <cell r="L397">
            <v>2</v>
          </cell>
          <cell r="M397">
            <v>3</v>
          </cell>
          <cell r="N397">
            <v>75</v>
          </cell>
          <cell r="O397">
            <v>100</v>
          </cell>
          <cell r="Q397">
            <v>1680</v>
          </cell>
        </row>
        <row r="398">
          <cell r="B398">
            <v>28</v>
          </cell>
          <cell r="E398" t="str">
            <v>4_255</v>
          </cell>
          <cell r="F398">
            <v>1</v>
          </cell>
          <cell r="I398">
            <v>2076</v>
          </cell>
          <cell r="K398" t="str">
            <v>快拳郎</v>
          </cell>
          <cell r="L398">
            <v>2</v>
          </cell>
          <cell r="M398">
            <v>3</v>
          </cell>
          <cell r="N398">
            <v>75</v>
          </cell>
          <cell r="O398">
            <v>100</v>
          </cell>
          <cell r="Q398">
            <v>1680</v>
          </cell>
        </row>
        <row r="399">
          <cell r="B399">
            <v>28</v>
          </cell>
          <cell r="E399" t="str">
            <v>4_264</v>
          </cell>
          <cell r="F399">
            <v>1</v>
          </cell>
          <cell r="I399">
            <v>2076</v>
          </cell>
          <cell r="K399" t="str">
            <v>快拳郎</v>
          </cell>
          <cell r="L399">
            <v>2</v>
          </cell>
          <cell r="M399">
            <v>3</v>
          </cell>
          <cell r="N399">
            <v>75</v>
          </cell>
          <cell r="O399">
            <v>100</v>
          </cell>
          <cell r="Q399">
            <v>1680</v>
          </cell>
        </row>
        <row r="400">
          <cell r="B400">
            <v>28</v>
          </cell>
          <cell r="E400" t="str">
            <v>4_273</v>
          </cell>
          <cell r="F400">
            <v>1</v>
          </cell>
          <cell r="I400">
            <v>2077</v>
          </cell>
          <cell r="K400" t="str">
            <v>飞腿郎</v>
          </cell>
          <cell r="L400">
            <v>2</v>
          </cell>
          <cell r="M400">
            <v>3</v>
          </cell>
          <cell r="N400">
            <v>75</v>
          </cell>
          <cell r="O400">
            <v>100</v>
          </cell>
          <cell r="Q400">
            <v>1680</v>
          </cell>
        </row>
        <row r="401">
          <cell r="B401">
            <v>28</v>
          </cell>
          <cell r="E401" t="str">
            <v>4_282</v>
          </cell>
          <cell r="F401">
            <v>1</v>
          </cell>
          <cell r="I401">
            <v>2077</v>
          </cell>
          <cell r="K401" t="str">
            <v>飞腿郎</v>
          </cell>
          <cell r="L401">
            <v>2</v>
          </cell>
          <cell r="M401">
            <v>3</v>
          </cell>
          <cell r="N401">
            <v>75</v>
          </cell>
          <cell r="O401">
            <v>100</v>
          </cell>
          <cell r="Q401">
            <v>1680</v>
          </cell>
        </row>
        <row r="402">
          <cell r="B402">
            <v>28</v>
          </cell>
          <cell r="E402" t="str">
            <v>4_291</v>
          </cell>
          <cell r="F402">
            <v>1</v>
          </cell>
          <cell r="I402">
            <v>2077</v>
          </cell>
          <cell r="K402" t="str">
            <v>飞腿郎</v>
          </cell>
          <cell r="L402">
            <v>2</v>
          </cell>
          <cell r="M402">
            <v>3</v>
          </cell>
          <cell r="N402">
            <v>75</v>
          </cell>
          <cell r="O402">
            <v>100</v>
          </cell>
          <cell r="Q402">
            <v>1680</v>
          </cell>
        </row>
        <row r="403">
          <cell r="B403">
            <v>28</v>
          </cell>
          <cell r="E403" t="str">
            <v>4_300</v>
          </cell>
          <cell r="F403">
            <v>1</v>
          </cell>
          <cell r="I403">
            <v>2078</v>
          </cell>
          <cell r="K403" t="str">
            <v>赤面龙</v>
          </cell>
          <cell r="L403">
            <v>2</v>
          </cell>
          <cell r="M403">
            <v>3</v>
          </cell>
          <cell r="N403">
            <v>75</v>
          </cell>
          <cell r="O403">
            <v>100</v>
          </cell>
          <cell r="Q403">
            <v>1680</v>
          </cell>
        </row>
        <row r="404">
          <cell r="B404">
            <v>28</v>
          </cell>
          <cell r="E404" t="str">
            <v>4_309</v>
          </cell>
          <cell r="F404">
            <v>1</v>
          </cell>
          <cell r="I404">
            <v>2078</v>
          </cell>
          <cell r="K404" t="str">
            <v>赤面龙</v>
          </cell>
          <cell r="L404">
            <v>2</v>
          </cell>
          <cell r="M404">
            <v>3</v>
          </cell>
          <cell r="N404">
            <v>75</v>
          </cell>
          <cell r="O404">
            <v>100</v>
          </cell>
          <cell r="Q404">
            <v>1680</v>
          </cell>
        </row>
        <row r="405">
          <cell r="B405">
            <v>28</v>
          </cell>
          <cell r="E405" t="str">
            <v>4_318</v>
          </cell>
          <cell r="F405">
            <v>1</v>
          </cell>
          <cell r="I405">
            <v>2078</v>
          </cell>
          <cell r="K405" t="str">
            <v>赤面龙</v>
          </cell>
          <cell r="L405">
            <v>2</v>
          </cell>
          <cell r="M405">
            <v>3</v>
          </cell>
          <cell r="N405">
            <v>75</v>
          </cell>
          <cell r="O405">
            <v>100</v>
          </cell>
          <cell r="Q405">
            <v>1680</v>
          </cell>
        </row>
        <row r="406">
          <cell r="B406">
            <v>28</v>
          </cell>
          <cell r="E406" t="str">
            <v>4_327</v>
          </cell>
          <cell r="F406">
            <v>1</v>
          </cell>
          <cell r="I406">
            <v>2017</v>
          </cell>
          <cell r="K406" t="str">
            <v>大钳蟹</v>
          </cell>
          <cell r="L406">
            <v>4</v>
          </cell>
          <cell r="M406">
            <v>3</v>
          </cell>
          <cell r="N406">
            <v>75</v>
          </cell>
          <cell r="O406">
            <v>100</v>
          </cell>
          <cell r="Q406">
            <v>2800</v>
          </cell>
        </row>
        <row r="407">
          <cell r="B407">
            <v>28</v>
          </cell>
          <cell r="E407" t="str">
            <v>4_336</v>
          </cell>
          <cell r="F407">
            <v>1</v>
          </cell>
          <cell r="I407">
            <v>2017</v>
          </cell>
          <cell r="K407" t="str">
            <v>大钳蟹</v>
          </cell>
          <cell r="L407">
            <v>4</v>
          </cell>
          <cell r="M407">
            <v>3</v>
          </cell>
          <cell r="N407">
            <v>75</v>
          </cell>
          <cell r="O407">
            <v>100</v>
          </cell>
          <cell r="Q407">
            <v>2800</v>
          </cell>
        </row>
        <row r="408">
          <cell r="B408">
            <v>28</v>
          </cell>
          <cell r="E408" t="str">
            <v>4_345</v>
          </cell>
          <cell r="F408">
            <v>1</v>
          </cell>
          <cell r="I408">
            <v>2017</v>
          </cell>
          <cell r="K408" t="str">
            <v>大钳蟹</v>
          </cell>
          <cell r="L408">
            <v>4</v>
          </cell>
          <cell r="M408">
            <v>3</v>
          </cell>
          <cell r="N408">
            <v>75</v>
          </cell>
          <cell r="O408">
            <v>100</v>
          </cell>
          <cell r="Q408">
            <v>2800</v>
          </cell>
        </row>
        <row r="409">
          <cell r="B409">
            <v>28</v>
          </cell>
          <cell r="E409" t="str">
            <v>4_354</v>
          </cell>
          <cell r="F409">
            <v>1</v>
          </cell>
          <cell r="I409">
            <v>2018</v>
          </cell>
          <cell r="K409" t="str">
            <v>泥泥鳅</v>
          </cell>
          <cell r="L409">
            <v>4</v>
          </cell>
          <cell r="M409">
            <v>3</v>
          </cell>
          <cell r="N409">
            <v>75</v>
          </cell>
          <cell r="O409">
            <v>100</v>
          </cell>
          <cell r="Q409">
            <v>2800</v>
          </cell>
        </row>
        <row r="410">
          <cell r="B410">
            <v>28</v>
          </cell>
          <cell r="E410" t="str">
            <v>4_363</v>
          </cell>
          <cell r="F410">
            <v>1</v>
          </cell>
          <cell r="I410">
            <v>2018</v>
          </cell>
          <cell r="K410" t="str">
            <v>泥泥鳅</v>
          </cell>
          <cell r="L410">
            <v>4</v>
          </cell>
          <cell r="M410">
            <v>3</v>
          </cell>
          <cell r="N410">
            <v>75</v>
          </cell>
          <cell r="O410">
            <v>100</v>
          </cell>
          <cell r="Q410">
            <v>2800</v>
          </cell>
        </row>
        <row r="411">
          <cell r="B411">
            <v>28</v>
          </cell>
          <cell r="E411" t="str">
            <v>4_372</v>
          </cell>
          <cell r="F411">
            <v>1</v>
          </cell>
          <cell r="I411">
            <v>2018</v>
          </cell>
          <cell r="K411" t="str">
            <v>泥泥鳅</v>
          </cell>
          <cell r="L411">
            <v>4</v>
          </cell>
          <cell r="M411">
            <v>3</v>
          </cell>
          <cell r="N411">
            <v>75</v>
          </cell>
          <cell r="O411">
            <v>100</v>
          </cell>
          <cell r="Q411">
            <v>2800</v>
          </cell>
        </row>
        <row r="412">
          <cell r="A412">
            <v>389</v>
          </cell>
          <cell r="B412">
            <v>28</v>
          </cell>
          <cell r="F412">
            <v>3</v>
          </cell>
          <cell r="G412">
            <v>1</v>
          </cell>
          <cell r="I412">
            <v>5137</v>
          </cell>
          <cell r="K412" t="str">
            <v>宠物宝箱</v>
          </cell>
          <cell r="L412">
            <v>1</v>
          </cell>
          <cell r="M412">
            <v>22</v>
          </cell>
          <cell r="N412">
            <v>100</v>
          </cell>
          <cell r="O412">
            <v>100</v>
          </cell>
          <cell r="Q412">
            <v>2000</v>
          </cell>
        </row>
        <row r="413">
          <cell r="A413">
            <v>390</v>
          </cell>
          <cell r="B413">
            <v>28</v>
          </cell>
          <cell r="F413">
            <v>3</v>
          </cell>
          <cell r="G413">
            <v>1</v>
          </cell>
          <cell r="I413">
            <v>5137</v>
          </cell>
          <cell r="K413" t="str">
            <v>宠物宝箱</v>
          </cell>
          <cell r="L413">
            <v>1</v>
          </cell>
          <cell r="M413">
            <v>3</v>
          </cell>
          <cell r="N413">
            <v>100</v>
          </cell>
          <cell r="O413">
            <v>100</v>
          </cell>
          <cell r="Q413">
            <v>4800</v>
          </cell>
        </row>
        <row r="414">
          <cell r="A414">
            <v>391</v>
          </cell>
          <cell r="B414">
            <v>28</v>
          </cell>
          <cell r="F414">
            <v>20</v>
          </cell>
          <cell r="G414">
            <v>1</v>
          </cell>
          <cell r="I414">
            <v>5137</v>
          </cell>
          <cell r="K414" t="str">
            <v>宠物宝箱</v>
          </cell>
          <cell r="L414">
            <v>1</v>
          </cell>
          <cell r="M414">
            <v>4</v>
          </cell>
          <cell r="N414">
            <v>100</v>
          </cell>
          <cell r="O414">
            <v>100</v>
          </cell>
          <cell r="Q414">
            <v>100</v>
          </cell>
        </row>
        <row r="415">
          <cell r="B415">
            <v>28</v>
          </cell>
          <cell r="F415">
            <v>100</v>
          </cell>
          <cell r="G415">
            <v>1</v>
          </cell>
          <cell r="I415">
            <v>1270</v>
          </cell>
          <cell r="K415" t="str">
            <v>初级进化卡</v>
          </cell>
          <cell r="L415">
            <v>1</v>
          </cell>
          <cell r="M415">
            <v>22</v>
          </cell>
          <cell r="N415">
            <v>100</v>
          </cell>
          <cell r="O415">
            <v>100</v>
          </cell>
          <cell r="Q415">
            <v>100</v>
          </cell>
        </row>
        <row r="416">
          <cell r="B416">
            <v>28</v>
          </cell>
          <cell r="F416">
            <v>100</v>
          </cell>
          <cell r="G416">
            <v>1</v>
          </cell>
          <cell r="I416">
            <v>1271</v>
          </cell>
          <cell r="K416" t="str">
            <v>中级进化卡</v>
          </cell>
          <cell r="L416">
            <v>1</v>
          </cell>
          <cell r="M416">
            <v>22</v>
          </cell>
          <cell r="N416">
            <v>100</v>
          </cell>
          <cell r="O416">
            <v>100</v>
          </cell>
          <cell r="Q416">
            <v>1000</v>
          </cell>
        </row>
        <row r="417">
          <cell r="B417">
            <v>28</v>
          </cell>
          <cell r="F417">
            <v>1</v>
          </cell>
          <cell r="G417">
            <v>1</v>
          </cell>
          <cell r="I417">
            <v>1272</v>
          </cell>
          <cell r="K417" t="str">
            <v>高级进化卡</v>
          </cell>
          <cell r="L417">
            <v>1</v>
          </cell>
          <cell r="M417">
            <v>22</v>
          </cell>
          <cell r="N417">
            <v>100</v>
          </cell>
          <cell r="O417">
            <v>100</v>
          </cell>
          <cell r="Q417">
            <v>10000</v>
          </cell>
        </row>
        <row r="418">
          <cell r="B418">
            <v>28</v>
          </cell>
          <cell r="F418">
            <v>100</v>
          </cell>
          <cell r="G418">
            <v>1</v>
          </cell>
          <cell r="I418">
            <v>5154</v>
          </cell>
          <cell r="K418" t="str">
            <v>初级石头包</v>
          </cell>
          <cell r="L418">
            <v>1</v>
          </cell>
          <cell r="M418">
            <v>22</v>
          </cell>
          <cell r="N418">
            <v>100</v>
          </cell>
          <cell r="O418">
            <v>100</v>
          </cell>
          <cell r="Q418">
            <v>100</v>
          </cell>
        </row>
        <row r="419">
          <cell r="B419">
            <v>28</v>
          </cell>
          <cell r="F419">
            <v>100</v>
          </cell>
          <cell r="G419">
            <v>1</v>
          </cell>
          <cell r="I419">
            <v>5150</v>
          </cell>
          <cell r="K419" t="str">
            <v>中级石头包</v>
          </cell>
          <cell r="L419">
            <v>1</v>
          </cell>
          <cell r="M419">
            <v>22</v>
          </cell>
          <cell r="N419">
            <v>100</v>
          </cell>
          <cell r="O419">
            <v>100</v>
          </cell>
          <cell r="Q419">
            <v>1000</v>
          </cell>
        </row>
        <row r="420">
          <cell r="B420">
            <v>28</v>
          </cell>
          <cell r="F420">
            <v>1</v>
          </cell>
          <cell r="G420">
            <v>1</v>
          </cell>
          <cell r="I420">
            <v>5151</v>
          </cell>
          <cell r="K420" t="str">
            <v>高级石头包</v>
          </cell>
          <cell r="L420">
            <v>1</v>
          </cell>
          <cell r="M420">
            <v>22</v>
          </cell>
          <cell r="N420">
            <v>100</v>
          </cell>
          <cell r="O420">
            <v>100</v>
          </cell>
          <cell r="Q420">
            <v>10000</v>
          </cell>
        </row>
        <row r="421">
          <cell r="A421">
            <v>398</v>
          </cell>
          <cell r="B421">
            <v>28</v>
          </cell>
          <cell r="F421">
            <v>1</v>
          </cell>
          <cell r="G421">
            <v>1</v>
          </cell>
          <cell r="I421">
            <v>12135</v>
          </cell>
          <cell r="K421" t="str">
            <v>达克莱伊碎片</v>
          </cell>
          <cell r="L421">
            <v>1</v>
          </cell>
          <cell r="M421">
            <v>22</v>
          </cell>
          <cell r="N421">
            <v>100</v>
          </cell>
          <cell r="O421">
            <v>100</v>
          </cell>
          <cell r="Q421">
            <v>3000</v>
          </cell>
        </row>
        <row r="422">
          <cell r="B422">
            <v>28</v>
          </cell>
          <cell r="F422">
            <v>5</v>
          </cell>
          <cell r="G422">
            <v>1</v>
          </cell>
          <cell r="I422">
            <v>5137</v>
          </cell>
          <cell r="K422" t="str">
            <v>宠物宝箱</v>
          </cell>
          <cell r="L422">
            <v>1</v>
          </cell>
          <cell r="M422">
            <v>3</v>
          </cell>
          <cell r="N422">
            <v>100</v>
          </cell>
          <cell r="O422">
            <v>100</v>
          </cell>
          <cell r="Q422">
            <v>3000</v>
          </cell>
        </row>
        <row r="423">
          <cell r="B423">
            <v>28</v>
          </cell>
          <cell r="F423">
            <v>5</v>
          </cell>
          <cell r="G423">
            <v>1</v>
          </cell>
          <cell r="I423">
            <v>5137</v>
          </cell>
          <cell r="K423" t="str">
            <v>宠物宝箱</v>
          </cell>
          <cell r="L423">
            <v>1</v>
          </cell>
          <cell r="M423">
            <v>22</v>
          </cell>
          <cell r="N423">
            <v>100</v>
          </cell>
          <cell r="O423">
            <v>100</v>
          </cell>
          <cell r="Q423">
            <v>2000</v>
          </cell>
        </row>
        <row r="424">
          <cell r="B424">
            <v>28</v>
          </cell>
          <cell r="F424">
            <v>1</v>
          </cell>
          <cell r="I424">
            <v>2078</v>
          </cell>
          <cell r="K424" t="str">
            <v>赤面龙</v>
          </cell>
          <cell r="L424">
            <v>1</v>
          </cell>
          <cell r="M424">
            <v>22</v>
          </cell>
          <cell r="N424">
            <v>100</v>
          </cell>
          <cell r="O424">
            <v>100</v>
          </cell>
          <cell r="Q424">
            <v>1680</v>
          </cell>
        </row>
        <row r="425">
          <cell r="B425">
            <v>28</v>
          </cell>
          <cell r="F425">
            <v>1</v>
          </cell>
          <cell r="I425">
            <v>2078</v>
          </cell>
          <cell r="K425" t="str">
            <v>赤面龙</v>
          </cell>
          <cell r="L425">
            <v>1</v>
          </cell>
          <cell r="M425">
            <v>22</v>
          </cell>
          <cell r="N425">
            <v>100</v>
          </cell>
          <cell r="O425">
            <v>100</v>
          </cell>
          <cell r="Q425">
            <v>1680</v>
          </cell>
        </row>
        <row r="426">
          <cell r="B426">
            <v>28</v>
          </cell>
          <cell r="F426">
            <v>1</v>
          </cell>
          <cell r="I426">
            <v>2078</v>
          </cell>
          <cell r="K426" t="str">
            <v>赤面龙</v>
          </cell>
          <cell r="L426">
            <v>1</v>
          </cell>
          <cell r="M426">
            <v>22</v>
          </cell>
          <cell r="N426">
            <v>100</v>
          </cell>
          <cell r="O426">
            <v>100</v>
          </cell>
          <cell r="Q426">
            <v>1680</v>
          </cell>
        </row>
        <row r="427">
          <cell r="B427">
            <v>29</v>
          </cell>
          <cell r="F427">
            <v>1</v>
          </cell>
          <cell r="I427">
            <v>4099</v>
          </cell>
          <cell r="K427" t="str">
            <v>知识达人</v>
          </cell>
          <cell r="L427">
            <v>1</v>
          </cell>
          <cell r="M427">
            <v>23</v>
          </cell>
          <cell r="N427">
            <v>100</v>
          </cell>
          <cell r="O427">
            <v>100</v>
          </cell>
          <cell r="Q427">
            <v>2000</v>
          </cell>
        </row>
        <row r="428">
          <cell r="B428">
            <v>29</v>
          </cell>
          <cell r="F428">
            <v>1</v>
          </cell>
          <cell r="I428">
            <v>4029</v>
          </cell>
          <cell r="K428" t="str">
            <v>夜伊布</v>
          </cell>
          <cell r="L428">
            <v>1</v>
          </cell>
          <cell r="M428">
            <v>23</v>
          </cell>
          <cell r="N428">
            <v>100</v>
          </cell>
          <cell r="O428">
            <v>100</v>
          </cell>
          <cell r="Q428">
            <v>5000</v>
          </cell>
        </row>
        <row r="429">
          <cell r="A429">
            <v>406</v>
          </cell>
          <cell r="B429">
            <v>29</v>
          </cell>
          <cell r="F429">
            <v>1</v>
          </cell>
          <cell r="I429">
            <v>4141</v>
          </cell>
          <cell r="K429" t="str">
            <v>百科全书</v>
          </cell>
          <cell r="L429">
            <v>1</v>
          </cell>
          <cell r="M429">
            <v>23</v>
          </cell>
          <cell r="N429">
            <v>100</v>
          </cell>
          <cell r="O429">
            <v>100</v>
          </cell>
          <cell r="Q429">
            <v>1000</v>
          </cell>
        </row>
        <row r="430">
          <cell r="A430">
            <v>407</v>
          </cell>
          <cell r="B430">
            <v>29</v>
          </cell>
          <cell r="F430">
            <v>1</v>
          </cell>
          <cell r="I430">
            <v>4137</v>
          </cell>
          <cell r="K430" t="str">
            <v>才高八斗</v>
          </cell>
          <cell r="L430">
            <v>1</v>
          </cell>
          <cell r="M430">
            <v>23</v>
          </cell>
          <cell r="N430">
            <v>100</v>
          </cell>
          <cell r="O430">
            <v>100</v>
          </cell>
          <cell r="Q430">
            <v>1000</v>
          </cell>
        </row>
        <row r="431">
          <cell r="A431">
            <v>408</v>
          </cell>
          <cell r="B431">
            <v>29</v>
          </cell>
          <cell r="F431">
            <v>1</v>
          </cell>
          <cell r="I431">
            <v>4138</v>
          </cell>
          <cell r="K431" t="str">
            <v>学富五车</v>
          </cell>
          <cell r="L431">
            <v>1</v>
          </cell>
          <cell r="M431">
            <v>23</v>
          </cell>
          <cell r="N431">
            <v>100</v>
          </cell>
          <cell r="O431">
            <v>100</v>
          </cell>
          <cell r="Q431">
            <v>1000</v>
          </cell>
        </row>
        <row r="432">
          <cell r="A432">
            <v>409</v>
          </cell>
          <cell r="B432">
            <v>29</v>
          </cell>
          <cell r="F432">
            <v>1</v>
          </cell>
          <cell r="I432">
            <v>4139</v>
          </cell>
          <cell r="K432" t="str">
            <v>读万卷书</v>
          </cell>
          <cell r="L432">
            <v>1</v>
          </cell>
          <cell r="M432">
            <v>23</v>
          </cell>
          <cell r="N432">
            <v>100</v>
          </cell>
          <cell r="O432">
            <v>100</v>
          </cell>
          <cell r="Q432">
            <v>1500</v>
          </cell>
        </row>
        <row r="433">
          <cell r="A433">
            <v>410</v>
          </cell>
          <cell r="B433">
            <v>29</v>
          </cell>
          <cell r="F433">
            <v>1</v>
          </cell>
          <cell r="I433">
            <v>4140</v>
          </cell>
          <cell r="K433" t="str">
            <v>金榜题名</v>
          </cell>
          <cell r="L433">
            <v>1</v>
          </cell>
          <cell r="M433">
            <v>23</v>
          </cell>
          <cell r="N433">
            <v>100</v>
          </cell>
          <cell r="O433">
            <v>100</v>
          </cell>
          <cell r="Q433">
            <v>1500</v>
          </cell>
        </row>
        <row r="434">
          <cell r="A434">
            <v>411</v>
          </cell>
          <cell r="B434">
            <v>29</v>
          </cell>
          <cell r="F434">
            <v>1</v>
          </cell>
          <cell r="I434">
            <v>4142</v>
          </cell>
          <cell r="K434" t="str">
            <v>状元郎</v>
          </cell>
          <cell r="L434">
            <v>1</v>
          </cell>
          <cell r="M434">
            <v>23</v>
          </cell>
          <cell r="N434">
            <v>100</v>
          </cell>
          <cell r="O434">
            <v>100</v>
          </cell>
          <cell r="Q434">
            <v>1500</v>
          </cell>
        </row>
        <row r="435">
          <cell r="A435">
            <v>412</v>
          </cell>
          <cell r="B435">
            <v>29</v>
          </cell>
          <cell r="F435">
            <v>1</v>
          </cell>
          <cell r="I435">
            <v>4150</v>
          </cell>
          <cell r="K435" t="str">
            <v>手不释卷</v>
          </cell>
          <cell r="L435">
            <v>1</v>
          </cell>
          <cell r="M435">
            <v>23</v>
          </cell>
          <cell r="N435">
            <v>100</v>
          </cell>
          <cell r="O435">
            <v>100</v>
          </cell>
          <cell r="Q435">
            <v>2500</v>
          </cell>
        </row>
        <row r="436">
          <cell r="A436">
            <v>413</v>
          </cell>
          <cell r="B436">
            <v>29</v>
          </cell>
          <cell r="F436">
            <v>1</v>
          </cell>
          <cell r="I436">
            <v>4151</v>
          </cell>
          <cell r="K436" t="str">
            <v>卓尔不群</v>
          </cell>
          <cell r="L436">
            <v>1</v>
          </cell>
          <cell r="M436">
            <v>23</v>
          </cell>
          <cell r="N436">
            <v>100</v>
          </cell>
          <cell r="O436">
            <v>100</v>
          </cell>
          <cell r="Q436">
            <v>2500</v>
          </cell>
        </row>
        <row r="437">
          <cell r="A437">
            <v>414</v>
          </cell>
          <cell r="B437">
            <v>29</v>
          </cell>
          <cell r="F437">
            <v>1</v>
          </cell>
          <cell r="I437">
            <v>4152</v>
          </cell>
          <cell r="K437" t="str">
            <v>博览群书</v>
          </cell>
          <cell r="L437">
            <v>1</v>
          </cell>
          <cell r="M437">
            <v>23</v>
          </cell>
          <cell r="N437">
            <v>100</v>
          </cell>
          <cell r="O437">
            <v>100</v>
          </cell>
          <cell r="Q437">
            <v>2500</v>
          </cell>
        </row>
        <row r="438">
          <cell r="A438">
            <v>415</v>
          </cell>
          <cell r="B438">
            <v>29</v>
          </cell>
          <cell r="F438">
            <v>1</v>
          </cell>
          <cell r="I438">
            <v>4153</v>
          </cell>
          <cell r="K438" t="str">
            <v>妙笔生花</v>
          </cell>
          <cell r="L438">
            <v>1</v>
          </cell>
          <cell r="M438">
            <v>23</v>
          </cell>
          <cell r="N438">
            <v>100</v>
          </cell>
          <cell r="O438">
            <v>100</v>
          </cell>
          <cell r="Q438">
            <v>2800</v>
          </cell>
        </row>
        <row r="439">
          <cell r="A439">
            <v>416</v>
          </cell>
          <cell r="B439">
            <v>29</v>
          </cell>
          <cell r="F439">
            <v>1</v>
          </cell>
          <cell r="I439">
            <v>4154</v>
          </cell>
          <cell r="K439" t="str">
            <v>汗牛充栋</v>
          </cell>
          <cell r="L439">
            <v>1</v>
          </cell>
          <cell r="M439">
            <v>23</v>
          </cell>
          <cell r="N439">
            <v>100</v>
          </cell>
          <cell r="O439">
            <v>100</v>
          </cell>
          <cell r="Q439">
            <v>2800</v>
          </cell>
        </row>
        <row r="440">
          <cell r="A440">
            <v>417</v>
          </cell>
          <cell r="B440">
            <v>29</v>
          </cell>
          <cell r="F440">
            <v>1</v>
          </cell>
          <cell r="I440">
            <v>4155</v>
          </cell>
          <cell r="K440" t="str">
            <v>殚见洽闻</v>
          </cell>
          <cell r="L440">
            <v>1</v>
          </cell>
          <cell r="M440">
            <v>23</v>
          </cell>
          <cell r="N440">
            <v>100</v>
          </cell>
          <cell r="O440">
            <v>100</v>
          </cell>
          <cell r="Q440">
            <v>3000</v>
          </cell>
        </row>
        <row r="441">
          <cell r="A441">
            <v>418</v>
          </cell>
          <cell r="B441">
            <v>29</v>
          </cell>
          <cell r="F441">
            <v>1</v>
          </cell>
          <cell r="I441">
            <v>4156</v>
          </cell>
          <cell r="K441" t="str">
            <v>博闻强识</v>
          </cell>
          <cell r="L441">
            <v>1</v>
          </cell>
          <cell r="M441">
            <v>23</v>
          </cell>
          <cell r="N441">
            <v>100</v>
          </cell>
          <cell r="O441">
            <v>100</v>
          </cell>
          <cell r="Q441">
            <v>3000</v>
          </cell>
        </row>
        <row r="442">
          <cell r="A442">
            <v>419</v>
          </cell>
          <cell r="B442">
            <v>29</v>
          </cell>
          <cell r="F442">
            <v>1</v>
          </cell>
          <cell r="I442">
            <v>4157</v>
          </cell>
          <cell r="K442" t="str">
            <v>满腹经纶</v>
          </cell>
          <cell r="L442">
            <v>1</v>
          </cell>
          <cell r="M442">
            <v>23</v>
          </cell>
          <cell r="N442">
            <v>100</v>
          </cell>
          <cell r="O442">
            <v>100</v>
          </cell>
          <cell r="Q442">
            <v>3000</v>
          </cell>
        </row>
        <row r="443">
          <cell r="A443">
            <v>420</v>
          </cell>
          <cell r="B443">
            <v>29</v>
          </cell>
          <cell r="F443">
            <v>1</v>
          </cell>
          <cell r="I443">
            <v>4163</v>
          </cell>
          <cell r="K443" t="str">
            <v>七步成诗</v>
          </cell>
          <cell r="L443">
            <v>1</v>
          </cell>
          <cell r="M443">
            <v>23</v>
          </cell>
          <cell r="N443">
            <v>100</v>
          </cell>
          <cell r="O443">
            <v>100</v>
          </cell>
          <cell r="Q443">
            <v>4000</v>
          </cell>
        </row>
        <row r="444">
          <cell r="A444">
            <v>421</v>
          </cell>
          <cell r="B444">
            <v>29</v>
          </cell>
          <cell r="F444">
            <v>1</v>
          </cell>
          <cell r="I444">
            <v>4164</v>
          </cell>
          <cell r="K444" t="str">
            <v>学界泰斗</v>
          </cell>
          <cell r="L444">
            <v>1</v>
          </cell>
          <cell r="M444">
            <v>23</v>
          </cell>
          <cell r="N444">
            <v>100</v>
          </cell>
          <cell r="O444">
            <v>100</v>
          </cell>
          <cell r="Q444">
            <v>4000</v>
          </cell>
        </row>
        <row r="445">
          <cell r="A445">
            <v>422</v>
          </cell>
          <cell r="B445">
            <v>29</v>
          </cell>
          <cell r="F445">
            <v>1</v>
          </cell>
          <cell r="I445">
            <v>4165</v>
          </cell>
          <cell r="K445" t="str">
            <v>学贯中西</v>
          </cell>
          <cell r="L445">
            <v>1</v>
          </cell>
          <cell r="M445">
            <v>23</v>
          </cell>
          <cell r="N445">
            <v>100</v>
          </cell>
          <cell r="O445">
            <v>100</v>
          </cell>
          <cell r="Q445">
            <v>4500</v>
          </cell>
        </row>
        <row r="446">
          <cell r="A446">
            <v>423</v>
          </cell>
          <cell r="B446">
            <v>29</v>
          </cell>
          <cell r="F446">
            <v>1</v>
          </cell>
          <cell r="I446">
            <v>4166</v>
          </cell>
          <cell r="K446" t="str">
            <v>博古通今</v>
          </cell>
          <cell r="L446">
            <v>1</v>
          </cell>
          <cell r="M446">
            <v>23</v>
          </cell>
          <cell r="N446">
            <v>100</v>
          </cell>
          <cell r="O446">
            <v>100</v>
          </cell>
          <cell r="Q446">
            <v>4500</v>
          </cell>
        </row>
        <row r="447">
          <cell r="A447">
            <v>424</v>
          </cell>
          <cell r="B447">
            <v>29</v>
          </cell>
          <cell r="F447">
            <v>1</v>
          </cell>
          <cell r="I447">
            <v>4167</v>
          </cell>
          <cell r="K447" t="str">
            <v>国士无双</v>
          </cell>
          <cell r="L447">
            <v>1</v>
          </cell>
          <cell r="M447">
            <v>23</v>
          </cell>
          <cell r="N447">
            <v>100</v>
          </cell>
          <cell r="O447">
            <v>100</v>
          </cell>
          <cell r="Q447">
            <v>10000</v>
          </cell>
        </row>
        <row r="448">
          <cell r="A448">
            <v>425</v>
          </cell>
          <cell r="B448">
            <v>29</v>
          </cell>
          <cell r="F448">
            <v>1</v>
          </cell>
          <cell r="I448">
            <v>4168</v>
          </cell>
          <cell r="K448" t="str">
            <v>经天纬地</v>
          </cell>
          <cell r="L448">
            <v>1</v>
          </cell>
          <cell r="M448">
            <v>23</v>
          </cell>
          <cell r="N448">
            <v>100</v>
          </cell>
          <cell r="O448">
            <v>100</v>
          </cell>
          <cell r="Q448">
            <v>20000</v>
          </cell>
        </row>
        <row r="449">
          <cell r="A449">
            <v>426</v>
          </cell>
          <cell r="B449">
            <v>31</v>
          </cell>
          <cell r="E449" t="str">
            <v>6_3</v>
          </cell>
          <cell r="F449">
            <v>1</v>
          </cell>
          <cell r="I449">
            <v>1230</v>
          </cell>
          <cell r="K449" t="str">
            <v>精炼石</v>
          </cell>
          <cell r="L449">
            <v>200</v>
          </cell>
          <cell r="M449">
            <v>3</v>
          </cell>
          <cell r="N449">
            <v>100</v>
          </cell>
          <cell r="O449">
            <v>100</v>
          </cell>
          <cell r="Q449">
            <v>200</v>
          </cell>
        </row>
        <row r="450">
          <cell r="A450">
            <v>427</v>
          </cell>
          <cell r="B450">
            <v>31</v>
          </cell>
          <cell r="E450" t="str">
            <v>6_9</v>
          </cell>
          <cell r="F450">
            <v>1</v>
          </cell>
          <cell r="I450">
            <v>1231</v>
          </cell>
          <cell r="K450" t="str">
            <v>锻炼石</v>
          </cell>
          <cell r="L450">
            <v>50</v>
          </cell>
          <cell r="M450">
            <v>3</v>
          </cell>
          <cell r="N450">
            <v>100</v>
          </cell>
          <cell r="O450">
            <v>100</v>
          </cell>
          <cell r="Q450">
            <v>300</v>
          </cell>
        </row>
        <row r="451">
          <cell r="A451">
            <v>428</v>
          </cell>
          <cell r="B451">
            <v>31</v>
          </cell>
          <cell r="E451" t="str">
            <v>6_13</v>
          </cell>
          <cell r="F451">
            <v>1</v>
          </cell>
          <cell r="I451">
            <v>1230</v>
          </cell>
          <cell r="K451" t="str">
            <v>精炼石</v>
          </cell>
          <cell r="L451">
            <v>400</v>
          </cell>
          <cell r="M451">
            <v>4</v>
          </cell>
          <cell r="N451">
            <v>100</v>
          </cell>
          <cell r="O451">
            <v>100</v>
          </cell>
          <cell r="Q451">
            <v>10</v>
          </cell>
        </row>
        <row r="452">
          <cell r="A452">
            <v>429</v>
          </cell>
          <cell r="B452">
            <v>31</v>
          </cell>
          <cell r="E452" t="str">
            <v>6_19</v>
          </cell>
          <cell r="F452">
            <v>1</v>
          </cell>
          <cell r="I452">
            <v>1232</v>
          </cell>
          <cell r="K452" t="str">
            <v>宝石精华</v>
          </cell>
          <cell r="L452">
            <v>30</v>
          </cell>
          <cell r="M452">
            <v>3</v>
          </cell>
          <cell r="N452">
            <v>100</v>
          </cell>
          <cell r="O452">
            <v>100</v>
          </cell>
          <cell r="Q452">
            <v>900</v>
          </cell>
        </row>
        <row r="453">
          <cell r="A453">
            <v>430</v>
          </cell>
          <cell r="B453">
            <v>31</v>
          </cell>
          <cell r="E453" t="str">
            <v>6_25</v>
          </cell>
          <cell r="F453">
            <v>1</v>
          </cell>
          <cell r="I453">
            <v>1011</v>
          </cell>
          <cell r="K453" t="str">
            <v>金币兑换券</v>
          </cell>
          <cell r="L453">
            <v>4</v>
          </cell>
          <cell r="M453">
            <v>3</v>
          </cell>
          <cell r="N453">
            <v>100</v>
          </cell>
          <cell r="O453">
            <v>100</v>
          </cell>
          <cell r="Q453">
            <v>150</v>
          </cell>
        </row>
        <row r="454">
          <cell r="A454">
            <v>431</v>
          </cell>
          <cell r="B454">
            <v>31</v>
          </cell>
          <cell r="E454" t="str">
            <v>6_31</v>
          </cell>
          <cell r="F454">
            <v>1</v>
          </cell>
          <cell r="I454">
            <v>1230</v>
          </cell>
          <cell r="K454" t="str">
            <v>精炼石</v>
          </cell>
          <cell r="L454">
            <v>600</v>
          </cell>
          <cell r="M454">
            <v>3</v>
          </cell>
          <cell r="N454">
            <v>100</v>
          </cell>
          <cell r="O454">
            <v>100</v>
          </cell>
          <cell r="Q454">
            <v>500</v>
          </cell>
        </row>
        <row r="455">
          <cell r="A455">
            <v>432</v>
          </cell>
          <cell r="B455">
            <v>31</v>
          </cell>
          <cell r="E455" t="str">
            <v>6_39</v>
          </cell>
          <cell r="F455">
            <v>1</v>
          </cell>
          <cell r="I455">
            <v>1231</v>
          </cell>
          <cell r="K455" t="str">
            <v>锻炼石</v>
          </cell>
          <cell r="L455">
            <v>70</v>
          </cell>
          <cell r="M455">
            <v>3</v>
          </cell>
          <cell r="N455">
            <v>100</v>
          </cell>
          <cell r="O455">
            <v>100</v>
          </cell>
          <cell r="Q455">
            <v>400</v>
          </cell>
        </row>
        <row r="456">
          <cell r="A456">
            <v>433</v>
          </cell>
          <cell r="B456">
            <v>31</v>
          </cell>
          <cell r="E456" t="str">
            <v>6_49</v>
          </cell>
          <cell r="F456">
            <v>1</v>
          </cell>
          <cell r="I456">
            <v>1232</v>
          </cell>
          <cell r="K456" t="str">
            <v>宝石精华</v>
          </cell>
          <cell r="L456">
            <v>40</v>
          </cell>
          <cell r="M456">
            <v>3</v>
          </cell>
          <cell r="N456">
            <v>100</v>
          </cell>
          <cell r="O456">
            <v>100</v>
          </cell>
          <cell r="Q456">
            <v>1200</v>
          </cell>
        </row>
        <row r="457">
          <cell r="A457">
            <v>434</v>
          </cell>
          <cell r="B457">
            <v>31</v>
          </cell>
          <cell r="E457" t="str">
            <v>6_54</v>
          </cell>
          <cell r="F457">
            <v>1</v>
          </cell>
          <cell r="I457">
            <v>4122</v>
          </cell>
          <cell r="K457" t="str">
            <v>深藏不露</v>
          </cell>
          <cell r="L457">
            <v>1</v>
          </cell>
          <cell r="M457">
            <v>3</v>
          </cell>
          <cell r="N457">
            <v>100</v>
          </cell>
          <cell r="O457">
            <v>100</v>
          </cell>
          <cell r="Q457">
            <v>2400</v>
          </cell>
        </row>
        <row r="458">
          <cell r="A458">
            <v>435</v>
          </cell>
          <cell r="B458">
            <v>31</v>
          </cell>
          <cell r="E458" t="str">
            <v>6_60</v>
          </cell>
          <cell r="F458">
            <v>1</v>
          </cell>
          <cell r="I458">
            <v>1011</v>
          </cell>
          <cell r="K458" t="str">
            <v>金币兑换券</v>
          </cell>
          <cell r="L458">
            <v>5</v>
          </cell>
          <cell r="M458">
            <v>3</v>
          </cell>
          <cell r="N458">
            <v>100</v>
          </cell>
          <cell r="O458">
            <v>100</v>
          </cell>
          <cell r="Q458">
            <v>200</v>
          </cell>
        </row>
        <row r="459">
          <cell r="A459">
            <v>436</v>
          </cell>
          <cell r="B459">
            <v>31</v>
          </cell>
          <cell r="E459" t="str">
            <v>6_66</v>
          </cell>
          <cell r="F459">
            <v>1</v>
          </cell>
          <cell r="I459">
            <v>1232</v>
          </cell>
          <cell r="K459" t="str">
            <v>宝石精华</v>
          </cell>
          <cell r="L459">
            <v>50</v>
          </cell>
          <cell r="M459">
            <v>4</v>
          </cell>
          <cell r="N459">
            <v>100</v>
          </cell>
          <cell r="O459">
            <v>100</v>
          </cell>
          <cell r="Q459">
            <v>118</v>
          </cell>
        </row>
        <row r="460">
          <cell r="A460">
            <v>437</v>
          </cell>
          <cell r="B460">
            <v>31</v>
          </cell>
          <cell r="E460" t="str">
            <v>6_70</v>
          </cell>
          <cell r="F460">
            <v>1</v>
          </cell>
          <cell r="I460">
            <v>1230</v>
          </cell>
          <cell r="K460" t="str">
            <v>精炼石</v>
          </cell>
          <cell r="L460">
            <v>800</v>
          </cell>
          <cell r="M460">
            <v>3</v>
          </cell>
          <cell r="N460">
            <v>100</v>
          </cell>
          <cell r="O460">
            <v>100</v>
          </cell>
          <cell r="Q460">
            <v>600</v>
          </cell>
        </row>
        <row r="461">
          <cell r="A461">
            <v>438</v>
          </cell>
          <cell r="B461">
            <v>31</v>
          </cell>
          <cell r="E461" t="str">
            <v>6_81</v>
          </cell>
          <cell r="F461">
            <v>1</v>
          </cell>
          <cell r="I461">
            <v>1231</v>
          </cell>
          <cell r="K461" t="str">
            <v>锻炼石</v>
          </cell>
          <cell r="L461">
            <v>90</v>
          </cell>
          <cell r="M461">
            <v>3</v>
          </cell>
          <cell r="N461">
            <v>100</v>
          </cell>
          <cell r="O461">
            <v>100</v>
          </cell>
          <cell r="Q461">
            <v>550</v>
          </cell>
        </row>
        <row r="462">
          <cell r="A462">
            <v>439</v>
          </cell>
          <cell r="B462">
            <v>31</v>
          </cell>
          <cell r="E462" t="str">
            <v>6_93</v>
          </cell>
          <cell r="F462">
            <v>1</v>
          </cell>
          <cell r="I462">
            <v>1232</v>
          </cell>
          <cell r="K462" t="str">
            <v>宝石精华</v>
          </cell>
          <cell r="L462">
            <v>60</v>
          </cell>
          <cell r="M462">
            <v>3</v>
          </cell>
          <cell r="N462">
            <v>100</v>
          </cell>
          <cell r="O462">
            <v>100</v>
          </cell>
          <cell r="Q462">
            <v>1800</v>
          </cell>
        </row>
        <row r="463">
          <cell r="A463">
            <v>440</v>
          </cell>
          <cell r="B463">
            <v>31</v>
          </cell>
          <cell r="E463" t="str">
            <v>6_105</v>
          </cell>
          <cell r="F463">
            <v>1</v>
          </cell>
          <cell r="I463">
            <v>1011</v>
          </cell>
          <cell r="K463" t="str">
            <v>金币兑换券</v>
          </cell>
          <cell r="L463">
            <v>6</v>
          </cell>
          <cell r="M463">
            <v>3</v>
          </cell>
          <cell r="N463">
            <v>100</v>
          </cell>
          <cell r="O463">
            <v>100</v>
          </cell>
          <cell r="Q463">
            <v>200</v>
          </cell>
        </row>
        <row r="464">
          <cell r="A464">
            <v>441</v>
          </cell>
          <cell r="B464">
            <v>31</v>
          </cell>
          <cell r="E464" t="str">
            <v>6_117</v>
          </cell>
          <cell r="F464">
            <v>1</v>
          </cell>
          <cell r="I464">
            <v>1230</v>
          </cell>
          <cell r="K464" t="str">
            <v>精炼石</v>
          </cell>
          <cell r="L464">
            <v>1200</v>
          </cell>
          <cell r="M464">
            <v>3</v>
          </cell>
          <cell r="N464">
            <v>100</v>
          </cell>
          <cell r="O464">
            <v>100</v>
          </cell>
          <cell r="Q464">
            <v>900</v>
          </cell>
        </row>
        <row r="465">
          <cell r="A465">
            <v>442</v>
          </cell>
          <cell r="B465">
            <v>31</v>
          </cell>
          <cell r="E465" t="str">
            <v>6_121</v>
          </cell>
          <cell r="F465">
            <v>1</v>
          </cell>
          <cell r="I465">
            <v>1232</v>
          </cell>
          <cell r="K465" t="str">
            <v>宝石精华</v>
          </cell>
          <cell r="L465">
            <v>70</v>
          </cell>
          <cell r="M465">
            <v>4</v>
          </cell>
          <cell r="N465">
            <v>100</v>
          </cell>
          <cell r="O465">
            <v>100</v>
          </cell>
          <cell r="Q465">
            <v>156</v>
          </cell>
        </row>
        <row r="466">
          <cell r="A466">
            <v>443</v>
          </cell>
          <cell r="B466">
            <v>31</v>
          </cell>
          <cell r="E466" t="str">
            <v>6_129</v>
          </cell>
          <cell r="F466">
            <v>1</v>
          </cell>
          <cell r="I466">
            <v>1231</v>
          </cell>
          <cell r="K466" t="str">
            <v>锻炼石</v>
          </cell>
          <cell r="L466">
            <v>130</v>
          </cell>
          <cell r="M466">
            <v>3</v>
          </cell>
          <cell r="N466">
            <v>100</v>
          </cell>
          <cell r="O466">
            <v>100</v>
          </cell>
          <cell r="Q466">
            <v>700</v>
          </cell>
        </row>
        <row r="467">
          <cell r="A467">
            <v>444</v>
          </cell>
          <cell r="B467">
            <v>31</v>
          </cell>
          <cell r="E467" t="str">
            <v>6_142</v>
          </cell>
          <cell r="F467">
            <v>1</v>
          </cell>
          <cell r="I467">
            <v>1232</v>
          </cell>
          <cell r="K467" t="str">
            <v>宝石精华</v>
          </cell>
          <cell r="L467">
            <v>80</v>
          </cell>
          <cell r="M467">
            <v>3</v>
          </cell>
          <cell r="N467">
            <v>100</v>
          </cell>
          <cell r="O467">
            <v>100</v>
          </cell>
          <cell r="Q467">
            <v>2300</v>
          </cell>
        </row>
        <row r="468">
          <cell r="A468">
            <v>445</v>
          </cell>
          <cell r="B468">
            <v>31</v>
          </cell>
          <cell r="E468" t="str">
            <v>6_156</v>
          </cell>
          <cell r="F468">
            <v>1</v>
          </cell>
          <cell r="I468">
            <v>1011</v>
          </cell>
          <cell r="K468" t="str">
            <v>金币兑换券</v>
          </cell>
          <cell r="L468">
            <v>7</v>
          </cell>
          <cell r="M468">
            <v>3</v>
          </cell>
          <cell r="N468">
            <v>100</v>
          </cell>
          <cell r="O468">
            <v>100</v>
          </cell>
          <cell r="Q468">
            <v>200</v>
          </cell>
        </row>
        <row r="469">
          <cell r="A469">
            <v>446</v>
          </cell>
          <cell r="B469">
            <v>31</v>
          </cell>
          <cell r="E469" t="str">
            <v>6_169</v>
          </cell>
          <cell r="F469">
            <v>1</v>
          </cell>
          <cell r="I469">
            <v>1230</v>
          </cell>
          <cell r="K469" t="str">
            <v>精炼石</v>
          </cell>
          <cell r="L469">
            <v>1600</v>
          </cell>
          <cell r="M469">
            <v>3</v>
          </cell>
          <cell r="N469">
            <v>100</v>
          </cell>
          <cell r="O469">
            <v>100</v>
          </cell>
          <cell r="Q469">
            <v>1100</v>
          </cell>
        </row>
        <row r="470">
          <cell r="A470">
            <v>447</v>
          </cell>
          <cell r="B470">
            <v>31</v>
          </cell>
          <cell r="E470" t="str">
            <v>6_183</v>
          </cell>
          <cell r="F470">
            <v>1</v>
          </cell>
          <cell r="I470">
            <v>1231</v>
          </cell>
          <cell r="K470" t="str">
            <v>锻炼石</v>
          </cell>
          <cell r="L470">
            <v>170</v>
          </cell>
          <cell r="M470">
            <v>3</v>
          </cell>
          <cell r="N470">
            <v>100</v>
          </cell>
          <cell r="O470">
            <v>100</v>
          </cell>
          <cell r="Q470">
            <v>900</v>
          </cell>
        </row>
        <row r="471">
          <cell r="A471">
            <v>448</v>
          </cell>
          <cell r="B471">
            <v>31</v>
          </cell>
          <cell r="E471" t="str">
            <v>6_198</v>
          </cell>
          <cell r="F471">
            <v>1</v>
          </cell>
          <cell r="I471">
            <v>1232</v>
          </cell>
          <cell r="K471" t="str">
            <v>宝石精华</v>
          </cell>
          <cell r="L471">
            <v>100</v>
          </cell>
          <cell r="M471">
            <v>3</v>
          </cell>
          <cell r="N471">
            <v>100</v>
          </cell>
          <cell r="O471">
            <v>100</v>
          </cell>
          <cell r="Q471">
            <v>2400</v>
          </cell>
        </row>
        <row r="472">
          <cell r="A472">
            <v>449</v>
          </cell>
          <cell r="B472">
            <v>31</v>
          </cell>
          <cell r="E472" t="str">
            <v>6_204</v>
          </cell>
          <cell r="F472">
            <v>1</v>
          </cell>
          <cell r="I472">
            <v>1232</v>
          </cell>
          <cell r="K472" t="str">
            <v>宝石精华</v>
          </cell>
          <cell r="L472">
            <v>120</v>
          </cell>
          <cell r="M472">
            <v>4</v>
          </cell>
          <cell r="N472">
            <v>100</v>
          </cell>
          <cell r="O472">
            <v>100</v>
          </cell>
          <cell r="Q472">
            <v>188</v>
          </cell>
        </row>
        <row r="473">
          <cell r="A473">
            <v>450</v>
          </cell>
          <cell r="B473">
            <v>31</v>
          </cell>
          <cell r="E473" t="str">
            <v>6_213</v>
          </cell>
          <cell r="F473">
            <v>1</v>
          </cell>
          <cell r="I473">
            <v>1011</v>
          </cell>
          <cell r="K473" t="str">
            <v>金币兑换券</v>
          </cell>
          <cell r="L473">
            <v>8</v>
          </cell>
          <cell r="M473">
            <v>3</v>
          </cell>
          <cell r="N473">
            <v>100</v>
          </cell>
          <cell r="O473">
            <v>100</v>
          </cell>
          <cell r="Q473">
            <v>300</v>
          </cell>
        </row>
        <row r="474">
          <cell r="A474">
            <v>451</v>
          </cell>
          <cell r="B474">
            <v>31</v>
          </cell>
          <cell r="E474" t="str">
            <v>6_228</v>
          </cell>
          <cell r="F474">
            <v>1</v>
          </cell>
          <cell r="I474">
            <v>1230</v>
          </cell>
          <cell r="K474" t="str">
            <v>精炼石</v>
          </cell>
          <cell r="L474">
            <v>2000</v>
          </cell>
          <cell r="M474">
            <v>3</v>
          </cell>
          <cell r="N474">
            <v>100</v>
          </cell>
          <cell r="O474">
            <v>100</v>
          </cell>
          <cell r="Q474">
            <v>1400</v>
          </cell>
        </row>
        <row r="475">
          <cell r="A475">
            <v>452</v>
          </cell>
          <cell r="B475">
            <v>31</v>
          </cell>
          <cell r="E475" t="str">
            <v>6_243</v>
          </cell>
          <cell r="F475">
            <v>1</v>
          </cell>
          <cell r="I475">
            <v>1231</v>
          </cell>
          <cell r="K475" t="str">
            <v>锻炼石</v>
          </cell>
          <cell r="L475">
            <v>250</v>
          </cell>
          <cell r="M475">
            <v>3</v>
          </cell>
          <cell r="N475">
            <v>100</v>
          </cell>
          <cell r="O475">
            <v>100</v>
          </cell>
          <cell r="Q475">
            <v>1100</v>
          </cell>
        </row>
        <row r="476">
          <cell r="A476">
            <v>453</v>
          </cell>
          <cell r="B476">
            <v>31</v>
          </cell>
          <cell r="E476" t="str">
            <v>6_259</v>
          </cell>
          <cell r="F476">
            <v>1</v>
          </cell>
          <cell r="I476">
            <v>1232</v>
          </cell>
          <cell r="K476" t="str">
            <v>宝石精华</v>
          </cell>
          <cell r="L476">
            <v>140</v>
          </cell>
          <cell r="M476">
            <v>3</v>
          </cell>
          <cell r="N476">
            <v>100</v>
          </cell>
          <cell r="O476">
            <v>100</v>
          </cell>
          <cell r="Q476">
            <v>2700</v>
          </cell>
        </row>
        <row r="477">
          <cell r="A477">
            <v>454</v>
          </cell>
          <cell r="B477">
            <v>31</v>
          </cell>
          <cell r="E477" t="str">
            <v>6_276</v>
          </cell>
          <cell r="F477">
            <v>1</v>
          </cell>
          <cell r="I477">
            <v>1011</v>
          </cell>
          <cell r="K477" t="str">
            <v>金币兑换券</v>
          </cell>
          <cell r="L477">
            <v>9</v>
          </cell>
          <cell r="M477">
            <v>3</v>
          </cell>
          <cell r="N477">
            <v>100</v>
          </cell>
          <cell r="O477">
            <v>100</v>
          </cell>
          <cell r="Q477">
            <v>300</v>
          </cell>
        </row>
        <row r="478">
          <cell r="A478">
            <v>455</v>
          </cell>
          <cell r="B478">
            <v>31</v>
          </cell>
          <cell r="E478" t="str">
            <v>6_292</v>
          </cell>
          <cell r="F478">
            <v>1</v>
          </cell>
          <cell r="I478">
            <v>1230</v>
          </cell>
          <cell r="K478" t="str">
            <v>精炼石</v>
          </cell>
          <cell r="L478">
            <v>2500</v>
          </cell>
          <cell r="M478">
            <v>3</v>
          </cell>
          <cell r="N478">
            <v>100</v>
          </cell>
          <cell r="O478">
            <v>100</v>
          </cell>
          <cell r="Q478">
            <v>1700</v>
          </cell>
        </row>
        <row r="479">
          <cell r="A479">
            <v>456</v>
          </cell>
          <cell r="B479">
            <v>31</v>
          </cell>
          <cell r="E479" t="str">
            <v>6_310</v>
          </cell>
          <cell r="F479">
            <v>1</v>
          </cell>
          <cell r="I479">
            <v>1231</v>
          </cell>
          <cell r="K479" t="str">
            <v>锻炼石</v>
          </cell>
          <cell r="L479">
            <v>350</v>
          </cell>
          <cell r="M479">
            <v>3</v>
          </cell>
          <cell r="N479">
            <v>100</v>
          </cell>
          <cell r="O479">
            <v>100</v>
          </cell>
          <cell r="Q479">
            <v>1300</v>
          </cell>
        </row>
        <row r="480">
          <cell r="A480">
            <v>457</v>
          </cell>
          <cell r="B480">
            <v>31</v>
          </cell>
          <cell r="E480" t="str">
            <v>6_328</v>
          </cell>
          <cell r="F480">
            <v>1</v>
          </cell>
          <cell r="I480">
            <v>1232</v>
          </cell>
          <cell r="K480" t="str">
            <v>宝石精华</v>
          </cell>
          <cell r="L480">
            <v>160</v>
          </cell>
          <cell r="M480">
            <v>3</v>
          </cell>
          <cell r="N480">
            <v>100</v>
          </cell>
          <cell r="O480">
            <v>100</v>
          </cell>
          <cell r="Q480">
            <v>3000</v>
          </cell>
        </row>
        <row r="481">
          <cell r="A481">
            <v>458</v>
          </cell>
          <cell r="B481">
            <v>32</v>
          </cell>
          <cell r="E481" t="str">
            <v>7_2</v>
          </cell>
          <cell r="F481">
            <v>1</v>
          </cell>
          <cell r="I481">
            <v>1002</v>
          </cell>
          <cell r="K481" t="str">
            <v>金色碎片</v>
          </cell>
          <cell r="L481">
            <v>10</v>
          </cell>
          <cell r="M481">
            <v>3</v>
          </cell>
          <cell r="N481">
            <v>100</v>
          </cell>
          <cell r="O481">
            <v>100</v>
          </cell>
          <cell r="Q481">
            <v>550</v>
          </cell>
        </row>
        <row r="482">
          <cell r="A482">
            <v>459</v>
          </cell>
          <cell r="B482">
            <v>32</v>
          </cell>
          <cell r="E482" t="str">
            <v>7_17</v>
          </cell>
          <cell r="F482">
            <v>1</v>
          </cell>
          <cell r="I482">
            <v>1037</v>
          </cell>
          <cell r="K482" t="str">
            <v>坐骑增幅器</v>
          </cell>
          <cell r="L482">
            <v>2</v>
          </cell>
          <cell r="M482">
            <v>3</v>
          </cell>
          <cell r="N482">
            <v>100</v>
          </cell>
          <cell r="O482">
            <v>100</v>
          </cell>
          <cell r="Q482">
            <v>2000</v>
          </cell>
        </row>
        <row r="483">
          <cell r="A483">
            <v>460</v>
          </cell>
          <cell r="B483">
            <v>32</v>
          </cell>
          <cell r="E483" t="str">
            <v>7_32</v>
          </cell>
          <cell r="F483">
            <v>1</v>
          </cell>
          <cell r="I483">
            <v>1002</v>
          </cell>
          <cell r="K483" t="str">
            <v>金色碎片</v>
          </cell>
          <cell r="L483">
            <v>30</v>
          </cell>
          <cell r="M483">
            <v>4</v>
          </cell>
          <cell r="N483">
            <v>100</v>
          </cell>
          <cell r="O483">
            <v>100</v>
          </cell>
          <cell r="Q483">
            <v>30</v>
          </cell>
        </row>
        <row r="484">
          <cell r="A484">
            <v>461</v>
          </cell>
          <cell r="B484">
            <v>32</v>
          </cell>
          <cell r="E484" t="str">
            <v>7_47</v>
          </cell>
          <cell r="F484">
            <v>1</v>
          </cell>
          <cell r="I484">
            <v>1042</v>
          </cell>
          <cell r="K484" t="str">
            <v>Z结晶增幅器</v>
          </cell>
          <cell r="L484">
            <v>2</v>
          </cell>
          <cell r="M484">
            <v>3</v>
          </cell>
          <cell r="N484">
            <v>100</v>
          </cell>
          <cell r="O484">
            <v>100</v>
          </cell>
          <cell r="Q484">
            <v>2000</v>
          </cell>
        </row>
        <row r="485">
          <cell r="A485">
            <v>462</v>
          </cell>
          <cell r="B485">
            <v>32</v>
          </cell>
          <cell r="E485" t="str">
            <v>7_57</v>
          </cell>
          <cell r="F485">
            <v>1</v>
          </cell>
          <cell r="I485">
            <v>4123</v>
          </cell>
          <cell r="K485" t="str">
            <v>独霸一方</v>
          </cell>
          <cell r="L485">
            <v>1</v>
          </cell>
          <cell r="M485">
            <v>3</v>
          </cell>
          <cell r="N485">
            <v>100</v>
          </cell>
          <cell r="O485">
            <v>100</v>
          </cell>
          <cell r="Q485">
            <v>2000</v>
          </cell>
        </row>
        <row r="486">
          <cell r="A486">
            <v>463</v>
          </cell>
          <cell r="B486">
            <v>32</v>
          </cell>
          <cell r="E486" t="str">
            <v>7_62</v>
          </cell>
          <cell r="F486">
            <v>1</v>
          </cell>
          <cell r="I486">
            <v>1047</v>
          </cell>
          <cell r="K486" t="str">
            <v>Z手环增幅器</v>
          </cell>
          <cell r="L486">
            <v>2</v>
          </cell>
          <cell r="M486">
            <v>3</v>
          </cell>
          <cell r="N486">
            <v>100</v>
          </cell>
          <cell r="O486">
            <v>100</v>
          </cell>
          <cell r="Q486">
            <v>2000</v>
          </cell>
        </row>
        <row r="487">
          <cell r="A487">
            <v>464</v>
          </cell>
          <cell r="B487">
            <v>32</v>
          </cell>
          <cell r="E487" t="str">
            <v>7_77</v>
          </cell>
          <cell r="F487">
            <v>1</v>
          </cell>
          <cell r="I487">
            <v>1052</v>
          </cell>
          <cell r="K487" t="str">
            <v>百变怪增幅器</v>
          </cell>
          <cell r="L487">
            <v>2</v>
          </cell>
          <cell r="M487">
            <v>3</v>
          </cell>
          <cell r="N487">
            <v>100</v>
          </cell>
          <cell r="O487">
            <v>100</v>
          </cell>
          <cell r="Q487">
            <v>2000</v>
          </cell>
        </row>
        <row r="488">
          <cell r="A488">
            <v>465</v>
          </cell>
          <cell r="B488">
            <v>32</v>
          </cell>
          <cell r="E488" t="str">
            <v>7_92</v>
          </cell>
          <cell r="F488">
            <v>1</v>
          </cell>
          <cell r="I488">
            <v>1002</v>
          </cell>
          <cell r="K488" t="str">
            <v>金色碎片</v>
          </cell>
          <cell r="L488">
            <v>50</v>
          </cell>
          <cell r="M488">
            <v>3</v>
          </cell>
          <cell r="N488">
            <v>100</v>
          </cell>
          <cell r="O488">
            <v>100</v>
          </cell>
          <cell r="Q488">
            <v>1000</v>
          </cell>
        </row>
        <row r="489">
          <cell r="A489">
            <v>466</v>
          </cell>
          <cell r="B489">
            <v>32</v>
          </cell>
          <cell r="E489" t="str">
            <v>7_100</v>
          </cell>
          <cell r="F489">
            <v>1</v>
          </cell>
          <cell r="I489">
            <v>1270</v>
          </cell>
          <cell r="K489" t="str">
            <v>初级进化卡</v>
          </cell>
          <cell r="L489">
            <v>20</v>
          </cell>
          <cell r="M489">
            <v>3</v>
          </cell>
          <cell r="N489">
            <v>100</v>
          </cell>
          <cell r="O489">
            <v>100</v>
          </cell>
          <cell r="Q489">
            <v>1500</v>
          </cell>
        </row>
        <row r="490">
          <cell r="A490">
            <v>467</v>
          </cell>
          <cell r="B490">
            <v>32</v>
          </cell>
          <cell r="E490" t="str">
            <v>7_115</v>
          </cell>
          <cell r="F490">
            <v>1</v>
          </cell>
          <cell r="I490">
            <v>1271</v>
          </cell>
          <cell r="K490" t="str">
            <v>中级进化卡</v>
          </cell>
          <cell r="L490">
            <v>2</v>
          </cell>
          <cell r="M490">
            <v>3</v>
          </cell>
          <cell r="N490">
            <v>100</v>
          </cell>
          <cell r="O490">
            <v>100</v>
          </cell>
          <cell r="Q490">
            <v>1500</v>
          </cell>
        </row>
        <row r="491">
          <cell r="A491">
            <v>468</v>
          </cell>
          <cell r="B491">
            <v>32</v>
          </cell>
          <cell r="E491" t="str">
            <v>7_120</v>
          </cell>
          <cell r="F491">
            <v>1</v>
          </cell>
          <cell r="I491">
            <v>1002</v>
          </cell>
          <cell r="K491" t="str">
            <v>金色碎片</v>
          </cell>
          <cell r="L491">
            <v>70</v>
          </cell>
          <cell r="M491">
            <v>4</v>
          </cell>
          <cell r="N491">
            <v>100</v>
          </cell>
          <cell r="O491">
            <v>100</v>
          </cell>
          <cell r="Q491">
            <v>60</v>
          </cell>
        </row>
        <row r="492">
          <cell r="A492">
            <v>469</v>
          </cell>
          <cell r="B492">
            <v>32</v>
          </cell>
          <cell r="E492" t="str">
            <v>7_130</v>
          </cell>
          <cell r="F492">
            <v>1</v>
          </cell>
          <cell r="I492">
            <v>1270</v>
          </cell>
          <cell r="K492" t="str">
            <v>初级进化卡</v>
          </cell>
          <cell r="L492">
            <v>20</v>
          </cell>
          <cell r="M492">
            <v>3</v>
          </cell>
          <cell r="N492">
            <v>100</v>
          </cell>
          <cell r="O492">
            <v>100</v>
          </cell>
          <cell r="Q492">
            <v>1500</v>
          </cell>
        </row>
        <row r="493">
          <cell r="A493">
            <v>470</v>
          </cell>
          <cell r="B493">
            <v>32</v>
          </cell>
          <cell r="E493" t="str">
            <v>7_150</v>
          </cell>
          <cell r="F493">
            <v>1</v>
          </cell>
          <cell r="I493">
            <v>1271</v>
          </cell>
          <cell r="K493" t="str">
            <v>中级进化卡</v>
          </cell>
          <cell r="L493">
            <v>2</v>
          </cell>
          <cell r="M493">
            <v>3</v>
          </cell>
          <cell r="N493">
            <v>100</v>
          </cell>
          <cell r="O493">
            <v>100</v>
          </cell>
          <cell r="Q493">
            <v>1500</v>
          </cell>
        </row>
        <row r="494">
          <cell r="A494">
            <v>471</v>
          </cell>
          <cell r="B494">
            <v>32</v>
          </cell>
          <cell r="E494" t="str">
            <v>7_170</v>
          </cell>
          <cell r="F494">
            <v>1</v>
          </cell>
          <cell r="I494">
            <v>1002</v>
          </cell>
          <cell r="K494" t="str">
            <v>金色碎片</v>
          </cell>
          <cell r="L494">
            <v>90</v>
          </cell>
          <cell r="M494">
            <v>3</v>
          </cell>
          <cell r="N494">
            <v>100</v>
          </cell>
          <cell r="O494">
            <v>100</v>
          </cell>
          <cell r="Q494">
            <v>2000</v>
          </cell>
        </row>
        <row r="495">
          <cell r="A495">
            <v>472</v>
          </cell>
          <cell r="B495">
            <v>32</v>
          </cell>
          <cell r="E495" t="str">
            <v>7_190</v>
          </cell>
          <cell r="F495">
            <v>1</v>
          </cell>
          <cell r="I495">
            <v>1037</v>
          </cell>
          <cell r="K495" t="str">
            <v>坐骑增幅器</v>
          </cell>
          <cell r="L495">
            <v>2</v>
          </cell>
          <cell r="M495">
            <v>3</v>
          </cell>
          <cell r="N495">
            <v>100</v>
          </cell>
          <cell r="O495">
            <v>100</v>
          </cell>
          <cell r="Q495">
            <v>2000</v>
          </cell>
        </row>
        <row r="496">
          <cell r="A496">
            <v>473</v>
          </cell>
          <cell r="B496">
            <v>32</v>
          </cell>
          <cell r="E496" t="str">
            <v>7_210</v>
          </cell>
          <cell r="F496">
            <v>1</v>
          </cell>
          <cell r="I496">
            <v>1042</v>
          </cell>
          <cell r="K496" t="str">
            <v>Z结晶增幅器</v>
          </cell>
          <cell r="L496">
            <v>2</v>
          </cell>
          <cell r="M496">
            <v>3</v>
          </cell>
          <cell r="N496">
            <v>100</v>
          </cell>
          <cell r="O496">
            <v>100</v>
          </cell>
          <cell r="Q496">
            <v>2000</v>
          </cell>
        </row>
        <row r="497">
          <cell r="A497">
            <v>474</v>
          </cell>
          <cell r="B497">
            <v>32</v>
          </cell>
          <cell r="E497" t="str">
            <v>7_230</v>
          </cell>
          <cell r="F497">
            <v>1</v>
          </cell>
          <cell r="I497">
            <v>1047</v>
          </cell>
          <cell r="K497" t="str">
            <v>Z手环增幅器</v>
          </cell>
          <cell r="L497">
            <v>2</v>
          </cell>
          <cell r="M497">
            <v>3</v>
          </cell>
          <cell r="N497">
            <v>100</v>
          </cell>
          <cell r="O497">
            <v>100</v>
          </cell>
          <cell r="Q497">
            <v>2000</v>
          </cell>
        </row>
        <row r="498">
          <cell r="A498">
            <v>475</v>
          </cell>
          <cell r="B498">
            <v>32</v>
          </cell>
          <cell r="E498" t="str">
            <v>7_240</v>
          </cell>
          <cell r="F498">
            <v>1</v>
          </cell>
          <cell r="I498">
            <v>1002</v>
          </cell>
          <cell r="K498" t="str">
            <v>金色碎片</v>
          </cell>
          <cell r="L498">
            <v>120</v>
          </cell>
          <cell r="M498">
            <v>4</v>
          </cell>
          <cell r="N498">
            <v>100</v>
          </cell>
          <cell r="O498">
            <v>100</v>
          </cell>
          <cell r="Q498">
            <v>100</v>
          </cell>
        </row>
        <row r="499">
          <cell r="A499">
            <v>476</v>
          </cell>
          <cell r="B499">
            <v>32</v>
          </cell>
          <cell r="E499" t="str">
            <v>7_250</v>
          </cell>
          <cell r="F499">
            <v>1</v>
          </cell>
          <cell r="I499">
            <v>1052</v>
          </cell>
          <cell r="K499" t="str">
            <v>百变怪增幅器</v>
          </cell>
          <cell r="L499">
            <v>2</v>
          </cell>
          <cell r="M499">
            <v>3</v>
          </cell>
          <cell r="N499">
            <v>100</v>
          </cell>
          <cell r="O499">
            <v>100</v>
          </cell>
          <cell r="Q499">
            <v>2000</v>
          </cell>
        </row>
        <row r="500">
          <cell r="A500">
            <v>477</v>
          </cell>
          <cell r="B500">
            <v>32</v>
          </cell>
          <cell r="E500" t="str">
            <v>7_270</v>
          </cell>
          <cell r="F500">
            <v>1</v>
          </cell>
          <cell r="I500">
            <v>1002</v>
          </cell>
          <cell r="K500" t="str">
            <v>金色碎片</v>
          </cell>
          <cell r="L500">
            <v>150</v>
          </cell>
          <cell r="M500">
            <v>3</v>
          </cell>
          <cell r="N500">
            <v>100</v>
          </cell>
          <cell r="O500">
            <v>100</v>
          </cell>
          <cell r="Q500">
            <v>2400</v>
          </cell>
        </row>
        <row r="501">
          <cell r="A501">
            <v>478</v>
          </cell>
          <cell r="B501">
            <v>32</v>
          </cell>
          <cell r="E501" t="str">
            <v>7_290</v>
          </cell>
          <cell r="F501">
            <v>1</v>
          </cell>
          <cell r="I501">
            <v>1270</v>
          </cell>
          <cell r="K501" t="str">
            <v>初级进化卡</v>
          </cell>
          <cell r="L501">
            <v>20</v>
          </cell>
          <cell r="M501">
            <v>3</v>
          </cell>
          <cell r="N501">
            <v>100</v>
          </cell>
          <cell r="O501">
            <v>100</v>
          </cell>
          <cell r="Q501">
            <v>1500</v>
          </cell>
        </row>
        <row r="502">
          <cell r="A502">
            <v>479</v>
          </cell>
          <cell r="B502">
            <v>32</v>
          </cell>
          <cell r="E502" t="str">
            <v>7_310</v>
          </cell>
          <cell r="F502">
            <v>1</v>
          </cell>
          <cell r="I502">
            <v>1271</v>
          </cell>
          <cell r="K502" t="str">
            <v>中级进化卡</v>
          </cell>
          <cell r="L502">
            <v>2</v>
          </cell>
          <cell r="M502">
            <v>3</v>
          </cell>
          <cell r="N502">
            <v>100</v>
          </cell>
          <cell r="O502">
            <v>100</v>
          </cell>
          <cell r="Q502">
            <v>1500</v>
          </cell>
        </row>
        <row r="503">
          <cell r="A503">
            <v>480</v>
          </cell>
          <cell r="B503">
            <v>32</v>
          </cell>
          <cell r="E503" t="str">
            <v>7_330</v>
          </cell>
          <cell r="F503">
            <v>1</v>
          </cell>
          <cell r="I503">
            <v>1270</v>
          </cell>
          <cell r="K503" t="str">
            <v>初级进化卡</v>
          </cell>
          <cell r="L503">
            <v>20</v>
          </cell>
          <cell r="M503">
            <v>3</v>
          </cell>
          <cell r="N503">
            <v>100</v>
          </cell>
          <cell r="O503">
            <v>100</v>
          </cell>
          <cell r="Q503">
            <v>1500</v>
          </cell>
        </row>
        <row r="504">
          <cell r="A504">
            <v>481</v>
          </cell>
          <cell r="B504">
            <v>32</v>
          </cell>
          <cell r="E504" t="str">
            <v>7_340</v>
          </cell>
          <cell r="F504">
            <v>1</v>
          </cell>
          <cell r="I504">
            <v>1002</v>
          </cell>
          <cell r="K504" t="str">
            <v>金色碎片</v>
          </cell>
          <cell r="L504">
            <v>200</v>
          </cell>
          <cell r="M504">
            <v>4</v>
          </cell>
          <cell r="N504">
            <v>100</v>
          </cell>
          <cell r="O504">
            <v>100</v>
          </cell>
          <cell r="Q504">
            <v>160</v>
          </cell>
        </row>
        <row r="505">
          <cell r="A505">
            <v>482</v>
          </cell>
          <cell r="B505">
            <v>32</v>
          </cell>
          <cell r="E505" t="str">
            <v>7_350</v>
          </cell>
          <cell r="F505">
            <v>1</v>
          </cell>
          <cell r="I505">
            <v>1270</v>
          </cell>
          <cell r="K505" t="str">
            <v>初级进化卡</v>
          </cell>
          <cell r="L505">
            <v>20</v>
          </cell>
          <cell r="M505">
            <v>3</v>
          </cell>
          <cell r="N505">
            <v>100</v>
          </cell>
          <cell r="O505">
            <v>100</v>
          </cell>
          <cell r="Q505">
            <v>1500</v>
          </cell>
        </row>
        <row r="506">
          <cell r="A506">
            <v>483</v>
          </cell>
          <cell r="B506">
            <v>32</v>
          </cell>
          <cell r="E506" t="str">
            <v>7_370</v>
          </cell>
          <cell r="F506">
            <v>1</v>
          </cell>
          <cell r="I506">
            <v>1002</v>
          </cell>
          <cell r="K506" t="str">
            <v>金色碎片</v>
          </cell>
          <cell r="L506">
            <v>250</v>
          </cell>
          <cell r="M506">
            <v>3</v>
          </cell>
          <cell r="N506">
            <v>100</v>
          </cell>
          <cell r="O506">
            <v>100</v>
          </cell>
          <cell r="Q506">
            <v>3000</v>
          </cell>
        </row>
        <row r="507">
          <cell r="A507">
            <v>484</v>
          </cell>
          <cell r="B507">
            <v>32</v>
          </cell>
          <cell r="E507" t="str">
            <v>7_390</v>
          </cell>
          <cell r="F507">
            <v>1</v>
          </cell>
          <cell r="I507">
            <v>1037</v>
          </cell>
          <cell r="K507" t="str">
            <v>坐骑增幅器</v>
          </cell>
          <cell r="L507">
            <v>2</v>
          </cell>
          <cell r="M507">
            <v>3</v>
          </cell>
          <cell r="N507">
            <v>100</v>
          </cell>
          <cell r="O507">
            <v>100</v>
          </cell>
          <cell r="Q507">
            <v>2000</v>
          </cell>
        </row>
        <row r="508">
          <cell r="A508">
            <v>485</v>
          </cell>
          <cell r="B508">
            <v>32</v>
          </cell>
          <cell r="E508" t="str">
            <v>7_410</v>
          </cell>
          <cell r="F508">
            <v>1</v>
          </cell>
          <cell r="I508">
            <v>1042</v>
          </cell>
          <cell r="K508" t="str">
            <v>Z结晶增幅器</v>
          </cell>
          <cell r="L508">
            <v>2</v>
          </cell>
          <cell r="M508">
            <v>3</v>
          </cell>
          <cell r="N508">
            <v>100</v>
          </cell>
          <cell r="O508">
            <v>100</v>
          </cell>
          <cell r="Q508">
            <v>2000</v>
          </cell>
        </row>
        <row r="509">
          <cell r="A509">
            <v>486</v>
          </cell>
          <cell r="B509">
            <v>32</v>
          </cell>
          <cell r="E509" t="str">
            <v>7_430</v>
          </cell>
          <cell r="F509">
            <v>1</v>
          </cell>
          <cell r="I509">
            <v>1047</v>
          </cell>
          <cell r="K509" t="str">
            <v>Z手环增幅器</v>
          </cell>
          <cell r="L509">
            <v>2</v>
          </cell>
          <cell r="M509">
            <v>3</v>
          </cell>
          <cell r="N509">
            <v>100</v>
          </cell>
          <cell r="O509">
            <v>100</v>
          </cell>
          <cell r="Q509">
            <v>2000</v>
          </cell>
        </row>
        <row r="510">
          <cell r="A510">
            <v>487</v>
          </cell>
          <cell r="B510">
            <v>32</v>
          </cell>
          <cell r="E510" t="str">
            <v>7_450</v>
          </cell>
          <cell r="F510">
            <v>1</v>
          </cell>
          <cell r="I510">
            <v>1052</v>
          </cell>
          <cell r="K510" t="str">
            <v>百变怪增幅器</v>
          </cell>
          <cell r="L510">
            <v>2</v>
          </cell>
          <cell r="M510">
            <v>3</v>
          </cell>
          <cell r="N510">
            <v>100</v>
          </cell>
          <cell r="O510">
            <v>100</v>
          </cell>
          <cell r="Q510">
            <v>2000</v>
          </cell>
        </row>
        <row r="511">
          <cell r="A511">
            <v>488</v>
          </cell>
          <cell r="B511">
            <v>33</v>
          </cell>
          <cell r="E511" t="str">
            <v>8_2</v>
          </cell>
          <cell r="F511">
            <v>1</v>
          </cell>
          <cell r="I511">
            <v>1093</v>
          </cell>
          <cell r="K511" t="str">
            <v>宠物树果</v>
          </cell>
          <cell r="L511">
            <v>20</v>
          </cell>
          <cell r="M511">
            <v>3</v>
          </cell>
          <cell r="N511">
            <v>100</v>
          </cell>
          <cell r="O511">
            <v>100</v>
          </cell>
          <cell r="Q511">
            <v>1360</v>
          </cell>
        </row>
        <row r="512">
          <cell r="A512">
            <v>489</v>
          </cell>
          <cell r="B512">
            <v>33</v>
          </cell>
          <cell r="E512" t="str">
            <v>8_5</v>
          </cell>
          <cell r="F512">
            <v>1</v>
          </cell>
          <cell r="I512">
            <v>1048</v>
          </cell>
          <cell r="K512" t="str">
            <v>百变树果</v>
          </cell>
          <cell r="L512">
            <v>20</v>
          </cell>
          <cell r="M512">
            <v>3</v>
          </cell>
          <cell r="N512">
            <v>100</v>
          </cell>
          <cell r="O512">
            <v>100</v>
          </cell>
          <cell r="Q512">
            <v>1360</v>
          </cell>
        </row>
        <row r="513">
          <cell r="A513">
            <v>490</v>
          </cell>
          <cell r="B513">
            <v>33</v>
          </cell>
          <cell r="E513" t="str">
            <v>8_12</v>
          </cell>
          <cell r="F513">
            <v>1</v>
          </cell>
          <cell r="I513">
            <v>1048</v>
          </cell>
          <cell r="K513" t="str">
            <v>百变树果</v>
          </cell>
          <cell r="L513">
            <v>20</v>
          </cell>
          <cell r="M513">
            <v>4</v>
          </cell>
          <cell r="N513">
            <v>100</v>
          </cell>
          <cell r="O513">
            <v>100</v>
          </cell>
          <cell r="Q513">
            <v>28</v>
          </cell>
        </row>
        <row r="514">
          <cell r="A514">
            <v>491</v>
          </cell>
          <cell r="B514">
            <v>33</v>
          </cell>
          <cell r="E514" t="str">
            <v>8_15</v>
          </cell>
          <cell r="F514">
            <v>1</v>
          </cell>
          <cell r="I514">
            <v>1265</v>
          </cell>
          <cell r="K514" t="str">
            <v>草之石</v>
          </cell>
          <cell r="L514">
            <v>20</v>
          </cell>
          <cell r="M514">
            <v>3</v>
          </cell>
          <cell r="N514">
            <v>100</v>
          </cell>
          <cell r="O514">
            <v>100</v>
          </cell>
          <cell r="Q514">
            <v>1360</v>
          </cell>
        </row>
        <row r="515">
          <cell r="A515">
            <v>492</v>
          </cell>
          <cell r="B515">
            <v>33</v>
          </cell>
          <cell r="E515" t="str">
            <v>8_20</v>
          </cell>
          <cell r="F515">
            <v>1</v>
          </cell>
          <cell r="I515">
            <v>1038</v>
          </cell>
          <cell r="K515" t="str">
            <v>Z结晶树果</v>
          </cell>
          <cell r="L515">
            <v>20</v>
          </cell>
          <cell r="M515">
            <v>3</v>
          </cell>
          <cell r="N515">
            <v>100</v>
          </cell>
          <cell r="O515">
            <v>100</v>
          </cell>
          <cell r="Q515">
            <v>1360</v>
          </cell>
        </row>
        <row r="516">
          <cell r="A516">
            <v>493</v>
          </cell>
          <cell r="B516">
            <v>33</v>
          </cell>
          <cell r="E516" t="str">
            <v>8_25</v>
          </cell>
          <cell r="F516">
            <v>1</v>
          </cell>
          <cell r="I516">
            <v>1043</v>
          </cell>
          <cell r="K516" t="str">
            <v>Z手环树果</v>
          </cell>
          <cell r="L516">
            <v>20</v>
          </cell>
          <cell r="M516">
            <v>3</v>
          </cell>
          <cell r="N516">
            <v>100</v>
          </cell>
          <cell r="O516">
            <v>100</v>
          </cell>
          <cell r="Q516">
            <v>1360</v>
          </cell>
        </row>
        <row r="517">
          <cell r="A517">
            <v>494</v>
          </cell>
          <cell r="B517">
            <v>33</v>
          </cell>
          <cell r="E517" t="str">
            <v>8_30</v>
          </cell>
          <cell r="F517">
            <v>1</v>
          </cell>
          <cell r="I517">
            <v>1038</v>
          </cell>
          <cell r="K517" t="str">
            <v>Z结晶树果</v>
          </cell>
          <cell r="L517">
            <v>20</v>
          </cell>
          <cell r="M517">
            <v>4</v>
          </cell>
          <cell r="N517">
            <v>100</v>
          </cell>
          <cell r="O517">
            <v>100</v>
          </cell>
          <cell r="Q517">
            <v>82</v>
          </cell>
        </row>
        <row r="518">
          <cell r="A518">
            <v>495</v>
          </cell>
          <cell r="B518">
            <v>33</v>
          </cell>
          <cell r="E518" t="str">
            <v>8_40</v>
          </cell>
          <cell r="F518">
            <v>1</v>
          </cell>
          <cell r="I518">
            <v>1033</v>
          </cell>
          <cell r="K518" t="str">
            <v>坐骑树果</v>
          </cell>
          <cell r="L518">
            <v>20</v>
          </cell>
          <cell r="M518">
            <v>3</v>
          </cell>
          <cell r="N518">
            <v>100</v>
          </cell>
          <cell r="O518">
            <v>100</v>
          </cell>
          <cell r="Q518">
            <v>1360</v>
          </cell>
        </row>
        <row r="519">
          <cell r="A519">
            <v>496</v>
          </cell>
          <cell r="B519">
            <v>33</v>
          </cell>
          <cell r="E519" t="str">
            <v>8_50</v>
          </cell>
          <cell r="F519">
            <v>1</v>
          </cell>
          <cell r="I519">
            <v>4121</v>
          </cell>
          <cell r="K519" t="str">
            <v>挑战王者</v>
          </cell>
          <cell r="L519">
            <v>1</v>
          </cell>
          <cell r="M519">
            <v>3</v>
          </cell>
          <cell r="N519">
            <v>100</v>
          </cell>
          <cell r="O519">
            <v>100</v>
          </cell>
          <cell r="Q519">
            <v>2200</v>
          </cell>
        </row>
        <row r="520">
          <cell r="A520">
            <v>497</v>
          </cell>
          <cell r="B520">
            <v>33</v>
          </cell>
          <cell r="E520" t="str">
            <v>8_60</v>
          </cell>
          <cell r="F520">
            <v>1</v>
          </cell>
          <cell r="I520">
            <v>1266</v>
          </cell>
          <cell r="K520" t="str">
            <v>水之石</v>
          </cell>
          <cell r="L520">
            <v>20</v>
          </cell>
          <cell r="M520">
            <v>3</v>
          </cell>
          <cell r="N520">
            <v>100</v>
          </cell>
          <cell r="O520">
            <v>100</v>
          </cell>
          <cell r="Q520">
            <v>1360</v>
          </cell>
        </row>
        <row r="521">
          <cell r="A521">
            <v>498</v>
          </cell>
          <cell r="B521">
            <v>33</v>
          </cell>
          <cell r="E521" t="str">
            <v>8_70</v>
          </cell>
          <cell r="F521">
            <v>1</v>
          </cell>
          <cell r="I521">
            <v>1267</v>
          </cell>
          <cell r="K521" t="str">
            <v>火之石</v>
          </cell>
          <cell r="L521">
            <v>20</v>
          </cell>
          <cell r="M521">
            <v>3</v>
          </cell>
          <cell r="N521">
            <v>100</v>
          </cell>
          <cell r="O521">
            <v>100</v>
          </cell>
          <cell r="Q521">
            <v>1360</v>
          </cell>
        </row>
        <row r="522">
          <cell r="A522">
            <v>499</v>
          </cell>
          <cell r="B522">
            <v>33</v>
          </cell>
          <cell r="E522" t="str">
            <v>8_90</v>
          </cell>
          <cell r="F522">
            <v>1</v>
          </cell>
          <cell r="I522">
            <v>1043</v>
          </cell>
          <cell r="K522" t="str">
            <v>Z手环树果</v>
          </cell>
          <cell r="L522">
            <v>20</v>
          </cell>
          <cell r="M522">
            <v>4</v>
          </cell>
          <cell r="N522">
            <v>100</v>
          </cell>
          <cell r="O522">
            <v>100</v>
          </cell>
          <cell r="Q522">
            <v>82</v>
          </cell>
        </row>
        <row r="523">
          <cell r="A523">
            <v>500</v>
          </cell>
          <cell r="B523">
            <v>33</v>
          </cell>
          <cell r="E523" t="str">
            <v>8_100</v>
          </cell>
          <cell r="F523">
            <v>1</v>
          </cell>
          <cell r="I523">
            <v>1268</v>
          </cell>
          <cell r="K523" t="str">
            <v>光之石</v>
          </cell>
          <cell r="L523">
            <v>25</v>
          </cell>
          <cell r="M523">
            <v>3</v>
          </cell>
          <cell r="N523">
            <v>100</v>
          </cell>
          <cell r="O523">
            <v>100</v>
          </cell>
          <cell r="Q523">
            <v>1760</v>
          </cell>
        </row>
        <row r="524">
          <cell r="A524">
            <v>501</v>
          </cell>
          <cell r="B524">
            <v>33</v>
          </cell>
          <cell r="E524" t="str">
            <v>8_120</v>
          </cell>
          <cell r="F524">
            <v>1</v>
          </cell>
          <cell r="I524">
            <v>1269</v>
          </cell>
          <cell r="K524" t="str">
            <v>暗之石</v>
          </cell>
          <cell r="L524">
            <v>25</v>
          </cell>
          <cell r="M524">
            <v>3</v>
          </cell>
          <cell r="N524">
            <v>100</v>
          </cell>
          <cell r="O524">
            <v>100</v>
          </cell>
          <cell r="Q524">
            <v>1760</v>
          </cell>
        </row>
        <row r="525">
          <cell r="A525">
            <v>502</v>
          </cell>
          <cell r="B525">
            <v>33</v>
          </cell>
          <cell r="E525" t="str">
            <v>8_140</v>
          </cell>
          <cell r="F525">
            <v>1</v>
          </cell>
          <cell r="I525">
            <v>1093</v>
          </cell>
          <cell r="K525" t="str">
            <v>宠物树果</v>
          </cell>
          <cell r="L525">
            <v>25</v>
          </cell>
          <cell r="M525">
            <v>3</v>
          </cell>
          <cell r="N525">
            <v>100</v>
          </cell>
          <cell r="O525">
            <v>100</v>
          </cell>
          <cell r="Q525">
            <v>1760</v>
          </cell>
        </row>
        <row r="526">
          <cell r="A526">
            <v>503</v>
          </cell>
          <cell r="B526">
            <v>33</v>
          </cell>
          <cell r="E526" t="str">
            <v>8_150</v>
          </cell>
          <cell r="F526">
            <v>1</v>
          </cell>
          <cell r="I526">
            <v>1033</v>
          </cell>
          <cell r="K526" t="str">
            <v>坐骑树果</v>
          </cell>
          <cell r="L526">
            <v>25</v>
          </cell>
          <cell r="M526">
            <v>4</v>
          </cell>
          <cell r="N526">
            <v>100</v>
          </cell>
          <cell r="O526">
            <v>100</v>
          </cell>
          <cell r="Q526">
            <v>82</v>
          </cell>
        </row>
        <row r="527">
          <cell r="A527">
            <v>504</v>
          </cell>
          <cell r="B527">
            <v>33</v>
          </cell>
          <cell r="E527" t="str">
            <v>8_170</v>
          </cell>
          <cell r="F527">
            <v>1</v>
          </cell>
          <cell r="I527">
            <v>1048</v>
          </cell>
          <cell r="K527" t="str">
            <v>百变树果</v>
          </cell>
          <cell r="L527">
            <v>25</v>
          </cell>
          <cell r="M527">
            <v>3</v>
          </cell>
          <cell r="N527">
            <v>100</v>
          </cell>
          <cell r="O527">
            <v>100</v>
          </cell>
          <cell r="Q527">
            <v>1760</v>
          </cell>
        </row>
        <row r="528">
          <cell r="A528">
            <v>505</v>
          </cell>
          <cell r="B528">
            <v>33</v>
          </cell>
          <cell r="E528" t="str">
            <v>8_210</v>
          </cell>
          <cell r="F528">
            <v>1</v>
          </cell>
          <cell r="I528">
            <v>1265</v>
          </cell>
          <cell r="K528" t="str">
            <v>草之石</v>
          </cell>
          <cell r="L528">
            <v>25</v>
          </cell>
          <cell r="M528">
            <v>3</v>
          </cell>
          <cell r="N528">
            <v>100</v>
          </cell>
          <cell r="O528">
            <v>100</v>
          </cell>
          <cell r="Q528">
            <v>1760</v>
          </cell>
        </row>
        <row r="529">
          <cell r="A529">
            <v>506</v>
          </cell>
          <cell r="B529">
            <v>33</v>
          </cell>
          <cell r="E529" t="str">
            <v>8_220</v>
          </cell>
          <cell r="F529">
            <v>1</v>
          </cell>
          <cell r="I529">
            <v>1266</v>
          </cell>
          <cell r="K529" t="str">
            <v>水之石</v>
          </cell>
          <cell r="L529">
            <v>25</v>
          </cell>
          <cell r="M529">
            <v>4</v>
          </cell>
          <cell r="N529">
            <v>100</v>
          </cell>
          <cell r="O529">
            <v>100</v>
          </cell>
          <cell r="Q529">
            <v>82</v>
          </cell>
        </row>
        <row r="530">
          <cell r="A530">
            <v>507</v>
          </cell>
          <cell r="B530">
            <v>33</v>
          </cell>
          <cell r="E530" t="str">
            <v>8_240</v>
          </cell>
          <cell r="F530">
            <v>1</v>
          </cell>
          <cell r="I530">
            <v>1038</v>
          </cell>
          <cell r="K530" t="str">
            <v>Z结晶树果</v>
          </cell>
          <cell r="L530">
            <v>25</v>
          </cell>
          <cell r="M530">
            <v>3</v>
          </cell>
          <cell r="N530">
            <v>100</v>
          </cell>
          <cell r="O530">
            <v>100</v>
          </cell>
          <cell r="Q530">
            <v>1760</v>
          </cell>
        </row>
        <row r="531">
          <cell r="A531">
            <v>508</v>
          </cell>
          <cell r="B531">
            <v>33</v>
          </cell>
          <cell r="E531" t="str">
            <v>8_270</v>
          </cell>
          <cell r="F531">
            <v>1</v>
          </cell>
          <cell r="I531">
            <v>1267</v>
          </cell>
          <cell r="K531" t="str">
            <v>火之石</v>
          </cell>
          <cell r="L531">
            <v>25</v>
          </cell>
          <cell r="M531">
            <v>4</v>
          </cell>
          <cell r="N531">
            <v>100</v>
          </cell>
          <cell r="O531">
            <v>100</v>
          </cell>
          <cell r="Q531">
            <v>82</v>
          </cell>
        </row>
        <row r="532">
          <cell r="A532">
            <v>509</v>
          </cell>
          <cell r="B532">
            <v>33</v>
          </cell>
          <cell r="E532" t="str">
            <v>8_290</v>
          </cell>
          <cell r="F532">
            <v>1</v>
          </cell>
          <cell r="I532">
            <v>1043</v>
          </cell>
          <cell r="K532" t="str">
            <v>Z手环树果</v>
          </cell>
          <cell r="L532">
            <v>30</v>
          </cell>
          <cell r="M532">
            <v>3</v>
          </cell>
          <cell r="N532">
            <v>100</v>
          </cell>
          <cell r="O532">
            <v>100</v>
          </cell>
          <cell r="Q532">
            <v>2160</v>
          </cell>
        </row>
        <row r="533">
          <cell r="A533">
            <v>510</v>
          </cell>
          <cell r="B533">
            <v>33</v>
          </cell>
          <cell r="E533" t="str">
            <v>8_340</v>
          </cell>
          <cell r="F533">
            <v>1</v>
          </cell>
          <cell r="I533">
            <v>1048</v>
          </cell>
          <cell r="K533" t="str">
            <v>百变树果</v>
          </cell>
          <cell r="L533">
            <v>30</v>
          </cell>
          <cell r="M533">
            <v>3</v>
          </cell>
          <cell r="N533">
            <v>100</v>
          </cell>
          <cell r="O533">
            <v>100</v>
          </cell>
          <cell r="Q533">
            <v>2160</v>
          </cell>
        </row>
        <row r="534">
          <cell r="A534">
            <v>511</v>
          </cell>
          <cell r="B534">
            <v>33</v>
          </cell>
          <cell r="E534" t="str">
            <v>8_360</v>
          </cell>
          <cell r="F534">
            <v>1</v>
          </cell>
          <cell r="I534">
            <v>1268</v>
          </cell>
          <cell r="K534" t="str">
            <v>光之石</v>
          </cell>
          <cell r="L534">
            <v>30</v>
          </cell>
          <cell r="M534">
            <v>4</v>
          </cell>
          <cell r="N534">
            <v>100</v>
          </cell>
          <cell r="O534">
            <v>100</v>
          </cell>
          <cell r="Q534">
            <v>82</v>
          </cell>
        </row>
        <row r="535">
          <cell r="A535">
            <v>512</v>
          </cell>
          <cell r="B535">
            <v>33</v>
          </cell>
          <cell r="E535" t="str">
            <v>8_390</v>
          </cell>
          <cell r="F535">
            <v>1</v>
          </cell>
          <cell r="I535">
            <v>1269</v>
          </cell>
          <cell r="K535" t="str">
            <v>暗之石</v>
          </cell>
          <cell r="L535">
            <v>30</v>
          </cell>
          <cell r="M535">
            <v>3</v>
          </cell>
          <cell r="N535">
            <v>100</v>
          </cell>
          <cell r="O535">
            <v>100</v>
          </cell>
          <cell r="Q535">
            <v>2160</v>
          </cell>
        </row>
        <row r="536">
          <cell r="A536">
            <v>513</v>
          </cell>
          <cell r="B536">
            <v>33</v>
          </cell>
          <cell r="E536" t="str">
            <v>8_445</v>
          </cell>
          <cell r="F536">
            <v>1</v>
          </cell>
          <cell r="I536">
            <v>1265</v>
          </cell>
          <cell r="K536" t="str">
            <v>草之石</v>
          </cell>
          <cell r="L536">
            <v>30</v>
          </cell>
          <cell r="M536">
            <v>3</v>
          </cell>
          <cell r="N536">
            <v>100</v>
          </cell>
          <cell r="O536">
            <v>100</v>
          </cell>
          <cell r="Q536">
            <v>2160</v>
          </cell>
        </row>
        <row r="537">
          <cell r="A537">
            <v>514</v>
          </cell>
          <cell r="B537">
            <v>33</v>
          </cell>
          <cell r="E537" t="str">
            <v>8_470</v>
          </cell>
          <cell r="F537">
            <v>1</v>
          </cell>
          <cell r="I537">
            <v>1266</v>
          </cell>
          <cell r="K537" t="str">
            <v>水之石</v>
          </cell>
          <cell r="L537">
            <v>30</v>
          </cell>
          <cell r="M537">
            <v>4</v>
          </cell>
          <cell r="N537">
            <v>100</v>
          </cell>
          <cell r="O537">
            <v>100</v>
          </cell>
          <cell r="Q537">
            <v>82</v>
          </cell>
        </row>
        <row r="538">
          <cell r="A538">
            <v>515</v>
          </cell>
          <cell r="B538">
            <v>33</v>
          </cell>
          <cell r="E538" t="str">
            <v>8_500</v>
          </cell>
          <cell r="F538">
            <v>1</v>
          </cell>
          <cell r="I538">
            <v>1267</v>
          </cell>
          <cell r="K538" t="str">
            <v>火之石</v>
          </cell>
          <cell r="L538">
            <v>30</v>
          </cell>
          <cell r="M538">
            <v>3</v>
          </cell>
          <cell r="N538">
            <v>100</v>
          </cell>
          <cell r="O538">
            <v>100</v>
          </cell>
          <cell r="Q538">
            <v>2160</v>
          </cell>
        </row>
        <row r="539">
          <cell r="A539">
            <v>516</v>
          </cell>
          <cell r="B539">
            <v>33</v>
          </cell>
          <cell r="E539" t="str">
            <v>8_555</v>
          </cell>
          <cell r="F539">
            <v>1</v>
          </cell>
          <cell r="I539">
            <v>1268</v>
          </cell>
          <cell r="K539" t="str">
            <v>光之石</v>
          </cell>
          <cell r="L539">
            <v>30</v>
          </cell>
          <cell r="M539">
            <v>3</v>
          </cell>
          <cell r="N539">
            <v>100</v>
          </cell>
          <cell r="O539">
            <v>100</v>
          </cell>
          <cell r="Q539">
            <v>2160</v>
          </cell>
        </row>
        <row r="540">
          <cell r="A540">
            <v>517</v>
          </cell>
          <cell r="B540">
            <v>33</v>
          </cell>
          <cell r="E540" t="str">
            <v>8_610</v>
          </cell>
          <cell r="F540">
            <v>1</v>
          </cell>
          <cell r="I540">
            <v>1093</v>
          </cell>
          <cell r="K540" t="str">
            <v>宠物树果</v>
          </cell>
          <cell r="L540">
            <v>30</v>
          </cell>
          <cell r="M540">
            <v>3</v>
          </cell>
          <cell r="N540">
            <v>100</v>
          </cell>
          <cell r="O540">
            <v>100</v>
          </cell>
          <cell r="Q540">
            <v>2160</v>
          </cell>
        </row>
        <row r="541">
          <cell r="A541">
            <v>518</v>
          </cell>
          <cell r="B541">
            <v>33</v>
          </cell>
          <cell r="E541" t="str">
            <v>8_670</v>
          </cell>
          <cell r="F541">
            <v>1</v>
          </cell>
          <cell r="I541">
            <v>1048</v>
          </cell>
          <cell r="K541" t="str">
            <v>百变树果</v>
          </cell>
          <cell r="L541">
            <v>30</v>
          </cell>
          <cell r="M541">
            <v>3</v>
          </cell>
          <cell r="N541">
            <v>100</v>
          </cell>
          <cell r="O541">
            <v>100</v>
          </cell>
          <cell r="Q541">
            <v>2160</v>
          </cell>
        </row>
        <row r="542">
          <cell r="A542">
            <v>519</v>
          </cell>
          <cell r="B542">
            <v>33</v>
          </cell>
          <cell r="E542" t="str">
            <v>8_730</v>
          </cell>
          <cell r="F542">
            <v>1</v>
          </cell>
          <cell r="I542">
            <v>1269</v>
          </cell>
          <cell r="K542" t="str">
            <v>暗之石</v>
          </cell>
          <cell r="L542">
            <v>30</v>
          </cell>
          <cell r="M542">
            <v>3</v>
          </cell>
          <cell r="N542">
            <v>100</v>
          </cell>
          <cell r="O542">
            <v>100</v>
          </cell>
          <cell r="Q542">
            <v>2160</v>
          </cell>
        </row>
        <row r="543">
          <cell r="A543">
            <v>520</v>
          </cell>
          <cell r="B543">
            <v>33</v>
          </cell>
          <cell r="E543" t="str">
            <v>8_790</v>
          </cell>
          <cell r="F543">
            <v>1</v>
          </cell>
          <cell r="I543">
            <v>1038</v>
          </cell>
          <cell r="K543" t="str">
            <v>Z结晶树果</v>
          </cell>
          <cell r="L543">
            <v>30</v>
          </cell>
          <cell r="M543">
            <v>3</v>
          </cell>
          <cell r="N543">
            <v>100</v>
          </cell>
          <cell r="O543">
            <v>100</v>
          </cell>
          <cell r="Q543">
            <v>2160</v>
          </cell>
        </row>
        <row r="544">
          <cell r="A544">
            <v>521</v>
          </cell>
          <cell r="B544">
            <v>33</v>
          </cell>
          <cell r="E544" t="str">
            <v>8_850</v>
          </cell>
          <cell r="F544">
            <v>1</v>
          </cell>
          <cell r="I544">
            <v>1043</v>
          </cell>
          <cell r="K544" t="str">
            <v>Z手环树果</v>
          </cell>
          <cell r="L544">
            <v>50</v>
          </cell>
          <cell r="M544">
            <v>3</v>
          </cell>
          <cell r="N544">
            <v>100</v>
          </cell>
          <cell r="O544">
            <v>100</v>
          </cell>
          <cell r="Q544">
            <v>3560</v>
          </cell>
        </row>
        <row r="545">
          <cell r="A545">
            <v>522</v>
          </cell>
          <cell r="B545">
            <v>33</v>
          </cell>
          <cell r="E545" t="str">
            <v>8_910</v>
          </cell>
          <cell r="F545">
            <v>1</v>
          </cell>
          <cell r="I545">
            <v>1048</v>
          </cell>
          <cell r="K545" t="str">
            <v>百变树果</v>
          </cell>
          <cell r="L545">
            <v>50</v>
          </cell>
          <cell r="M545">
            <v>3</v>
          </cell>
          <cell r="N545">
            <v>100</v>
          </cell>
          <cell r="O545">
            <v>100</v>
          </cell>
          <cell r="Q545">
            <v>3560</v>
          </cell>
        </row>
        <row r="546">
          <cell r="A546">
            <v>523</v>
          </cell>
          <cell r="B546">
            <v>33</v>
          </cell>
          <cell r="E546" t="str">
            <v>8_975</v>
          </cell>
          <cell r="F546">
            <v>1</v>
          </cell>
          <cell r="I546">
            <v>1265</v>
          </cell>
          <cell r="K546" t="str">
            <v>草之石</v>
          </cell>
          <cell r="L546">
            <v>50</v>
          </cell>
          <cell r="M546">
            <v>3</v>
          </cell>
          <cell r="N546">
            <v>100</v>
          </cell>
          <cell r="O546">
            <v>100</v>
          </cell>
          <cell r="Q546">
            <v>3560</v>
          </cell>
        </row>
        <row r="547">
          <cell r="A547">
            <v>524</v>
          </cell>
          <cell r="B547">
            <v>33</v>
          </cell>
          <cell r="E547" t="str">
            <v>8_1040</v>
          </cell>
          <cell r="F547">
            <v>1</v>
          </cell>
          <cell r="I547">
            <v>1266</v>
          </cell>
          <cell r="K547" t="str">
            <v>水之石</v>
          </cell>
          <cell r="L547">
            <v>50</v>
          </cell>
          <cell r="M547">
            <v>3</v>
          </cell>
          <cell r="N547">
            <v>100</v>
          </cell>
          <cell r="O547">
            <v>100</v>
          </cell>
          <cell r="Q547">
            <v>3560</v>
          </cell>
        </row>
        <row r="548">
          <cell r="A548">
            <v>525</v>
          </cell>
          <cell r="B548">
            <v>33</v>
          </cell>
          <cell r="E548" t="str">
            <v>8_1105</v>
          </cell>
          <cell r="F548">
            <v>1</v>
          </cell>
          <cell r="I548">
            <v>1267</v>
          </cell>
          <cell r="K548" t="str">
            <v>火之石</v>
          </cell>
          <cell r="L548">
            <v>50</v>
          </cell>
          <cell r="M548">
            <v>3</v>
          </cell>
          <cell r="N548">
            <v>100</v>
          </cell>
          <cell r="O548">
            <v>100</v>
          </cell>
          <cell r="Q548">
            <v>3560</v>
          </cell>
        </row>
        <row r="549">
          <cell r="A549">
            <v>526</v>
          </cell>
          <cell r="B549">
            <v>33</v>
          </cell>
          <cell r="E549" t="str">
            <v>8_1170</v>
          </cell>
          <cell r="F549">
            <v>1</v>
          </cell>
          <cell r="I549">
            <v>1268</v>
          </cell>
          <cell r="K549" t="str">
            <v>光之石</v>
          </cell>
          <cell r="L549">
            <v>50</v>
          </cell>
          <cell r="M549">
            <v>3</v>
          </cell>
          <cell r="N549">
            <v>100</v>
          </cell>
          <cell r="O549">
            <v>100</v>
          </cell>
          <cell r="Q549">
            <v>3560</v>
          </cell>
        </row>
        <row r="550">
          <cell r="A550">
            <v>527</v>
          </cell>
          <cell r="B550">
            <v>33</v>
          </cell>
          <cell r="E550" t="str">
            <v>8_1240</v>
          </cell>
          <cell r="F550">
            <v>1</v>
          </cell>
          <cell r="I550">
            <v>1093</v>
          </cell>
          <cell r="K550" t="str">
            <v>宠物树果</v>
          </cell>
          <cell r="L550">
            <v>50</v>
          </cell>
          <cell r="M550">
            <v>3</v>
          </cell>
          <cell r="N550">
            <v>100</v>
          </cell>
          <cell r="O550">
            <v>100</v>
          </cell>
          <cell r="Q550">
            <v>3560</v>
          </cell>
        </row>
        <row r="551">
          <cell r="A551">
            <v>528</v>
          </cell>
          <cell r="B551">
            <v>33</v>
          </cell>
          <cell r="E551" t="str">
            <v>8_1310</v>
          </cell>
          <cell r="F551">
            <v>1</v>
          </cell>
          <cell r="I551">
            <v>1048</v>
          </cell>
          <cell r="K551" t="str">
            <v>百变树果</v>
          </cell>
          <cell r="L551">
            <v>50</v>
          </cell>
          <cell r="M551">
            <v>3</v>
          </cell>
          <cell r="N551">
            <v>100</v>
          </cell>
          <cell r="O551">
            <v>100</v>
          </cell>
          <cell r="Q551">
            <v>3560</v>
          </cell>
        </row>
        <row r="552">
          <cell r="A552">
            <v>529</v>
          </cell>
          <cell r="B552">
            <v>33</v>
          </cell>
          <cell r="E552" t="str">
            <v>8_1380</v>
          </cell>
          <cell r="F552">
            <v>1</v>
          </cell>
          <cell r="I552">
            <v>1269</v>
          </cell>
          <cell r="K552" t="str">
            <v>暗之石</v>
          </cell>
          <cell r="L552">
            <v>50</v>
          </cell>
          <cell r="M552">
            <v>3</v>
          </cell>
          <cell r="N552">
            <v>100</v>
          </cell>
          <cell r="O552">
            <v>100</v>
          </cell>
          <cell r="Q552">
            <v>3560</v>
          </cell>
        </row>
        <row r="553">
          <cell r="A553">
            <v>530</v>
          </cell>
          <cell r="B553">
            <v>33</v>
          </cell>
          <cell r="E553" t="str">
            <v>8_1450</v>
          </cell>
          <cell r="F553">
            <v>1</v>
          </cell>
          <cell r="I553">
            <v>1038</v>
          </cell>
          <cell r="K553" t="str">
            <v>Z结晶树果</v>
          </cell>
          <cell r="L553">
            <v>50</v>
          </cell>
          <cell r="M553">
            <v>3</v>
          </cell>
          <cell r="N553">
            <v>100</v>
          </cell>
          <cell r="O553">
            <v>100</v>
          </cell>
          <cell r="Q553">
            <v>3560</v>
          </cell>
        </row>
        <row r="554">
          <cell r="A554">
            <v>531</v>
          </cell>
          <cell r="B554">
            <v>34</v>
          </cell>
          <cell r="E554" t="str">
            <v>9_1</v>
          </cell>
          <cell r="F554">
            <v>1</v>
          </cell>
          <cell r="I554">
            <v>1073</v>
          </cell>
          <cell r="K554" t="str">
            <v>伊布树果</v>
          </cell>
          <cell r="L554">
            <v>50</v>
          </cell>
          <cell r="M554">
            <v>3</v>
          </cell>
          <cell r="N554">
            <v>100</v>
          </cell>
          <cell r="O554">
            <v>100</v>
          </cell>
          <cell r="Q554">
            <v>1580</v>
          </cell>
        </row>
        <row r="555">
          <cell r="A555">
            <v>532</v>
          </cell>
          <cell r="B555">
            <v>34</v>
          </cell>
          <cell r="E555" t="str">
            <v>9_2</v>
          </cell>
          <cell r="F555">
            <v>1</v>
          </cell>
          <cell r="I555">
            <v>1073</v>
          </cell>
          <cell r="K555" t="str">
            <v>伊布树果</v>
          </cell>
          <cell r="L555">
            <v>50</v>
          </cell>
          <cell r="M555">
            <v>3</v>
          </cell>
          <cell r="N555">
            <v>100</v>
          </cell>
          <cell r="O555">
            <v>100</v>
          </cell>
          <cell r="Q555">
            <v>1580</v>
          </cell>
        </row>
        <row r="556">
          <cell r="A556">
            <v>533</v>
          </cell>
          <cell r="B556">
            <v>34</v>
          </cell>
          <cell r="E556" t="str">
            <v>9_3</v>
          </cell>
          <cell r="F556">
            <v>1</v>
          </cell>
          <cell r="I556">
            <v>1077</v>
          </cell>
          <cell r="K556" t="str">
            <v>伊布技能书</v>
          </cell>
          <cell r="L556">
            <v>2</v>
          </cell>
          <cell r="M556">
            <v>4</v>
          </cell>
          <cell r="N556">
            <v>100</v>
          </cell>
          <cell r="O556">
            <v>100</v>
          </cell>
          <cell r="Q556">
            <v>88</v>
          </cell>
        </row>
        <row r="557">
          <cell r="A557">
            <v>534</v>
          </cell>
          <cell r="B557">
            <v>34</v>
          </cell>
          <cell r="E557" t="str">
            <v>9_4</v>
          </cell>
          <cell r="F557">
            <v>1</v>
          </cell>
          <cell r="I557">
            <v>1078</v>
          </cell>
          <cell r="K557" t="str">
            <v>电伊布树果</v>
          </cell>
          <cell r="L557">
            <v>50</v>
          </cell>
          <cell r="M557">
            <v>3</v>
          </cell>
          <cell r="N557">
            <v>100</v>
          </cell>
          <cell r="O557">
            <v>100</v>
          </cell>
          <cell r="Q557">
            <v>1580</v>
          </cell>
        </row>
        <row r="558">
          <cell r="A558">
            <v>535</v>
          </cell>
          <cell r="B558">
            <v>34</v>
          </cell>
          <cell r="E558" t="str">
            <v>9_5</v>
          </cell>
          <cell r="F558">
            <v>1</v>
          </cell>
          <cell r="I558">
            <v>1078</v>
          </cell>
          <cell r="K558" t="str">
            <v>电伊布树果</v>
          </cell>
          <cell r="L558">
            <v>50</v>
          </cell>
          <cell r="M558">
            <v>3</v>
          </cell>
          <cell r="N558">
            <v>100</v>
          </cell>
          <cell r="O558">
            <v>100</v>
          </cell>
          <cell r="Q558">
            <v>1580</v>
          </cell>
        </row>
        <row r="559">
          <cell r="A559">
            <v>536</v>
          </cell>
          <cell r="B559">
            <v>34</v>
          </cell>
          <cell r="E559" t="str">
            <v>9_6</v>
          </cell>
          <cell r="F559">
            <v>1</v>
          </cell>
          <cell r="I559">
            <v>5003</v>
          </cell>
          <cell r="K559" t="str">
            <v>橙·气势头带</v>
          </cell>
          <cell r="L559">
            <v>1</v>
          </cell>
          <cell r="M559">
            <v>3</v>
          </cell>
          <cell r="N559">
            <v>100</v>
          </cell>
          <cell r="O559">
            <v>100</v>
          </cell>
          <cell r="Q559">
            <v>2880</v>
          </cell>
        </row>
        <row r="560">
          <cell r="A560">
            <v>537</v>
          </cell>
          <cell r="B560">
            <v>34</v>
          </cell>
          <cell r="E560" t="str">
            <v>9_7</v>
          </cell>
          <cell r="F560">
            <v>1</v>
          </cell>
          <cell r="I560">
            <v>1083</v>
          </cell>
          <cell r="K560" t="str">
            <v>火伊布树果</v>
          </cell>
          <cell r="L560">
            <v>50</v>
          </cell>
          <cell r="M560">
            <v>3</v>
          </cell>
          <cell r="N560">
            <v>100</v>
          </cell>
          <cell r="O560">
            <v>100</v>
          </cell>
          <cell r="Q560">
            <v>1580</v>
          </cell>
        </row>
        <row r="561">
          <cell r="A561">
            <v>538</v>
          </cell>
          <cell r="B561">
            <v>34</v>
          </cell>
          <cell r="E561" t="str">
            <v>9_8</v>
          </cell>
          <cell r="F561">
            <v>1</v>
          </cell>
          <cell r="I561">
            <v>1083</v>
          </cell>
          <cell r="K561" t="str">
            <v>火伊布树果</v>
          </cell>
          <cell r="L561">
            <v>50</v>
          </cell>
          <cell r="M561">
            <v>3</v>
          </cell>
          <cell r="N561">
            <v>100</v>
          </cell>
          <cell r="O561">
            <v>100</v>
          </cell>
          <cell r="Q561">
            <v>1580</v>
          </cell>
        </row>
        <row r="562">
          <cell r="A562">
            <v>539</v>
          </cell>
          <cell r="B562">
            <v>34</v>
          </cell>
          <cell r="E562" t="str">
            <v>9_9</v>
          </cell>
          <cell r="F562">
            <v>1</v>
          </cell>
          <cell r="I562">
            <v>1087</v>
          </cell>
          <cell r="K562" t="str">
            <v>火伊布技能书</v>
          </cell>
          <cell r="L562">
            <v>2</v>
          </cell>
          <cell r="M562">
            <v>4</v>
          </cell>
          <cell r="N562">
            <v>100</v>
          </cell>
          <cell r="O562">
            <v>100</v>
          </cell>
          <cell r="Q562">
            <v>88</v>
          </cell>
        </row>
        <row r="563">
          <cell r="A563">
            <v>540</v>
          </cell>
          <cell r="B563">
            <v>34</v>
          </cell>
          <cell r="E563" t="str">
            <v>9_10</v>
          </cell>
          <cell r="F563">
            <v>1</v>
          </cell>
          <cell r="I563">
            <v>1088</v>
          </cell>
          <cell r="K563" t="str">
            <v>水伊布树果</v>
          </cell>
          <cell r="L563">
            <v>50</v>
          </cell>
          <cell r="M563">
            <v>3</v>
          </cell>
          <cell r="N563">
            <v>100</v>
          </cell>
          <cell r="O563">
            <v>100</v>
          </cell>
          <cell r="Q563">
            <v>1580</v>
          </cell>
        </row>
        <row r="564">
          <cell r="A564">
            <v>541</v>
          </cell>
          <cell r="B564">
            <v>34</v>
          </cell>
          <cell r="E564" t="str">
            <v>9_11</v>
          </cell>
          <cell r="F564">
            <v>1</v>
          </cell>
          <cell r="I564">
            <v>1088</v>
          </cell>
          <cell r="K564" t="str">
            <v>水伊布树果</v>
          </cell>
          <cell r="L564">
            <v>50</v>
          </cell>
          <cell r="M564">
            <v>3</v>
          </cell>
          <cell r="N564">
            <v>100</v>
          </cell>
          <cell r="O564">
            <v>100</v>
          </cell>
          <cell r="Q564">
            <v>1580</v>
          </cell>
        </row>
        <row r="565">
          <cell r="A565">
            <v>542</v>
          </cell>
          <cell r="B565">
            <v>34</v>
          </cell>
          <cell r="E565" t="str">
            <v>9_12</v>
          </cell>
          <cell r="F565">
            <v>1</v>
          </cell>
          <cell r="I565">
            <v>1092</v>
          </cell>
          <cell r="K565" t="str">
            <v>水伊布技能书</v>
          </cell>
          <cell r="L565">
            <v>2</v>
          </cell>
          <cell r="M565">
            <v>4</v>
          </cell>
          <cell r="N565">
            <v>100</v>
          </cell>
          <cell r="O565">
            <v>100</v>
          </cell>
          <cell r="Q565">
            <v>88</v>
          </cell>
        </row>
        <row r="566">
          <cell r="A566">
            <v>543</v>
          </cell>
          <cell r="B566">
            <v>34</v>
          </cell>
          <cell r="E566" t="str">
            <v>9_12</v>
          </cell>
          <cell r="F566">
            <v>1</v>
          </cell>
          <cell r="I566">
            <v>2003</v>
          </cell>
          <cell r="K566" t="str">
            <v>蚊香蝌蚪</v>
          </cell>
          <cell r="L566">
            <v>1</v>
          </cell>
          <cell r="M566">
            <v>3</v>
          </cell>
          <cell r="N566">
            <v>100</v>
          </cell>
          <cell r="O566">
            <v>100</v>
          </cell>
          <cell r="Q566">
            <v>3880</v>
          </cell>
        </row>
        <row r="567">
          <cell r="A567">
            <v>544</v>
          </cell>
          <cell r="B567">
            <v>34</v>
          </cell>
          <cell r="E567" t="str">
            <v>9_13</v>
          </cell>
          <cell r="F567">
            <v>1</v>
          </cell>
          <cell r="I567">
            <v>1073</v>
          </cell>
          <cell r="K567" t="str">
            <v>伊布树果</v>
          </cell>
          <cell r="L567">
            <v>50</v>
          </cell>
          <cell r="M567">
            <v>3</v>
          </cell>
          <cell r="N567">
            <v>100</v>
          </cell>
          <cell r="O567">
            <v>100</v>
          </cell>
          <cell r="Q567">
            <v>1580</v>
          </cell>
        </row>
        <row r="568">
          <cell r="A568">
            <v>545</v>
          </cell>
          <cell r="B568">
            <v>34</v>
          </cell>
          <cell r="E568" t="str">
            <v>9_14</v>
          </cell>
          <cell r="F568">
            <v>1</v>
          </cell>
          <cell r="I568">
            <v>1073</v>
          </cell>
          <cell r="K568" t="str">
            <v>伊布树果</v>
          </cell>
          <cell r="L568">
            <v>50</v>
          </cell>
          <cell r="M568">
            <v>3</v>
          </cell>
          <cell r="N568">
            <v>100</v>
          </cell>
          <cell r="O568">
            <v>100</v>
          </cell>
          <cell r="Q568">
            <v>1580</v>
          </cell>
        </row>
        <row r="569">
          <cell r="A569">
            <v>546</v>
          </cell>
          <cell r="B569">
            <v>34</v>
          </cell>
          <cell r="E569" t="str">
            <v>9_15</v>
          </cell>
          <cell r="F569">
            <v>1</v>
          </cell>
          <cell r="I569">
            <v>2003</v>
          </cell>
          <cell r="K569" t="str">
            <v>蚊香蝌蚪</v>
          </cell>
          <cell r="L569">
            <v>1</v>
          </cell>
          <cell r="M569">
            <v>3</v>
          </cell>
          <cell r="N569">
            <v>100</v>
          </cell>
          <cell r="O569">
            <v>100</v>
          </cell>
          <cell r="Q569">
            <v>3880</v>
          </cell>
        </row>
        <row r="570">
          <cell r="A570">
            <v>547</v>
          </cell>
          <cell r="B570">
            <v>34</v>
          </cell>
          <cell r="E570" t="str">
            <v>9_16</v>
          </cell>
          <cell r="F570">
            <v>1</v>
          </cell>
          <cell r="I570">
            <v>1078</v>
          </cell>
          <cell r="K570" t="str">
            <v>电伊布树果</v>
          </cell>
          <cell r="L570">
            <v>50</v>
          </cell>
          <cell r="M570">
            <v>3</v>
          </cell>
          <cell r="N570">
            <v>100</v>
          </cell>
          <cell r="O570">
            <v>100</v>
          </cell>
          <cell r="Q570">
            <v>1580</v>
          </cell>
        </row>
        <row r="571">
          <cell r="A571">
            <v>548</v>
          </cell>
          <cell r="B571">
            <v>34</v>
          </cell>
          <cell r="E571" t="str">
            <v>9_17</v>
          </cell>
          <cell r="F571">
            <v>1</v>
          </cell>
          <cell r="I571">
            <v>1078</v>
          </cell>
          <cell r="K571" t="str">
            <v>电伊布树果</v>
          </cell>
          <cell r="L571">
            <v>50</v>
          </cell>
          <cell r="M571">
            <v>3</v>
          </cell>
          <cell r="N571">
            <v>100</v>
          </cell>
          <cell r="O571">
            <v>100</v>
          </cell>
          <cell r="Q571">
            <v>1580</v>
          </cell>
        </row>
        <row r="572">
          <cell r="A572">
            <v>549</v>
          </cell>
          <cell r="B572">
            <v>34</v>
          </cell>
          <cell r="E572" t="str">
            <v>9_18</v>
          </cell>
          <cell r="F572">
            <v>1</v>
          </cell>
          <cell r="I572">
            <v>1082</v>
          </cell>
          <cell r="K572" t="str">
            <v>电伊布技能书</v>
          </cell>
          <cell r="L572">
            <v>2</v>
          </cell>
          <cell r="M572">
            <v>4</v>
          </cell>
          <cell r="N572">
            <v>100</v>
          </cell>
          <cell r="O572">
            <v>100</v>
          </cell>
          <cell r="Q572">
            <v>88</v>
          </cell>
        </row>
        <row r="573">
          <cell r="A573">
            <v>550</v>
          </cell>
          <cell r="B573">
            <v>34</v>
          </cell>
          <cell r="E573" t="str">
            <v>9_18</v>
          </cell>
          <cell r="F573">
            <v>1</v>
          </cell>
          <cell r="I573">
            <v>2040</v>
          </cell>
          <cell r="K573" t="str">
            <v>喇叭芽</v>
          </cell>
          <cell r="L573">
            <v>1</v>
          </cell>
          <cell r="M573">
            <v>3</v>
          </cell>
          <cell r="N573">
            <v>100</v>
          </cell>
          <cell r="O573">
            <v>100</v>
          </cell>
          <cell r="Q573">
            <v>5880</v>
          </cell>
        </row>
        <row r="574">
          <cell r="A574">
            <v>551</v>
          </cell>
          <cell r="B574">
            <v>34</v>
          </cell>
          <cell r="E574" t="str">
            <v>9_19</v>
          </cell>
          <cell r="F574">
            <v>1</v>
          </cell>
          <cell r="I574">
            <v>1083</v>
          </cell>
          <cell r="K574" t="str">
            <v>火伊布树果</v>
          </cell>
          <cell r="L574">
            <v>50</v>
          </cell>
          <cell r="M574">
            <v>3</v>
          </cell>
          <cell r="N574">
            <v>100</v>
          </cell>
          <cell r="O574">
            <v>100</v>
          </cell>
          <cell r="Q574">
            <v>1580</v>
          </cell>
        </row>
        <row r="575">
          <cell r="A575">
            <v>552</v>
          </cell>
          <cell r="B575">
            <v>34</v>
          </cell>
          <cell r="E575" t="str">
            <v>9_20</v>
          </cell>
          <cell r="F575">
            <v>1</v>
          </cell>
          <cell r="I575">
            <v>1083</v>
          </cell>
          <cell r="K575" t="str">
            <v>火伊布树果</v>
          </cell>
          <cell r="L575">
            <v>50</v>
          </cell>
          <cell r="M575">
            <v>3</v>
          </cell>
          <cell r="N575">
            <v>100</v>
          </cell>
          <cell r="O575">
            <v>100</v>
          </cell>
          <cell r="Q575">
            <v>1580</v>
          </cell>
        </row>
        <row r="576">
          <cell r="A576">
            <v>553</v>
          </cell>
          <cell r="B576">
            <v>34</v>
          </cell>
          <cell r="E576" t="str">
            <v>9_21</v>
          </cell>
          <cell r="F576">
            <v>1</v>
          </cell>
          <cell r="I576">
            <v>1087</v>
          </cell>
          <cell r="K576" t="str">
            <v>火伊布技能书</v>
          </cell>
          <cell r="L576">
            <v>2</v>
          </cell>
          <cell r="M576">
            <v>4</v>
          </cell>
          <cell r="N576">
            <v>100</v>
          </cell>
          <cell r="O576">
            <v>100</v>
          </cell>
          <cell r="Q576">
            <v>88</v>
          </cell>
        </row>
        <row r="577">
          <cell r="A577">
            <v>554</v>
          </cell>
          <cell r="B577">
            <v>34</v>
          </cell>
          <cell r="E577" t="str">
            <v>9_21</v>
          </cell>
          <cell r="F577">
            <v>1</v>
          </cell>
          <cell r="I577">
            <v>2040</v>
          </cell>
          <cell r="K577" t="str">
            <v>喇叭芽</v>
          </cell>
          <cell r="L577">
            <v>1</v>
          </cell>
          <cell r="M577">
            <v>3</v>
          </cell>
          <cell r="N577">
            <v>100</v>
          </cell>
          <cell r="O577">
            <v>100</v>
          </cell>
          <cell r="Q577">
            <v>3880</v>
          </cell>
        </row>
        <row r="578">
          <cell r="A578">
            <v>555</v>
          </cell>
          <cell r="B578">
            <v>34</v>
          </cell>
          <cell r="E578" t="str">
            <v>9_22</v>
          </cell>
          <cell r="F578">
            <v>1</v>
          </cell>
          <cell r="I578">
            <v>1088</v>
          </cell>
          <cell r="K578" t="str">
            <v>水伊布树果</v>
          </cell>
          <cell r="L578">
            <v>50</v>
          </cell>
          <cell r="M578">
            <v>3</v>
          </cell>
          <cell r="N578">
            <v>100</v>
          </cell>
          <cell r="O578">
            <v>100</v>
          </cell>
          <cell r="Q578">
            <v>1580</v>
          </cell>
        </row>
        <row r="579">
          <cell r="A579">
            <v>556</v>
          </cell>
          <cell r="B579">
            <v>34</v>
          </cell>
          <cell r="E579" t="str">
            <v>9_23</v>
          </cell>
          <cell r="F579">
            <v>1</v>
          </cell>
          <cell r="I579">
            <v>1088</v>
          </cell>
          <cell r="K579" t="str">
            <v>水伊布树果</v>
          </cell>
          <cell r="L579">
            <v>50</v>
          </cell>
          <cell r="M579">
            <v>3</v>
          </cell>
          <cell r="N579">
            <v>100</v>
          </cell>
          <cell r="O579">
            <v>100</v>
          </cell>
          <cell r="Q579">
            <v>1580</v>
          </cell>
        </row>
        <row r="580">
          <cell r="A580">
            <v>557</v>
          </cell>
          <cell r="B580">
            <v>34</v>
          </cell>
          <cell r="E580" t="str">
            <v>9_24</v>
          </cell>
          <cell r="F580">
            <v>1</v>
          </cell>
          <cell r="I580">
            <v>1092</v>
          </cell>
          <cell r="K580" t="str">
            <v>水伊布技能书</v>
          </cell>
          <cell r="L580">
            <v>2</v>
          </cell>
          <cell r="M580">
            <v>4</v>
          </cell>
          <cell r="N580">
            <v>100</v>
          </cell>
          <cell r="O580">
            <v>100</v>
          </cell>
          <cell r="Q580">
            <v>88</v>
          </cell>
        </row>
        <row r="581">
          <cell r="A581">
            <v>558</v>
          </cell>
          <cell r="B581">
            <v>34</v>
          </cell>
          <cell r="E581" t="str">
            <v>9_24</v>
          </cell>
          <cell r="F581">
            <v>1</v>
          </cell>
          <cell r="I581">
            <v>2055</v>
          </cell>
          <cell r="K581" t="str">
            <v>热带龙</v>
          </cell>
          <cell r="L581">
            <v>1</v>
          </cell>
          <cell r="M581">
            <v>3</v>
          </cell>
          <cell r="N581">
            <v>100</v>
          </cell>
          <cell r="O581">
            <v>100</v>
          </cell>
          <cell r="Q581">
            <v>6880</v>
          </cell>
        </row>
        <row r="582">
          <cell r="A582">
            <v>559</v>
          </cell>
          <cell r="B582">
            <v>34</v>
          </cell>
          <cell r="E582" t="str">
            <v>9_25</v>
          </cell>
          <cell r="F582">
            <v>1</v>
          </cell>
          <cell r="I582">
            <v>1073</v>
          </cell>
          <cell r="K582" t="str">
            <v>伊布树果</v>
          </cell>
          <cell r="L582">
            <v>50</v>
          </cell>
          <cell r="M582">
            <v>3</v>
          </cell>
          <cell r="N582">
            <v>100</v>
          </cell>
          <cell r="O582">
            <v>100</v>
          </cell>
          <cell r="Q582">
            <v>1580</v>
          </cell>
        </row>
        <row r="583">
          <cell r="A583">
            <v>560</v>
          </cell>
          <cell r="B583">
            <v>34</v>
          </cell>
          <cell r="E583" t="str">
            <v>9_26</v>
          </cell>
          <cell r="F583">
            <v>1</v>
          </cell>
          <cell r="I583">
            <v>1073</v>
          </cell>
          <cell r="K583" t="str">
            <v>伊布树果</v>
          </cell>
          <cell r="L583">
            <v>50</v>
          </cell>
          <cell r="M583">
            <v>3</v>
          </cell>
          <cell r="N583">
            <v>100</v>
          </cell>
          <cell r="O583">
            <v>100</v>
          </cell>
          <cell r="Q583">
            <v>1580</v>
          </cell>
        </row>
        <row r="584">
          <cell r="A584">
            <v>561</v>
          </cell>
          <cell r="B584">
            <v>34</v>
          </cell>
          <cell r="E584" t="str">
            <v>9_27</v>
          </cell>
          <cell r="F584">
            <v>1</v>
          </cell>
          <cell r="I584">
            <v>1077</v>
          </cell>
          <cell r="K584" t="str">
            <v>伊布技能书</v>
          </cell>
          <cell r="L584">
            <v>2</v>
          </cell>
          <cell r="M584">
            <v>4</v>
          </cell>
          <cell r="N584">
            <v>100</v>
          </cell>
          <cell r="O584">
            <v>100</v>
          </cell>
          <cell r="Q584">
            <v>88</v>
          </cell>
        </row>
        <row r="585">
          <cell r="A585">
            <v>562</v>
          </cell>
          <cell r="B585">
            <v>34</v>
          </cell>
          <cell r="E585" t="str">
            <v>9_27</v>
          </cell>
          <cell r="F585">
            <v>1</v>
          </cell>
          <cell r="I585">
            <v>2055</v>
          </cell>
          <cell r="K585" t="str">
            <v>热带龙</v>
          </cell>
          <cell r="L585">
            <v>1</v>
          </cell>
          <cell r="M585">
            <v>3</v>
          </cell>
          <cell r="N585">
            <v>100</v>
          </cell>
          <cell r="O585">
            <v>100</v>
          </cell>
          <cell r="Q585">
            <v>3880</v>
          </cell>
        </row>
        <row r="586">
          <cell r="A586">
            <v>563</v>
          </cell>
          <cell r="B586">
            <v>34</v>
          </cell>
          <cell r="E586" t="str">
            <v>9_28</v>
          </cell>
          <cell r="F586">
            <v>1</v>
          </cell>
          <cell r="I586">
            <v>1078</v>
          </cell>
          <cell r="K586" t="str">
            <v>电伊布树果</v>
          </cell>
          <cell r="L586">
            <v>50</v>
          </cell>
          <cell r="M586">
            <v>3</v>
          </cell>
          <cell r="N586">
            <v>100</v>
          </cell>
          <cell r="O586">
            <v>100</v>
          </cell>
          <cell r="Q586">
            <v>1580</v>
          </cell>
        </row>
        <row r="587">
          <cell r="A587">
            <v>564</v>
          </cell>
          <cell r="B587">
            <v>34</v>
          </cell>
          <cell r="E587" t="str">
            <v>9_29</v>
          </cell>
          <cell r="F587">
            <v>1</v>
          </cell>
          <cell r="I587">
            <v>1078</v>
          </cell>
          <cell r="K587" t="str">
            <v>电伊布树果</v>
          </cell>
          <cell r="L587">
            <v>50</v>
          </cell>
          <cell r="M587">
            <v>3</v>
          </cell>
          <cell r="N587">
            <v>100</v>
          </cell>
          <cell r="O587">
            <v>100</v>
          </cell>
          <cell r="Q587">
            <v>1580</v>
          </cell>
        </row>
        <row r="588">
          <cell r="A588">
            <v>565</v>
          </cell>
          <cell r="B588">
            <v>34</v>
          </cell>
          <cell r="E588" t="str">
            <v>9_30</v>
          </cell>
          <cell r="F588">
            <v>1</v>
          </cell>
          <cell r="I588">
            <v>1082</v>
          </cell>
          <cell r="K588" t="str">
            <v>电伊布技能书</v>
          </cell>
          <cell r="L588">
            <v>2</v>
          </cell>
          <cell r="M588">
            <v>4</v>
          </cell>
          <cell r="N588">
            <v>100</v>
          </cell>
          <cell r="O588">
            <v>100</v>
          </cell>
          <cell r="Q588">
            <v>88</v>
          </cell>
        </row>
        <row r="589">
          <cell r="A589">
            <v>566</v>
          </cell>
          <cell r="B589">
            <v>34</v>
          </cell>
          <cell r="E589" t="str">
            <v>9_30</v>
          </cell>
          <cell r="F589">
            <v>1</v>
          </cell>
          <cell r="I589">
            <v>2055</v>
          </cell>
          <cell r="K589" t="str">
            <v>热带龙</v>
          </cell>
          <cell r="L589">
            <v>1</v>
          </cell>
          <cell r="M589">
            <v>3</v>
          </cell>
          <cell r="N589">
            <v>100</v>
          </cell>
          <cell r="O589">
            <v>100</v>
          </cell>
          <cell r="Q589">
            <v>6880</v>
          </cell>
        </row>
        <row r="590">
          <cell r="A590">
            <v>567</v>
          </cell>
          <cell r="B590">
            <v>34</v>
          </cell>
          <cell r="E590" t="str">
            <v>9_31</v>
          </cell>
          <cell r="F590">
            <v>1</v>
          </cell>
          <cell r="I590">
            <v>1083</v>
          </cell>
          <cell r="K590" t="str">
            <v>火伊布树果</v>
          </cell>
          <cell r="L590">
            <v>50</v>
          </cell>
          <cell r="M590">
            <v>3</v>
          </cell>
          <cell r="N590">
            <v>100</v>
          </cell>
          <cell r="O590">
            <v>100</v>
          </cell>
          <cell r="Q590">
            <v>1580</v>
          </cell>
        </row>
        <row r="591">
          <cell r="A591">
            <v>568</v>
          </cell>
          <cell r="B591">
            <v>34</v>
          </cell>
          <cell r="E591" t="str">
            <v>9_32</v>
          </cell>
          <cell r="F591">
            <v>1</v>
          </cell>
          <cell r="I591">
            <v>1083</v>
          </cell>
          <cell r="K591" t="str">
            <v>火伊布树果</v>
          </cell>
          <cell r="L591">
            <v>50</v>
          </cell>
          <cell r="M591">
            <v>3</v>
          </cell>
          <cell r="N591">
            <v>100</v>
          </cell>
          <cell r="O591">
            <v>100</v>
          </cell>
          <cell r="Q591">
            <v>1580</v>
          </cell>
        </row>
        <row r="592">
          <cell r="A592">
            <v>569</v>
          </cell>
          <cell r="B592">
            <v>34</v>
          </cell>
          <cell r="E592" t="str">
            <v>9_33</v>
          </cell>
          <cell r="F592">
            <v>1</v>
          </cell>
          <cell r="I592">
            <v>1087</v>
          </cell>
          <cell r="K592" t="str">
            <v>火伊布技能书</v>
          </cell>
          <cell r="L592">
            <v>2</v>
          </cell>
          <cell r="M592">
            <v>4</v>
          </cell>
          <cell r="N592">
            <v>100</v>
          </cell>
          <cell r="O592">
            <v>100</v>
          </cell>
          <cell r="Q592">
            <v>88</v>
          </cell>
        </row>
        <row r="593">
          <cell r="A593">
            <v>570</v>
          </cell>
          <cell r="B593">
            <v>34</v>
          </cell>
          <cell r="E593" t="str">
            <v>9_33</v>
          </cell>
          <cell r="F593">
            <v>1</v>
          </cell>
          <cell r="I593">
            <v>2055</v>
          </cell>
          <cell r="K593" t="str">
            <v>热带龙</v>
          </cell>
          <cell r="L593">
            <v>1</v>
          </cell>
          <cell r="M593">
            <v>3</v>
          </cell>
          <cell r="N593">
            <v>100</v>
          </cell>
          <cell r="O593">
            <v>100</v>
          </cell>
          <cell r="Q593">
            <v>6880</v>
          </cell>
        </row>
        <row r="594">
          <cell r="A594">
            <v>571</v>
          </cell>
          <cell r="B594">
            <v>34</v>
          </cell>
          <cell r="E594" t="str">
            <v>9_34</v>
          </cell>
          <cell r="F594">
            <v>1</v>
          </cell>
          <cell r="I594">
            <v>1088</v>
          </cell>
          <cell r="K594" t="str">
            <v>水伊布树果</v>
          </cell>
          <cell r="L594">
            <v>50</v>
          </cell>
          <cell r="M594">
            <v>3</v>
          </cell>
          <cell r="N594">
            <v>100</v>
          </cell>
          <cell r="O594">
            <v>100</v>
          </cell>
          <cell r="Q594">
            <v>1580</v>
          </cell>
        </row>
        <row r="595">
          <cell r="A595">
            <v>572</v>
          </cell>
          <cell r="B595">
            <v>34</v>
          </cell>
          <cell r="E595" t="str">
            <v>9_35</v>
          </cell>
          <cell r="F595">
            <v>1</v>
          </cell>
          <cell r="I595">
            <v>1088</v>
          </cell>
          <cell r="K595" t="str">
            <v>水伊布树果</v>
          </cell>
          <cell r="L595">
            <v>50</v>
          </cell>
          <cell r="M595">
            <v>3</v>
          </cell>
          <cell r="N595">
            <v>100</v>
          </cell>
          <cell r="O595">
            <v>100</v>
          </cell>
          <cell r="Q595">
            <v>1580</v>
          </cell>
        </row>
        <row r="596">
          <cell r="A596">
            <v>573</v>
          </cell>
          <cell r="B596">
            <v>34</v>
          </cell>
          <cell r="E596" t="str">
            <v>9_36</v>
          </cell>
          <cell r="F596">
            <v>1</v>
          </cell>
          <cell r="I596">
            <v>2040</v>
          </cell>
          <cell r="K596" t="str">
            <v>喇叭芽</v>
          </cell>
          <cell r="L596">
            <v>1</v>
          </cell>
          <cell r="M596">
            <v>3</v>
          </cell>
          <cell r="N596">
            <v>100</v>
          </cell>
          <cell r="O596">
            <v>100</v>
          </cell>
          <cell r="Q596">
            <v>3880</v>
          </cell>
        </row>
        <row r="597">
          <cell r="A597">
            <v>574</v>
          </cell>
          <cell r="B597">
            <v>34</v>
          </cell>
          <cell r="E597" t="str">
            <v>9_37</v>
          </cell>
          <cell r="F597">
            <v>1</v>
          </cell>
          <cell r="I597">
            <v>1073</v>
          </cell>
          <cell r="K597" t="str">
            <v>伊布树果</v>
          </cell>
          <cell r="L597">
            <v>50</v>
          </cell>
          <cell r="M597">
            <v>3</v>
          </cell>
          <cell r="N597">
            <v>100</v>
          </cell>
          <cell r="O597">
            <v>100</v>
          </cell>
          <cell r="Q597">
            <v>1580</v>
          </cell>
        </row>
        <row r="598">
          <cell r="A598">
            <v>575</v>
          </cell>
          <cell r="B598">
            <v>34</v>
          </cell>
          <cell r="E598" t="str">
            <v>9_38</v>
          </cell>
          <cell r="F598">
            <v>1</v>
          </cell>
          <cell r="I598">
            <v>1073</v>
          </cell>
          <cell r="K598" t="str">
            <v>伊布树果</v>
          </cell>
          <cell r="L598">
            <v>50</v>
          </cell>
          <cell r="M598">
            <v>3</v>
          </cell>
          <cell r="N598">
            <v>100</v>
          </cell>
          <cell r="O598">
            <v>100</v>
          </cell>
          <cell r="Q598">
            <v>1580</v>
          </cell>
        </row>
        <row r="599">
          <cell r="A599">
            <v>576</v>
          </cell>
          <cell r="B599">
            <v>34</v>
          </cell>
          <cell r="E599" t="str">
            <v>9_39</v>
          </cell>
          <cell r="F599">
            <v>1</v>
          </cell>
          <cell r="I599">
            <v>1077</v>
          </cell>
          <cell r="K599" t="str">
            <v>伊布技能书</v>
          </cell>
          <cell r="L599">
            <v>2</v>
          </cell>
          <cell r="M599">
            <v>4</v>
          </cell>
          <cell r="N599">
            <v>100</v>
          </cell>
          <cell r="O599">
            <v>100</v>
          </cell>
          <cell r="Q599">
            <v>88</v>
          </cell>
        </row>
        <row r="600">
          <cell r="A600">
            <v>577</v>
          </cell>
          <cell r="B600">
            <v>34</v>
          </cell>
          <cell r="E600" t="str">
            <v>9_40</v>
          </cell>
          <cell r="F600">
            <v>1</v>
          </cell>
          <cell r="I600">
            <v>1078</v>
          </cell>
          <cell r="K600" t="str">
            <v>电伊布树果</v>
          </cell>
          <cell r="L600">
            <v>50</v>
          </cell>
          <cell r="M600">
            <v>3</v>
          </cell>
          <cell r="N600">
            <v>100</v>
          </cell>
          <cell r="O600">
            <v>100</v>
          </cell>
          <cell r="Q600">
            <v>1580</v>
          </cell>
        </row>
        <row r="601">
          <cell r="A601">
            <v>578</v>
          </cell>
          <cell r="B601">
            <v>34</v>
          </cell>
          <cell r="E601" t="str">
            <v>9_41</v>
          </cell>
          <cell r="F601">
            <v>1</v>
          </cell>
          <cell r="I601">
            <v>1078</v>
          </cell>
          <cell r="K601" t="str">
            <v>电伊布树果</v>
          </cell>
          <cell r="L601">
            <v>50</v>
          </cell>
          <cell r="M601">
            <v>3</v>
          </cell>
          <cell r="N601">
            <v>100</v>
          </cell>
          <cell r="O601">
            <v>100</v>
          </cell>
          <cell r="Q601">
            <v>1580</v>
          </cell>
        </row>
        <row r="602">
          <cell r="A602">
            <v>579</v>
          </cell>
          <cell r="B602">
            <v>34</v>
          </cell>
          <cell r="E602" t="str">
            <v>9_42</v>
          </cell>
          <cell r="F602">
            <v>1</v>
          </cell>
          <cell r="I602">
            <v>1082</v>
          </cell>
          <cell r="K602" t="str">
            <v>电伊布技能书</v>
          </cell>
          <cell r="L602">
            <v>2</v>
          </cell>
          <cell r="M602">
            <v>4</v>
          </cell>
          <cell r="N602">
            <v>100</v>
          </cell>
          <cell r="O602">
            <v>100</v>
          </cell>
          <cell r="Q602">
            <v>88</v>
          </cell>
        </row>
        <row r="603">
          <cell r="A603">
            <v>580</v>
          </cell>
          <cell r="B603">
            <v>34</v>
          </cell>
          <cell r="E603" t="str">
            <v>9_43</v>
          </cell>
          <cell r="F603">
            <v>1</v>
          </cell>
          <cell r="I603">
            <v>1083</v>
          </cell>
          <cell r="K603" t="str">
            <v>火伊布树果</v>
          </cell>
          <cell r="L603">
            <v>50</v>
          </cell>
          <cell r="M603">
            <v>3</v>
          </cell>
          <cell r="N603">
            <v>100</v>
          </cell>
          <cell r="O603">
            <v>100</v>
          </cell>
          <cell r="Q603">
            <v>1580</v>
          </cell>
        </row>
        <row r="604">
          <cell r="A604">
            <v>581</v>
          </cell>
          <cell r="B604">
            <v>34</v>
          </cell>
          <cell r="E604" t="str">
            <v>9_44</v>
          </cell>
          <cell r="F604">
            <v>1</v>
          </cell>
          <cell r="I604">
            <v>1083</v>
          </cell>
          <cell r="K604" t="str">
            <v>火伊布树果</v>
          </cell>
          <cell r="L604">
            <v>50</v>
          </cell>
          <cell r="M604">
            <v>3</v>
          </cell>
          <cell r="N604">
            <v>100</v>
          </cell>
          <cell r="O604">
            <v>100</v>
          </cell>
          <cell r="Q604">
            <v>1580</v>
          </cell>
        </row>
        <row r="605">
          <cell r="A605">
            <v>582</v>
          </cell>
          <cell r="B605">
            <v>34</v>
          </cell>
          <cell r="E605" t="str">
            <v>9_45</v>
          </cell>
          <cell r="F605">
            <v>1</v>
          </cell>
          <cell r="I605">
            <v>1087</v>
          </cell>
          <cell r="K605" t="str">
            <v>火伊布技能书</v>
          </cell>
          <cell r="L605">
            <v>2</v>
          </cell>
          <cell r="M605">
            <v>4</v>
          </cell>
          <cell r="N605">
            <v>100</v>
          </cell>
          <cell r="O605">
            <v>100</v>
          </cell>
          <cell r="Q605">
            <v>88</v>
          </cell>
        </row>
        <row r="606">
          <cell r="A606">
            <v>583</v>
          </cell>
          <cell r="B606">
            <v>34</v>
          </cell>
          <cell r="E606" t="str">
            <v>9_46</v>
          </cell>
          <cell r="F606">
            <v>1</v>
          </cell>
          <cell r="I606">
            <v>1088</v>
          </cell>
          <cell r="K606" t="str">
            <v>水伊布树果</v>
          </cell>
          <cell r="L606">
            <v>50</v>
          </cell>
          <cell r="M606">
            <v>3</v>
          </cell>
          <cell r="N606">
            <v>100</v>
          </cell>
          <cell r="O606">
            <v>100</v>
          </cell>
          <cell r="Q606">
            <v>1580</v>
          </cell>
        </row>
        <row r="607">
          <cell r="A607">
            <v>584</v>
          </cell>
          <cell r="B607">
            <v>34</v>
          </cell>
          <cell r="E607" t="str">
            <v>9_47</v>
          </cell>
          <cell r="F607">
            <v>1</v>
          </cell>
          <cell r="I607">
            <v>1088</v>
          </cell>
          <cell r="K607" t="str">
            <v>水伊布树果</v>
          </cell>
          <cell r="L607">
            <v>50</v>
          </cell>
          <cell r="M607">
            <v>3</v>
          </cell>
          <cell r="N607">
            <v>100</v>
          </cell>
          <cell r="O607">
            <v>100</v>
          </cell>
          <cell r="Q607">
            <v>1580</v>
          </cell>
        </row>
        <row r="608">
          <cell r="A608">
            <v>585</v>
          </cell>
          <cell r="B608">
            <v>34</v>
          </cell>
          <cell r="E608" t="str">
            <v>9_48</v>
          </cell>
          <cell r="F608">
            <v>1</v>
          </cell>
          <cell r="I608">
            <v>1092</v>
          </cell>
          <cell r="K608" t="str">
            <v>水伊布技能书</v>
          </cell>
          <cell r="L608">
            <v>2</v>
          </cell>
          <cell r="M608">
            <v>4</v>
          </cell>
          <cell r="N608">
            <v>100</v>
          </cell>
          <cell r="O608">
            <v>100</v>
          </cell>
          <cell r="Q608">
            <v>88</v>
          </cell>
        </row>
        <row r="609">
          <cell r="A609">
            <v>586</v>
          </cell>
          <cell r="B609">
            <v>34</v>
          </cell>
          <cell r="E609" t="str">
            <v>9_49</v>
          </cell>
          <cell r="F609">
            <v>1</v>
          </cell>
          <cell r="I609">
            <v>1073</v>
          </cell>
          <cell r="K609" t="str">
            <v>伊布树果</v>
          </cell>
          <cell r="L609">
            <v>50</v>
          </cell>
          <cell r="M609">
            <v>3</v>
          </cell>
          <cell r="N609">
            <v>100</v>
          </cell>
          <cell r="O609">
            <v>100</v>
          </cell>
          <cell r="Q609">
            <v>1580</v>
          </cell>
        </row>
        <row r="610">
          <cell r="A610">
            <v>587</v>
          </cell>
          <cell r="B610">
            <v>34</v>
          </cell>
          <cell r="E610" t="str">
            <v>9_50</v>
          </cell>
          <cell r="F610">
            <v>1</v>
          </cell>
          <cell r="I610">
            <v>1073</v>
          </cell>
          <cell r="K610" t="str">
            <v>伊布树果</v>
          </cell>
          <cell r="L610">
            <v>50</v>
          </cell>
          <cell r="M610">
            <v>3</v>
          </cell>
          <cell r="N610">
            <v>100</v>
          </cell>
          <cell r="O610">
            <v>100</v>
          </cell>
          <cell r="Q610">
            <v>1580</v>
          </cell>
        </row>
        <row r="611">
          <cell r="A611">
            <v>588</v>
          </cell>
          <cell r="B611">
            <v>34</v>
          </cell>
          <cell r="E611" t="str">
            <v>9_51</v>
          </cell>
          <cell r="F611">
            <v>1</v>
          </cell>
          <cell r="I611">
            <v>1077</v>
          </cell>
          <cell r="K611" t="str">
            <v>伊布技能书</v>
          </cell>
          <cell r="L611">
            <v>2</v>
          </cell>
          <cell r="M611">
            <v>4</v>
          </cell>
          <cell r="N611">
            <v>100</v>
          </cell>
          <cell r="O611">
            <v>100</v>
          </cell>
          <cell r="Q611">
            <v>88</v>
          </cell>
        </row>
        <row r="612">
          <cell r="A612">
            <v>589</v>
          </cell>
          <cell r="B612">
            <v>34</v>
          </cell>
          <cell r="E612" t="str">
            <v>9_52</v>
          </cell>
          <cell r="F612">
            <v>1</v>
          </cell>
          <cell r="I612">
            <v>1078</v>
          </cell>
          <cell r="K612" t="str">
            <v>电伊布树果</v>
          </cell>
          <cell r="L612">
            <v>50</v>
          </cell>
          <cell r="M612">
            <v>3</v>
          </cell>
          <cell r="N612">
            <v>100</v>
          </cell>
          <cell r="O612">
            <v>100</v>
          </cell>
          <cell r="Q612">
            <v>1580</v>
          </cell>
        </row>
        <row r="613">
          <cell r="A613">
            <v>590</v>
          </cell>
          <cell r="B613">
            <v>34</v>
          </cell>
          <cell r="E613" t="str">
            <v>9_53</v>
          </cell>
          <cell r="F613">
            <v>1</v>
          </cell>
          <cell r="I613">
            <v>1078</v>
          </cell>
          <cell r="K613" t="str">
            <v>电伊布树果</v>
          </cell>
          <cell r="L613">
            <v>50</v>
          </cell>
          <cell r="M613">
            <v>3</v>
          </cell>
          <cell r="N613">
            <v>100</v>
          </cell>
          <cell r="O613">
            <v>100</v>
          </cell>
          <cell r="Q613">
            <v>1580</v>
          </cell>
        </row>
        <row r="614">
          <cell r="A614">
            <v>591</v>
          </cell>
          <cell r="B614">
            <v>34</v>
          </cell>
          <cell r="E614" t="str">
            <v>9_54</v>
          </cell>
          <cell r="F614">
            <v>1</v>
          </cell>
          <cell r="I614">
            <v>2055</v>
          </cell>
          <cell r="K614" t="str">
            <v>热带龙</v>
          </cell>
          <cell r="L614">
            <v>1</v>
          </cell>
          <cell r="M614">
            <v>3</v>
          </cell>
          <cell r="N614">
            <v>100</v>
          </cell>
          <cell r="O614">
            <v>100</v>
          </cell>
          <cell r="Q614">
            <v>3880</v>
          </cell>
        </row>
        <row r="615">
          <cell r="A615">
            <v>592</v>
          </cell>
          <cell r="B615">
            <v>40</v>
          </cell>
          <cell r="D615">
            <v>1</v>
          </cell>
          <cell r="F615">
            <v>1</v>
          </cell>
          <cell r="G615">
            <v>1</v>
          </cell>
          <cell r="I615">
            <v>4006</v>
          </cell>
          <cell r="K615" t="str">
            <v>坐骑-巨翅飞鱼</v>
          </cell>
          <cell r="L615">
            <v>1</v>
          </cell>
          <cell r="M615">
            <v>4</v>
          </cell>
          <cell r="N615">
            <v>60</v>
          </cell>
          <cell r="O615">
            <v>100</v>
          </cell>
          <cell r="Q615">
            <v>2150</v>
          </cell>
        </row>
        <row r="616">
          <cell r="A616">
            <v>593</v>
          </cell>
          <cell r="B616">
            <v>40</v>
          </cell>
          <cell r="E616" t="str">
            <v>11_1</v>
          </cell>
          <cell r="F616">
            <v>2</v>
          </cell>
          <cell r="G616">
            <v>1</v>
          </cell>
          <cell r="I616">
            <v>1295</v>
          </cell>
          <cell r="K616" t="str">
            <v>1阶经验药</v>
          </cell>
          <cell r="L616">
            <v>1</v>
          </cell>
          <cell r="M616">
            <v>4</v>
          </cell>
          <cell r="N616">
            <v>40</v>
          </cell>
          <cell r="O616">
            <v>100</v>
          </cell>
          <cell r="Q616">
            <v>63</v>
          </cell>
        </row>
        <row r="617">
          <cell r="A617">
            <v>594</v>
          </cell>
          <cell r="B617">
            <v>40</v>
          </cell>
          <cell r="E617" t="str">
            <v>11_1</v>
          </cell>
          <cell r="F617">
            <v>5</v>
          </cell>
          <cell r="G617">
            <v>1</v>
          </cell>
          <cell r="I617">
            <v>1034</v>
          </cell>
          <cell r="K617" t="str">
            <v>坐骑树果</v>
          </cell>
          <cell r="L617">
            <v>40</v>
          </cell>
          <cell r="M617">
            <v>4</v>
          </cell>
          <cell r="N617">
            <v>50</v>
          </cell>
          <cell r="O617">
            <v>100</v>
          </cell>
          <cell r="Q617">
            <v>200</v>
          </cell>
        </row>
        <row r="618">
          <cell r="A618">
            <v>595</v>
          </cell>
          <cell r="B618">
            <v>40</v>
          </cell>
          <cell r="E618" t="str">
            <v>11_1</v>
          </cell>
          <cell r="F618">
            <v>5</v>
          </cell>
          <cell r="G618">
            <v>1</v>
          </cell>
          <cell r="I618">
            <v>1034</v>
          </cell>
          <cell r="K618" t="str">
            <v>坐骑树果</v>
          </cell>
          <cell r="L618">
            <v>30</v>
          </cell>
          <cell r="M618">
            <v>4</v>
          </cell>
          <cell r="N618">
            <v>60</v>
          </cell>
          <cell r="O618">
            <v>100</v>
          </cell>
          <cell r="Q618">
            <v>150</v>
          </cell>
        </row>
        <row r="619">
          <cell r="A619">
            <v>596</v>
          </cell>
          <cell r="B619">
            <v>40</v>
          </cell>
          <cell r="E619" t="str">
            <v>11_1</v>
          </cell>
          <cell r="F619">
            <v>5</v>
          </cell>
          <cell r="G619">
            <v>1</v>
          </cell>
          <cell r="I619">
            <v>1034</v>
          </cell>
          <cell r="K619" t="str">
            <v>坐骑树果</v>
          </cell>
          <cell r="L619">
            <v>20</v>
          </cell>
          <cell r="M619">
            <v>4</v>
          </cell>
          <cell r="N619">
            <v>70</v>
          </cell>
          <cell r="O619">
            <v>100</v>
          </cell>
          <cell r="Q619">
            <v>100</v>
          </cell>
        </row>
        <row r="620">
          <cell r="A620">
            <v>597</v>
          </cell>
          <cell r="B620">
            <v>40</v>
          </cell>
          <cell r="E620" t="str">
            <v>11_1</v>
          </cell>
          <cell r="F620">
            <v>2</v>
          </cell>
          <cell r="G620">
            <v>1</v>
          </cell>
          <cell r="I620">
            <v>1036</v>
          </cell>
          <cell r="K620" t="str">
            <v>坐骑属性药</v>
          </cell>
          <cell r="L620">
            <v>1</v>
          </cell>
          <cell r="M620">
            <v>4</v>
          </cell>
          <cell r="N620">
            <v>80</v>
          </cell>
          <cell r="O620">
            <v>100</v>
          </cell>
          <cell r="Q620">
            <v>150</v>
          </cell>
        </row>
        <row r="621">
          <cell r="A621">
            <v>598</v>
          </cell>
          <cell r="B621">
            <v>40</v>
          </cell>
          <cell r="E621" t="str">
            <v>11_1</v>
          </cell>
          <cell r="F621">
            <v>2</v>
          </cell>
          <cell r="G621">
            <v>1</v>
          </cell>
          <cell r="I621">
            <v>1036</v>
          </cell>
          <cell r="K621" t="str">
            <v>坐骑属性药</v>
          </cell>
          <cell r="L621">
            <v>1</v>
          </cell>
          <cell r="M621">
            <v>4</v>
          </cell>
          <cell r="N621">
            <v>80</v>
          </cell>
          <cell r="O621">
            <v>100</v>
          </cell>
          <cell r="Q621">
            <v>150</v>
          </cell>
        </row>
        <row r="622">
          <cell r="A622">
            <v>599</v>
          </cell>
          <cell r="B622">
            <v>40</v>
          </cell>
          <cell r="E622" t="str">
            <v>11_1</v>
          </cell>
          <cell r="F622">
            <v>1</v>
          </cell>
          <cell r="G622">
            <v>1</v>
          </cell>
          <cell r="I622">
            <v>1037</v>
          </cell>
          <cell r="K622" t="str">
            <v>坐骑增幅器</v>
          </cell>
          <cell r="L622">
            <v>1</v>
          </cell>
          <cell r="M622">
            <v>4</v>
          </cell>
          <cell r="N622">
            <v>40</v>
          </cell>
          <cell r="O622">
            <v>100</v>
          </cell>
          <cell r="Q622">
            <v>200</v>
          </cell>
        </row>
        <row r="623">
          <cell r="A623">
            <v>600</v>
          </cell>
          <cell r="B623">
            <v>40</v>
          </cell>
          <cell r="E623" t="str">
            <v>11_2</v>
          </cell>
          <cell r="F623">
            <v>2</v>
          </cell>
          <cell r="G623">
            <v>1</v>
          </cell>
          <cell r="I623">
            <v>1296</v>
          </cell>
          <cell r="K623" t="str">
            <v>2阶经验药</v>
          </cell>
          <cell r="L623">
            <v>1</v>
          </cell>
          <cell r="M623">
            <v>4</v>
          </cell>
          <cell r="N623">
            <v>40</v>
          </cell>
          <cell r="O623">
            <v>100</v>
          </cell>
          <cell r="Q623">
            <v>125</v>
          </cell>
        </row>
        <row r="624">
          <cell r="A624">
            <v>601</v>
          </cell>
          <cell r="B624">
            <v>40</v>
          </cell>
          <cell r="E624" t="str">
            <v>11_2</v>
          </cell>
          <cell r="F624">
            <v>5</v>
          </cell>
          <cell r="G624">
            <v>1</v>
          </cell>
          <cell r="I624">
            <v>1034</v>
          </cell>
          <cell r="K624" t="str">
            <v>坐骑树果</v>
          </cell>
          <cell r="L624">
            <v>50</v>
          </cell>
          <cell r="M624">
            <v>4</v>
          </cell>
          <cell r="N624">
            <v>50</v>
          </cell>
          <cell r="O624">
            <v>100</v>
          </cell>
          <cell r="Q624">
            <v>250</v>
          </cell>
        </row>
        <row r="625">
          <cell r="A625">
            <v>602</v>
          </cell>
          <cell r="B625">
            <v>40</v>
          </cell>
          <cell r="E625" t="str">
            <v>11_2</v>
          </cell>
          <cell r="F625">
            <v>5</v>
          </cell>
          <cell r="G625">
            <v>1</v>
          </cell>
          <cell r="I625">
            <v>1034</v>
          </cell>
          <cell r="K625" t="str">
            <v>坐骑树果</v>
          </cell>
          <cell r="L625">
            <v>40</v>
          </cell>
          <cell r="M625">
            <v>4</v>
          </cell>
          <cell r="N625">
            <v>60</v>
          </cell>
          <cell r="O625">
            <v>100</v>
          </cell>
          <cell r="Q625">
            <v>200</v>
          </cell>
        </row>
        <row r="626">
          <cell r="A626">
            <v>603</v>
          </cell>
          <cell r="B626">
            <v>40</v>
          </cell>
          <cell r="E626" t="str">
            <v>11_2</v>
          </cell>
          <cell r="F626">
            <v>5</v>
          </cell>
          <cell r="G626">
            <v>1</v>
          </cell>
          <cell r="I626">
            <v>1034</v>
          </cell>
          <cell r="K626" t="str">
            <v>坐骑树果</v>
          </cell>
          <cell r="L626">
            <v>30</v>
          </cell>
          <cell r="M626">
            <v>4</v>
          </cell>
          <cell r="N626">
            <v>70</v>
          </cell>
          <cell r="O626">
            <v>100</v>
          </cell>
          <cell r="Q626">
            <v>150</v>
          </cell>
        </row>
        <row r="627">
          <cell r="A627">
            <v>604</v>
          </cell>
          <cell r="B627">
            <v>40</v>
          </cell>
          <cell r="E627" t="str">
            <v>11_2</v>
          </cell>
          <cell r="F627">
            <v>2</v>
          </cell>
          <cell r="G627">
            <v>1</v>
          </cell>
          <cell r="I627">
            <v>1036</v>
          </cell>
          <cell r="K627" t="str">
            <v>坐骑属性药</v>
          </cell>
          <cell r="L627">
            <v>1</v>
          </cell>
          <cell r="M627">
            <v>4</v>
          </cell>
          <cell r="N627">
            <v>80</v>
          </cell>
          <cell r="O627">
            <v>100</v>
          </cell>
          <cell r="Q627">
            <v>150</v>
          </cell>
        </row>
        <row r="628">
          <cell r="A628">
            <v>605</v>
          </cell>
          <cell r="B628">
            <v>40</v>
          </cell>
          <cell r="E628" t="str">
            <v>11_2</v>
          </cell>
          <cell r="F628">
            <v>2</v>
          </cell>
          <cell r="G628">
            <v>1</v>
          </cell>
          <cell r="I628">
            <v>1036</v>
          </cell>
          <cell r="K628" t="str">
            <v>坐骑属性药</v>
          </cell>
          <cell r="L628">
            <v>1</v>
          </cell>
          <cell r="M628">
            <v>4</v>
          </cell>
          <cell r="N628">
            <v>80</v>
          </cell>
          <cell r="O628">
            <v>100</v>
          </cell>
          <cell r="Q628">
            <v>150</v>
          </cell>
        </row>
        <row r="629">
          <cell r="A629">
            <v>606</v>
          </cell>
          <cell r="B629">
            <v>40</v>
          </cell>
          <cell r="E629" t="str">
            <v>11_2</v>
          </cell>
          <cell r="F629">
            <v>1</v>
          </cell>
          <cell r="G629">
            <v>1</v>
          </cell>
          <cell r="I629">
            <v>1037</v>
          </cell>
          <cell r="K629" t="str">
            <v>坐骑增幅器</v>
          </cell>
          <cell r="L629">
            <v>1</v>
          </cell>
          <cell r="M629">
            <v>4</v>
          </cell>
          <cell r="N629">
            <v>40</v>
          </cell>
          <cell r="O629">
            <v>100</v>
          </cell>
          <cell r="Q629">
            <v>200</v>
          </cell>
        </row>
        <row r="630">
          <cell r="A630">
            <v>607</v>
          </cell>
          <cell r="B630">
            <v>40</v>
          </cell>
          <cell r="E630" t="str">
            <v>11_3</v>
          </cell>
          <cell r="F630">
            <v>2</v>
          </cell>
          <cell r="G630">
            <v>1</v>
          </cell>
          <cell r="I630">
            <v>1297</v>
          </cell>
          <cell r="K630" t="str">
            <v>3阶经验药</v>
          </cell>
          <cell r="L630">
            <v>1</v>
          </cell>
          <cell r="M630">
            <v>4</v>
          </cell>
          <cell r="N630">
            <v>40</v>
          </cell>
          <cell r="O630">
            <v>100</v>
          </cell>
          <cell r="Q630">
            <v>188</v>
          </cell>
        </row>
        <row r="631">
          <cell r="A631">
            <v>608</v>
          </cell>
          <cell r="B631">
            <v>40</v>
          </cell>
          <cell r="E631" t="str">
            <v>11_3</v>
          </cell>
          <cell r="F631">
            <v>5</v>
          </cell>
          <cell r="G631">
            <v>1</v>
          </cell>
          <cell r="I631">
            <v>1034</v>
          </cell>
          <cell r="K631" t="str">
            <v>坐骑树果</v>
          </cell>
          <cell r="L631">
            <v>60</v>
          </cell>
          <cell r="M631">
            <v>4</v>
          </cell>
          <cell r="N631">
            <v>50</v>
          </cell>
          <cell r="O631">
            <v>100</v>
          </cell>
          <cell r="Q631">
            <v>300</v>
          </cell>
        </row>
        <row r="632">
          <cell r="A632">
            <v>609</v>
          </cell>
          <cell r="B632">
            <v>40</v>
          </cell>
          <cell r="E632" t="str">
            <v>11_3</v>
          </cell>
          <cell r="F632">
            <v>5</v>
          </cell>
          <cell r="G632">
            <v>1</v>
          </cell>
          <cell r="I632">
            <v>1034</v>
          </cell>
          <cell r="K632" t="str">
            <v>坐骑树果</v>
          </cell>
          <cell r="L632">
            <v>50</v>
          </cell>
          <cell r="M632">
            <v>4</v>
          </cell>
          <cell r="N632">
            <v>60</v>
          </cell>
          <cell r="O632">
            <v>100</v>
          </cell>
          <cell r="Q632">
            <v>250</v>
          </cell>
        </row>
        <row r="633">
          <cell r="A633">
            <v>610</v>
          </cell>
          <cell r="B633">
            <v>40</v>
          </cell>
          <cell r="E633" t="str">
            <v>11_3</v>
          </cell>
          <cell r="F633">
            <v>5</v>
          </cell>
          <cell r="G633">
            <v>1</v>
          </cell>
          <cell r="I633">
            <v>1034</v>
          </cell>
          <cell r="K633" t="str">
            <v>坐骑树果</v>
          </cell>
          <cell r="L633">
            <v>40</v>
          </cell>
          <cell r="M633">
            <v>4</v>
          </cell>
          <cell r="N633">
            <v>70</v>
          </cell>
          <cell r="O633">
            <v>100</v>
          </cell>
          <cell r="Q633">
            <v>200</v>
          </cell>
        </row>
        <row r="634">
          <cell r="A634">
            <v>611</v>
          </cell>
          <cell r="B634">
            <v>40</v>
          </cell>
          <cell r="E634" t="str">
            <v>11_3</v>
          </cell>
          <cell r="F634">
            <v>2</v>
          </cell>
          <cell r="G634">
            <v>1</v>
          </cell>
          <cell r="I634">
            <v>1036</v>
          </cell>
          <cell r="K634" t="str">
            <v>坐骑属性药</v>
          </cell>
          <cell r="L634">
            <v>1</v>
          </cell>
          <cell r="M634">
            <v>4</v>
          </cell>
          <cell r="N634">
            <v>80</v>
          </cell>
          <cell r="O634">
            <v>100</v>
          </cell>
          <cell r="Q634">
            <v>150</v>
          </cell>
        </row>
        <row r="635">
          <cell r="A635">
            <v>612</v>
          </cell>
          <cell r="B635">
            <v>40</v>
          </cell>
          <cell r="E635" t="str">
            <v>11_3</v>
          </cell>
          <cell r="F635">
            <v>2</v>
          </cell>
          <cell r="G635">
            <v>1</v>
          </cell>
          <cell r="I635">
            <v>1036</v>
          </cell>
          <cell r="K635" t="str">
            <v>坐骑属性药</v>
          </cell>
          <cell r="L635">
            <v>1</v>
          </cell>
          <cell r="M635">
            <v>4</v>
          </cell>
          <cell r="N635">
            <v>80</v>
          </cell>
          <cell r="O635">
            <v>100</v>
          </cell>
          <cell r="Q635">
            <v>150</v>
          </cell>
        </row>
        <row r="636">
          <cell r="A636">
            <v>613</v>
          </cell>
          <cell r="B636">
            <v>40</v>
          </cell>
          <cell r="E636" t="str">
            <v>11_3</v>
          </cell>
          <cell r="F636">
            <v>1</v>
          </cell>
          <cell r="G636">
            <v>1</v>
          </cell>
          <cell r="I636">
            <v>1037</v>
          </cell>
          <cell r="K636" t="str">
            <v>坐骑增幅器</v>
          </cell>
          <cell r="L636">
            <v>1</v>
          </cell>
          <cell r="M636">
            <v>4</v>
          </cell>
          <cell r="N636">
            <v>40</v>
          </cell>
          <cell r="O636">
            <v>100</v>
          </cell>
          <cell r="Q636">
            <v>200</v>
          </cell>
        </row>
        <row r="637">
          <cell r="A637">
            <v>614</v>
          </cell>
          <cell r="B637">
            <v>40</v>
          </cell>
          <cell r="E637" t="str">
            <v>11_4</v>
          </cell>
          <cell r="F637">
            <v>2</v>
          </cell>
          <cell r="G637">
            <v>1</v>
          </cell>
          <cell r="I637">
            <v>1098</v>
          </cell>
          <cell r="K637" t="str">
            <v>4阶经验药</v>
          </cell>
          <cell r="L637">
            <v>1</v>
          </cell>
          <cell r="M637">
            <v>4</v>
          </cell>
          <cell r="N637">
            <v>40</v>
          </cell>
          <cell r="O637">
            <v>100</v>
          </cell>
          <cell r="Q637">
            <v>275</v>
          </cell>
        </row>
        <row r="638">
          <cell r="A638">
            <v>615</v>
          </cell>
          <cell r="B638">
            <v>40</v>
          </cell>
          <cell r="E638" t="str">
            <v>11_4</v>
          </cell>
          <cell r="F638">
            <v>8</v>
          </cell>
          <cell r="G638">
            <v>1</v>
          </cell>
          <cell r="I638">
            <v>1034</v>
          </cell>
          <cell r="K638" t="str">
            <v>坐骑树果</v>
          </cell>
          <cell r="L638">
            <v>70</v>
          </cell>
          <cell r="M638">
            <v>4</v>
          </cell>
          <cell r="N638">
            <v>40</v>
          </cell>
          <cell r="O638">
            <v>100</v>
          </cell>
          <cell r="Q638">
            <v>350</v>
          </cell>
        </row>
        <row r="639">
          <cell r="A639">
            <v>616</v>
          </cell>
          <cell r="B639">
            <v>40</v>
          </cell>
          <cell r="E639" t="str">
            <v>11_4</v>
          </cell>
          <cell r="F639">
            <v>8</v>
          </cell>
          <cell r="G639">
            <v>1</v>
          </cell>
          <cell r="I639">
            <v>1034</v>
          </cell>
          <cell r="K639" t="str">
            <v>坐骑树果</v>
          </cell>
          <cell r="L639">
            <v>60</v>
          </cell>
          <cell r="M639">
            <v>4</v>
          </cell>
          <cell r="N639">
            <v>50</v>
          </cell>
          <cell r="O639">
            <v>100</v>
          </cell>
          <cell r="Q639">
            <v>300</v>
          </cell>
        </row>
        <row r="640">
          <cell r="A640">
            <v>617</v>
          </cell>
          <cell r="B640">
            <v>40</v>
          </cell>
          <cell r="E640" t="str">
            <v>11_4</v>
          </cell>
          <cell r="F640">
            <v>8</v>
          </cell>
          <cell r="G640">
            <v>1</v>
          </cell>
          <cell r="I640">
            <v>1034</v>
          </cell>
          <cell r="K640" t="str">
            <v>坐骑树果</v>
          </cell>
          <cell r="L640">
            <v>50</v>
          </cell>
          <cell r="M640">
            <v>4</v>
          </cell>
          <cell r="N640">
            <v>60</v>
          </cell>
          <cell r="O640">
            <v>100</v>
          </cell>
          <cell r="Q640">
            <v>250</v>
          </cell>
        </row>
        <row r="641">
          <cell r="A641">
            <v>618</v>
          </cell>
          <cell r="B641">
            <v>40</v>
          </cell>
          <cell r="E641" t="str">
            <v>11_4</v>
          </cell>
          <cell r="F641">
            <v>2</v>
          </cell>
          <cell r="G641">
            <v>1</v>
          </cell>
          <cell r="I641">
            <v>1036</v>
          </cell>
          <cell r="K641" t="str">
            <v>坐骑属性药</v>
          </cell>
          <cell r="L641">
            <v>1</v>
          </cell>
          <cell r="M641">
            <v>4</v>
          </cell>
          <cell r="N641">
            <v>80</v>
          </cell>
          <cell r="O641">
            <v>100</v>
          </cell>
          <cell r="Q641">
            <v>150</v>
          </cell>
        </row>
        <row r="642">
          <cell r="A642">
            <v>619</v>
          </cell>
          <cell r="B642">
            <v>40</v>
          </cell>
          <cell r="E642" t="str">
            <v>11_4</v>
          </cell>
          <cell r="F642">
            <v>2</v>
          </cell>
          <cell r="G642">
            <v>1</v>
          </cell>
          <cell r="I642">
            <v>1036</v>
          </cell>
          <cell r="K642" t="str">
            <v>坐骑属性药</v>
          </cell>
          <cell r="L642">
            <v>1</v>
          </cell>
          <cell r="M642">
            <v>4</v>
          </cell>
          <cell r="N642">
            <v>80</v>
          </cell>
          <cell r="O642">
            <v>100</v>
          </cell>
          <cell r="Q642">
            <v>150</v>
          </cell>
        </row>
        <row r="643">
          <cell r="A643">
            <v>620</v>
          </cell>
          <cell r="B643">
            <v>40</v>
          </cell>
          <cell r="E643" t="str">
            <v>11_4</v>
          </cell>
          <cell r="F643">
            <v>1</v>
          </cell>
          <cell r="G643">
            <v>1</v>
          </cell>
          <cell r="I643">
            <v>1037</v>
          </cell>
          <cell r="K643" t="str">
            <v>坐骑增幅器</v>
          </cell>
          <cell r="L643">
            <v>1</v>
          </cell>
          <cell r="M643">
            <v>4</v>
          </cell>
          <cell r="N643">
            <v>40</v>
          </cell>
          <cell r="O643">
            <v>100</v>
          </cell>
          <cell r="Q643">
            <v>200</v>
          </cell>
        </row>
        <row r="644">
          <cell r="A644">
            <v>621</v>
          </cell>
          <cell r="B644">
            <v>40</v>
          </cell>
          <cell r="E644" t="str">
            <v>11_5</v>
          </cell>
          <cell r="F644">
            <v>2</v>
          </cell>
          <cell r="G644">
            <v>1</v>
          </cell>
          <cell r="I644">
            <v>1099</v>
          </cell>
          <cell r="K644" t="str">
            <v>5阶经验药</v>
          </cell>
          <cell r="L644">
            <v>1</v>
          </cell>
          <cell r="M644">
            <v>4</v>
          </cell>
          <cell r="N644">
            <v>40</v>
          </cell>
          <cell r="O644">
            <v>100</v>
          </cell>
          <cell r="Q644">
            <v>360</v>
          </cell>
        </row>
        <row r="645">
          <cell r="A645">
            <v>622</v>
          </cell>
          <cell r="B645">
            <v>40</v>
          </cell>
          <cell r="E645" t="str">
            <v>11_5</v>
          </cell>
          <cell r="F645">
            <v>8</v>
          </cell>
          <cell r="G645">
            <v>1</v>
          </cell>
          <cell r="I645">
            <v>1034</v>
          </cell>
          <cell r="K645" t="str">
            <v>坐骑树果</v>
          </cell>
          <cell r="L645">
            <v>80</v>
          </cell>
          <cell r="M645">
            <v>4</v>
          </cell>
          <cell r="N645">
            <v>40</v>
          </cell>
          <cell r="O645">
            <v>100</v>
          </cell>
          <cell r="Q645">
            <v>400</v>
          </cell>
        </row>
        <row r="646">
          <cell r="A646">
            <v>623</v>
          </cell>
          <cell r="B646">
            <v>40</v>
          </cell>
          <cell r="E646" t="str">
            <v>11_5</v>
          </cell>
          <cell r="F646">
            <v>8</v>
          </cell>
          <cell r="G646">
            <v>1</v>
          </cell>
          <cell r="I646">
            <v>1034</v>
          </cell>
          <cell r="K646" t="str">
            <v>坐骑树果</v>
          </cell>
          <cell r="L646">
            <v>70</v>
          </cell>
          <cell r="M646">
            <v>4</v>
          </cell>
          <cell r="N646">
            <v>50</v>
          </cell>
          <cell r="O646">
            <v>100</v>
          </cell>
          <cell r="Q646">
            <v>350</v>
          </cell>
        </row>
        <row r="647">
          <cell r="A647">
            <v>624</v>
          </cell>
          <cell r="B647">
            <v>40</v>
          </cell>
          <cell r="E647" t="str">
            <v>11_5</v>
          </cell>
          <cell r="F647">
            <v>8</v>
          </cell>
          <cell r="G647">
            <v>1</v>
          </cell>
          <cell r="I647">
            <v>1034</v>
          </cell>
          <cell r="K647" t="str">
            <v>坐骑树果</v>
          </cell>
          <cell r="L647">
            <v>60</v>
          </cell>
          <cell r="M647">
            <v>4</v>
          </cell>
          <cell r="N647">
            <v>60</v>
          </cell>
          <cell r="O647">
            <v>100</v>
          </cell>
          <cell r="Q647">
            <v>300</v>
          </cell>
        </row>
        <row r="648">
          <cell r="A648">
            <v>625</v>
          </cell>
          <cell r="B648">
            <v>40</v>
          </cell>
          <cell r="E648" t="str">
            <v>11_5</v>
          </cell>
          <cell r="F648">
            <v>2</v>
          </cell>
          <cell r="G648">
            <v>1</v>
          </cell>
          <cell r="I648">
            <v>1036</v>
          </cell>
          <cell r="K648" t="str">
            <v>坐骑属性药</v>
          </cell>
          <cell r="L648">
            <v>1</v>
          </cell>
          <cell r="M648">
            <v>4</v>
          </cell>
          <cell r="N648">
            <v>80</v>
          </cell>
          <cell r="O648">
            <v>100</v>
          </cell>
          <cell r="Q648">
            <v>150</v>
          </cell>
        </row>
        <row r="649">
          <cell r="A649">
            <v>626</v>
          </cell>
          <cell r="B649">
            <v>40</v>
          </cell>
          <cell r="E649" t="str">
            <v>11_5</v>
          </cell>
          <cell r="F649">
            <v>2</v>
          </cell>
          <cell r="G649">
            <v>1</v>
          </cell>
          <cell r="I649">
            <v>1036</v>
          </cell>
          <cell r="K649" t="str">
            <v>坐骑属性药</v>
          </cell>
          <cell r="L649">
            <v>1</v>
          </cell>
          <cell r="M649">
            <v>4</v>
          </cell>
          <cell r="N649">
            <v>80</v>
          </cell>
          <cell r="O649">
            <v>100</v>
          </cell>
          <cell r="Q649">
            <v>150</v>
          </cell>
        </row>
        <row r="650">
          <cell r="A650">
            <v>627</v>
          </cell>
          <cell r="B650">
            <v>40</v>
          </cell>
          <cell r="E650" t="str">
            <v>11_5</v>
          </cell>
          <cell r="F650">
            <v>1</v>
          </cell>
          <cell r="G650">
            <v>1</v>
          </cell>
          <cell r="I650">
            <v>1037</v>
          </cell>
          <cell r="K650" t="str">
            <v>坐骑增幅器</v>
          </cell>
          <cell r="L650">
            <v>1</v>
          </cell>
          <cell r="M650">
            <v>4</v>
          </cell>
          <cell r="N650">
            <v>40</v>
          </cell>
          <cell r="O650">
            <v>100</v>
          </cell>
          <cell r="Q650">
            <v>200</v>
          </cell>
        </row>
        <row r="651">
          <cell r="A651">
            <v>628</v>
          </cell>
          <cell r="B651">
            <v>40</v>
          </cell>
          <cell r="E651" t="str">
            <v>11_6</v>
          </cell>
          <cell r="F651">
            <v>2</v>
          </cell>
          <cell r="G651">
            <v>1</v>
          </cell>
          <cell r="I651">
            <v>1100</v>
          </cell>
          <cell r="K651" t="str">
            <v>6阶经验药</v>
          </cell>
          <cell r="L651">
            <v>1</v>
          </cell>
          <cell r="M651">
            <v>4</v>
          </cell>
          <cell r="N651">
            <v>40</v>
          </cell>
          <cell r="O651">
            <v>100</v>
          </cell>
          <cell r="Q651">
            <v>450</v>
          </cell>
        </row>
        <row r="652">
          <cell r="A652">
            <v>629</v>
          </cell>
          <cell r="B652">
            <v>40</v>
          </cell>
          <cell r="E652" t="str">
            <v>11_6</v>
          </cell>
          <cell r="F652">
            <v>8</v>
          </cell>
          <cell r="G652">
            <v>1</v>
          </cell>
          <cell r="I652">
            <v>1034</v>
          </cell>
          <cell r="K652" t="str">
            <v>坐骑树果</v>
          </cell>
          <cell r="L652">
            <v>90</v>
          </cell>
          <cell r="M652">
            <v>4</v>
          </cell>
          <cell r="N652">
            <v>40</v>
          </cell>
          <cell r="O652">
            <v>100</v>
          </cell>
          <cell r="Q652">
            <v>450</v>
          </cell>
        </row>
        <row r="653">
          <cell r="A653">
            <v>630</v>
          </cell>
          <cell r="B653">
            <v>40</v>
          </cell>
          <cell r="E653" t="str">
            <v>11_6</v>
          </cell>
          <cell r="F653">
            <v>8</v>
          </cell>
          <cell r="G653">
            <v>1</v>
          </cell>
          <cell r="I653">
            <v>1034</v>
          </cell>
          <cell r="K653" t="str">
            <v>坐骑树果</v>
          </cell>
          <cell r="L653">
            <v>80</v>
          </cell>
          <cell r="M653">
            <v>4</v>
          </cell>
          <cell r="N653">
            <v>50</v>
          </cell>
          <cell r="O653">
            <v>100</v>
          </cell>
          <cell r="Q653">
            <v>400</v>
          </cell>
        </row>
        <row r="654">
          <cell r="A654">
            <v>631</v>
          </cell>
          <cell r="B654">
            <v>40</v>
          </cell>
          <cell r="E654" t="str">
            <v>11_6</v>
          </cell>
          <cell r="F654">
            <v>8</v>
          </cell>
          <cell r="G654">
            <v>1</v>
          </cell>
          <cell r="I654">
            <v>1034</v>
          </cell>
          <cell r="K654" t="str">
            <v>坐骑树果</v>
          </cell>
          <cell r="L654">
            <v>70</v>
          </cell>
          <cell r="M654">
            <v>4</v>
          </cell>
          <cell r="N654">
            <v>60</v>
          </cell>
          <cell r="O654">
            <v>100</v>
          </cell>
          <cell r="Q654">
            <v>350</v>
          </cell>
        </row>
        <row r="655">
          <cell r="A655">
            <v>632</v>
          </cell>
          <cell r="B655">
            <v>40</v>
          </cell>
          <cell r="E655" t="str">
            <v>11_6</v>
          </cell>
          <cell r="F655">
            <v>2</v>
          </cell>
          <cell r="G655">
            <v>1</v>
          </cell>
          <cell r="I655">
            <v>1036</v>
          </cell>
          <cell r="K655" t="str">
            <v>坐骑属性药</v>
          </cell>
          <cell r="L655">
            <v>1</v>
          </cell>
          <cell r="M655">
            <v>4</v>
          </cell>
          <cell r="N655">
            <v>80</v>
          </cell>
          <cell r="O655">
            <v>100</v>
          </cell>
          <cell r="Q655">
            <v>150</v>
          </cell>
        </row>
        <row r="656">
          <cell r="A656">
            <v>633</v>
          </cell>
          <cell r="B656">
            <v>40</v>
          </cell>
          <cell r="E656" t="str">
            <v>11_6</v>
          </cell>
          <cell r="F656">
            <v>2</v>
          </cell>
          <cell r="G656">
            <v>1</v>
          </cell>
          <cell r="I656">
            <v>1036</v>
          </cell>
          <cell r="K656" t="str">
            <v>坐骑属性药</v>
          </cell>
          <cell r="L656">
            <v>1</v>
          </cell>
          <cell r="M656">
            <v>4</v>
          </cell>
          <cell r="N656">
            <v>80</v>
          </cell>
          <cell r="O656">
            <v>100</v>
          </cell>
          <cell r="Q656">
            <v>150</v>
          </cell>
        </row>
        <row r="657">
          <cell r="A657">
            <v>634</v>
          </cell>
          <cell r="B657">
            <v>40</v>
          </cell>
          <cell r="E657" t="str">
            <v>11_6</v>
          </cell>
          <cell r="F657">
            <v>1</v>
          </cell>
          <cell r="G657">
            <v>1</v>
          </cell>
          <cell r="I657">
            <v>1037</v>
          </cell>
          <cell r="K657" t="str">
            <v>坐骑增幅器</v>
          </cell>
          <cell r="L657">
            <v>1</v>
          </cell>
          <cell r="M657">
            <v>4</v>
          </cell>
          <cell r="N657">
            <v>40</v>
          </cell>
          <cell r="O657">
            <v>100</v>
          </cell>
          <cell r="Q657">
            <v>200</v>
          </cell>
        </row>
        <row r="658">
          <cell r="A658">
            <v>635</v>
          </cell>
          <cell r="B658">
            <v>40</v>
          </cell>
          <cell r="E658" t="str">
            <v>11_7</v>
          </cell>
          <cell r="F658">
            <v>2</v>
          </cell>
          <cell r="G658">
            <v>1</v>
          </cell>
          <cell r="I658">
            <v>1101</v>
          </cell>
          <cell r="K658" t="str">
            <v>7阶经验药</v>
          </cell>
          <cell r="L658">
            <v>1</v>
          </cell>
          <cell r="M658">
            <v>4</v>
          </cell>
          <cell r="N658">
            <v>40</v>
          </cell>
          <cell r="O658">
            <v>100</v>
          </cell>
          <cell r="Q658">
            <v>548</v>
          </cell>
        </row>
        <row r="659">
          <cell r="A659">
            <v>636</v>
          </cell>
          <cell r="B659">
            <v>40</v>
          </cell>
          <cell r="E659" t="str">
            <v>11_7</v>
          </cell>
          <cell r="F659">
            <v>8</v>
          </cell>
          <cell r="G659">
            <v>1</v>
          </cell>
          <cell r="I659">
            <v>1034</v>
          </cell>
          <cell r="K659" t="str">
            <v>坐骑树果</v>
          </cell>
          <cell r="L659">
            <v>100</v>
          </cell>
          <cell r="M659">
            <v>4</v>
          </cell>
          <cell r="N659">
            <v>30</v>
          </cell>
          <cell r="O659">
            <v>100</v>
          </cell>
          <cell r="Q659">
            <v>500</v>
          </cell>
        </row>
        <row r="660">
          <cell r="A660">
            <v>637</v>
          </cell>
          <cell r="B660">
            <v>40</v>
          </cell>
          <cell r="E660" t="str">
            <v>11_7</v>
          </cell>
          <cell r="F660">
            <v>12</v>
          </cell>
          <cell r="G660">
            <v>1</v>
          </cell>
          <cell r="I660">
            <v>1034</v>
          </cell>
          <cell r="K660" t="str">
            <v>坐骑树果</v>
          </cell>
          <cell r="L660">
            <v>90</v>
          </cell>
          <cell r="M660">
            <v>4</v>
          </cell>
          <cell r="N660">
            <v>40</v>
          </cell>
          <cell r="O660">
            <v>100</v>
          </cell>
          <cell r="Q660">
            <v>450</v>
          </cell>
        </row>
        <row r="661">
          <cell r="A661">
            <v>638</v>
          </cell>
          <cell r="B661">
            <v>40</v>
          </cell>
          <cell r="E661" t="str">
            <v>11_7</v>
          </cell>
          <cell r="F661">
            <v>12</v>
          </cell>
          <cell r="G661">
            <v>1</v>
          </cell>
          <cell r="I661">
            <v>1034</v>
          </cell>
          <cell r="K661" t="str">
            <v>坐骑树果</v>
          </cell>
          <cell r="L661">
            <v>80</v>
          </cell>
          <cell r="M661">
            <v>4</v>
          </cell>
          <cell r="N661">
            <v>50</v>
          </cell>
          <cell r="O661">
            <v>100</v>
          </cell>
          <cell r="Q661">
            <v>400</v>
          </cell>
        </row>
        <row r="662">
          <cell r="A662">
            <v>639</v>
          </cell>
          <cell r="B662">
            <v>40</v>
          </cell>
          <cell r="E662" t="str">
            <v>11_7</v>
          </cell>
          <cell r="F662">
            <v>2</v>
          </cell>
          <cell r="G662">
            <v>1</v>
          </cell>
          <cell r="I662">
            <v>1036</v>
          </cell>
          <cell r="K662" t="str">
            <v>坐骑属性药</v>
          </cell>
          <cell r="L662">
            <v>1</v>
          </cell>
          <cell r="M662">
            <v>4</v>
          </cell>
          <cell r="N662">
            <v>80</v>
          </cell>
          <cell r="O662">
            <v>100</v>
          </cell>
          <cell r="Q662">
            <v>150</v>
          </cell>
        </row>
        <row r="663">
          <cell r="A663">
            <v>640</v>
          </cell>
          <cell r="B663">
            <v>40</v>
          </cell>
          <cell r="E663" t="str">
            <v>11_7</v>
          </cell>
          <cell r="F663">
            <v>2</v>
          </cell>
          <cell r="G663">
            <v>1</v>
          </cell>
          <cell r="I663">
            <v>1036</v>
          </cell>
          <cell r="K663" t="str">
            <v>坐骑属性药</v>
          </cell>
          <cell r="L663">
            <v>1</v>
          </cell>
          <cell r="M663">
            <v>4</v>
          </cell>
          <cell r="N663">
            <v>80</v>
          </cell>
          <cell r="O663">
            <v>100</v>
          </cell>
          <cell r="Q663">
            <v>150</v>
          </cell>
        </row>
        <row r="664">
          <cell r="A664">
            <v>641</v>
          </cell>
          <cell r="B664">
            <v>40</v>
          </cell>
          <cell r="E664" t="str">
            <v>11_7</v>
          </cell>
          <cell r="F664">
            <v>1</v>
          </cell>
          <cell r="G664">
            <v>1</v>
          </cell>
          <cell r="I664">
            <v>1037</v>
          </cell>
          <cell r="K664" t="str">
            <v>坐骑增幅器</v>
          </cell>
          <cell r="L664">
            <v>1</v>
          </cell>
          <cell r="M664">
            <v>4</v>
          </cell>
          <cell r="N664">
            <v>40</v>
          </cell>
          <cell r="O664">
            <v>100</v>
          </cell>
          <cell r="Q664">
            <v>200</v>
          </cell>
        </row>
        <row r="665">
          <cell r="A665">
            <v>642</v>
          </cell>
          <cell r="B665">
            <v>40</v>
          </cell>
          <cell r="E665" t="str">
            <v>11_8</v>
          </cell>
          <cell r="F665">
            <v>2</v>
          </cell>
          <cell r="G665">
            <v>1</v>
          </cell>
          <cell r="I665">
            <v>1102</v>
          </cell>
          <cell r="K665" t="str">
            <v>8阶经验药</v>
          </cell>
          <cell r="L665">
            <v>1</v>
          </cell>
          <cell r="M665">
            <v>4</v>
          </cell>
          <cell r="N665">
            <v>40</v>
          </cell>
          <cell r="O665">
            <v>100</v>
          </cell>
          <cell r="Q665">
            <v>650</v>
          </cell>
        </row>
        <row r="666">
          <cell r="A666">
            <v>643</v>
          </cell>
          <cell r="B666">
            <v>40</v>
          </cell>
          <cell r="E666" t="str">
            <v>11_8</v>
          </cell>
          <cell r="F666">
            <v>8</v>
          </cell>
          <cell r="G666">
            <v>1</v>
          </cell>
          <cell r="I666">
            <v>1034</v>
          </cell>
          <cell r="K666" t="str">
            <v>坐骑树果</v>
          </cell>
          <cell r="L666">
            <v>110</v>
          </cell>
          <cell r="M666">
            <v>4</v>
          </cell>
          <cell r="N666">
            <v>30</v>
          </cell>
          <cell r="O666">
            <v>100</v>
          </cell>
          <cell r="Q666">
            <v>550</v>
          </cell>
        </row>
        <row r="667">
          <cell r="A667">
            <v>644</v>
          </cell>
          <cell r="B667">
            <v>40</v>
          </cell>
          <cell r="E667" t="str">
            <v>11_8</v>
          </cell>
          <cell r="F667">
            <v>12</v>
          </cell>
          <cell r="G667">
            <v>1</v>
          </cell>
          <cell r="I667">
            <v>1034</v>
          </cell>
          <cell r="K667" t="str">
            <v>坐骑树果</v>
          </cell>
          <cell r="L667">
            <v>100</v>
          </cell>
          <cell r="M667">
            <v>4</v>
          </cell>
          <cell r="N667">
            <v>40</v>
          </cell>
          <cell r="O667">
            <v>100</v>
          </cell>
          <cell r="Q667">
            <v>500</v>
          </cell>
        </row>
        <row r="668">
          <cell r="A668">
            <v>645</v>
          </cell>
          <cell r="B668">
            <v>40</v>
          </cell>
          <cell r="E668" t="str">
            <v>11_8</v>
          </cell>
          <cell r="F668">
            <v>12</v>
          </cell>
          <cell r="G668">
            <v>1</v>
          </cell>
          <cell r="I668">
            <v>1034</v>
          </cell>
          <cell r="K668" t="str">
            <v>坐骑树果</v>
          </cell>
          <cell r="L668">
            <v>90</v>
          </cell>
          <cell r="M668">
            <v>4</v>
          </cell>
          <cell r="N668">
            <v>50</v>
          </cell>
          <cell r="O668">
            <v>100</v>
          </cell>
          <cell r="Q668">
            <v>450</v>
          </cell>
        </row>
        <row r="669">
          <cell r="A669">
            <v>646</v>
          </cell>
          <cell r="B669">
            <v>40</v>
          </cell>
          <cell r="E669" t="str">
            <v>11_8</v>
          </cell>
          <cell r="F669">
            <v>2</v>
          </cell>
          <cell r="G669">
            <v>1</v>
          </cell>
          <cell r="I669">
            <v>1036</v>
          </cell>
          <cell r="K669" t="str">
            <v>坐骑属性药</v>
          </cell>
          <cell r="L669">
            <v>1</v>
          </cell>
          <cell r="M669">
            <v>4</v>
          </cell>
          <cell r="N669">
            <v>80</v>
          </cell>
          <cell r="O669">
            <v>100</v>
          </cell>
          <cell r="Q669">
            <v>150</v>
          </cell>
        </row>
        <row r="670">
          <cell r="A670">
            <v>647</v>
          </cell>
          <cell r="B670">
            <v>40</v>
          </cell>
          <cell r="E670" t="str">
            <v>11_8</v>
          </cell>
          <cell r="F670">
            <v>2</v>
          </cell>
          <cell r="G670">
            <v>1</v>
          </cell>
          <cell r="I670">
            <v>1036</v>
          </cell>
          <cell r="K670" t="str">
            <v>坐骑属性药</v>
          </cell>
          <cell r="L670">
            <v>1</v>
          </cell>
          <cell r="M670">
            <v>4</v>
          </cell>
          <cell r="N670">
            <v>80</v>
          </cell>
          <cell r="O670">
            <v>100</v>
          </cell>
          <cell r="Q670">
            <v>150</v>
          </cell>
        </row>
        <row r="671">
          <cell r="A671">
            <v>648</v>
          </cell>
          <cell r="B671">
            <v>40</v>
          </cell>
          <cell r="E671" t="str">
            <v>11_8</v>
          </cell>
          <cell r="F671">
            <v>1</v>
          </cell>
          <cell r="G671">
            <v>1</v>
          </cell>
          <cell r="I671">
            <v>1037</v>
          </cell>
          <cell r="K671" t="str">
            <v>坐骑增幅器</v>
          </cell>
          <cell r="L671">
            <v>1</v>
          </cell>
          <cell r="M671">
            <v>4</v>
          </cell>
          <cell r="N671">
            <v>40</v>
          </cell>
          <cell r="O671">
            <v>100</v>
          </cell>
          <cell r="Q671">
            <v>200</v>
          </cell>
        </row>
        <row r="672">
          <cell r="A672">
            <v>649</v>
          </cell>
          <cell r="B672">
            <v>40</v>
          </cell>
          <cell r="E672" t="str">
            <v>11_9</v>
          </cell>
          <cell r="F672">
            <v>2</v>
          </cell>
          <cell r="G672">
            <v>1</v>
          </cell>
          <cell r="I672">
            <v>1103</v>
          </cell>
          <cell r="K672" t="str">
            <v>9阶经验药</v>
          </cell>
          <cell r="L672">
            <v>1</v>
          </cell>
          <cell r="M672">
            <v>4</v>
          </cell>
          <cell r="N672">
            <v>40</v>
          </cell>
          <cell r="O672">
            <v>100</v>
          </cell>
          <cell r="Q672">
            <v>788</v>
          </cell>
        </row>
        <row r="673">
          <cell r="A673">
            <v>650</v>
          </cell>
          <cell r="B673">
            <v>40</v>
          </cell>
          <cell r="E673" t="str">
            <v>11_9</v>
          </cell>
          <cell r="F673">
            <v>8</v>
          </cell>
          <cell r="G673">
            <v>1</v>
          </cell>
          <cell r="I673">
            <v>1034</v>
          </cell>
          <cell r="K673" t="str">
            <v>坐骑树果</v>
          </cell>
          <cell r="L673">
            <v>120</v>
          </cell>
          <cell r="M673">
            <v>4</v>
          </cell>
          <cell r="N673">
            <v>30</v>
          </cell>
          <cell r="O673">
            <v>100</v>
          </cell>
          <cell r="Q673">
            <v>600</v>
          </cell>
        </row>
        <row r="674">
          <cell r="A674">
            <v>651</v>
          </cell>
          <cell r="B674">
            <v>40</v>
          </cell>
          <cell r="E674" t="str">
            <v>11_9</v>
          </cell>
          <cell r="F674">
            <v>12</v>
          </cell>
          <cell r="G674">
            <v>1</v>
          </cell>
          <cell r="I674">
            <v>1034</v>
          </cell>
          <cell r="K674" t="str">
            <v>坐骑树果</v>
          </cell>
          <cell r="L674">
            <v>110</v>
          </cell>
          <cell r="M674">
            <v>4</v>
          </cell>
          <cell r="N674">
            <v>40</v>
          </cell>
          <cell r="O674">
            <v>100</v>
          </cell>
          <cell r="Q674">
            <v>550</v>
          </cell>
        </row>
        <row r="675">
          <cell r="A675">
            <v>652</v>
          </cell>
          <cell r="B675">
            <v>40</v>
          </cell>
          <cell r="E675" t="str">
            <v>11_9</v>
          </cell>
          <cell r="F675">
            <v>12</v>
          </cell>
          <cell r="G675">
            <v>1</v>
          </cell>
          <cell r="I675">
            <v>1034</v>
          </cell>
          <cell r="K675" t="str">
            <v>坐骑树果</v>
          </cell>
          <cell r="L675">
            <v>100</v>
          </cell>
          <cell r="M675">
            <v>4</v>
          </cell>
          <cell r="N675">
            <v>50</v>
          </cell>
          <cell r="O675">
            <v>100</v>
          </cell>
          <cell r="Q675">
            <v>500</v>
          </cell>
        </row>
        <row r="676">
          <cell r="A676">
            <v>653</v>
          </cell>
          <cell r="B676">
            <v>40</v>
          </cell>
          <cell r="E676" t="str">
            <v>11_9</v>
          </cell>
          <cell r="F676">
            <v>2</v>
          </cell>
          <cell r="G676">
            <v>1</v>
          </cell>
          <cell r="I676">
            <v>1036</v>
          </cell>
          <cell r="K676" t="str">
            <v>坐骑属性药</v>
          </cell>
          <cell r="L676">
            <v>1</v>
          </cell>
          <cell r="M676">
            <v>4</v>
          </cell>
          <cell r="N676">
            <v>80</v>
          </cell>
          <cell r="O676">
            <v>100</v>
          </cell>
          <cell r="Q676">
            <v>150</v>
          </cell>
        </row>
        <row r="677">
          <cell r="A677">
            <v>654</v>
          </cell>
          <cell r="B677">
            <v>40</v>
          </cell>
          <cell r="E677" t="str">
            <v>11_9</v>
          </cell>
          <cell r="F677">
            <v>2</v>
          </cell>
          <cell r="G677">
            <v>1</v>
          </cell>
          <cell r="I677">
            <v>1036</v>
          </cell>
          <cell r="K677" t="str">
            <v>坐骑属性药</v>
          </cell>
          <cell r="L677">
            <v>1</v>
          </cell>
          <cell r="M677">
            <v>4</v>
          </cell>
          <cell r="N677">
            <v>80</v>
          </cell>
          <cell r="O677">
            <v>100</v>
          </cell>
          <cell r="Q677">
            <v>150</v>
          </cell>
        </row>
        <row r="678">
          <cell r="A678">
            <v>655</v>
          </cell>
          <cell r="B678">
            <v>40</v>
          </cell>
          <cell r="E678" t="str">
            <v>11_9</v>
          </cell>
          <cell r="F678">
            <v>1</v>
          </cell>
          <cell r="G678">
            <v>1</v>
          </cell>
          <cell r="I678">
            <v>1037</v>
          </cell>
          <cell r="K678" t="str">
            <v>坐骑增幅器</v>
          </cell>
          <cell r="L678">
            <v>1</v>
          </cell>
          <cell r="M678">
            <v>4</v>
          </cell>
          <cell r="N678">
            <v>40</v>
          </cell>
          <cell r="O678">
            <v>100</v>
          </cell>
          <cell r="Q678">
            <v>200</v>
          </cell>
        </row>
        <row r="679">
          <cell r="A679">
            <v>656</v>
          </cell>
          <cell r="B679">
            <v>40</v>
          </cell>
          <cell r="E679" t="str">
            <v>11_10</v>
          </cell>
          <cell r="F679">
            <v>2</v>
          </cell>
          <cell r="G679">
            <v>1</v>
          </cell>
          <cell r="I679">
            <v>1104</v>
          </cell>
          <cell r="K679" t="str">
            <v>10阶经验药</v>
          </cell>
          <cell r="L679">
            <v>1</v>
          </cell>
          <cell r="M679">
            <v>4</v>
          </cell>
          <cell r="N679">
            <v>40</v>
          </cell>
          <cell r="O679">
            <v>100</v>
          </cell>
          <cell r="Q679">
            <v>970</v>
          </cell>
        </row>
        <row r="680">
          <cell r="A680">
            <v>657</v>
          </cell>
          <cell r="B680">
            <v>40</v>
          </cell>
          <cell r="E680" t="str">
            <v>11_10</v>
          </cell>
          <cell r="F680">
            <v>8</v>
          </cell>
          <cell r="G680">
            <v>1</v>
          </cell>
          <cell r="I680">
            <v>1034</v>
          </cell>
          <cell r="K680" t="str">
            <v>坐骑树果</v>
          </cell>
          <cell r="L680">
            <v>130</v>
          </cell>
          <cell r="M680">
            <v>4</v>
          </cell>
          <cell r="N680">
            <v>30</v>
          </cell>
          <cell r="O680">
            <v>100</v>
          </cell>
          <cell r="Q680">
            <v>650</v>
          </cell>
        </row>
        <row r="681">
          <cell r="A681">
            <v>658</v>
          </cell>
          <cell r="B681">
            <v>40</v>
          </cell>
          <cell r="E681" t="str">
            <v>11_10</v>
          </cell>
          <cell r="F681">
            <v>12</v>
          </cell>
          <cell r="G681">
            <v>1</v>
          </cell>
          <cell r="I681">
            <v>1034</v>
          </cell>
          <cell r="K681" t="str">
            <v>坐骑树果</v>
          </cell>
          <cell r="L681">
            <v>120</v>
          </cell>
          <cell r="M681">
            <v>4</v>
          </cell>
          <cell r="N681">
            <v>40</v>
          </cell>
          <cell r="O681">
            <v>100</v>
          </cell>
          <cell r="Q681">
            <v>600</v>
          </cell>
        </row>
        <row r="682">
          <cell r="A682">
            <v>659</v>
          </cell>
          <cell r="B682">
            <v>40</v>
          </cell>
          <cell r="E682" t="str">
            <v>11_10</v>
          </cell>
          <cell r="F682">
            <v>12</v>
          </cell>
          <cell r="G682">
            <v>1</v>
          </cell>
          <cell r="I682">
            <v>1034</v>
          </cell>
          <cell r="K682" t="str">
            <v>坐骑树果</v>
          </cell>
          <cell r="L682">
            <v>110</v>
          </cell>
          <cell r="M682">
            <v>4</v>
          </cell>
          <cell r="N682">
            <v>50</v>
          </cell>
          <cell r="O682">
            <v>100</v>
          </cell>
          <cell r="Q682">
            <v>550</v>
          </cell>
        </row>
        <row r="683">
          <cell r="A683">
            <v>660</v>
          </cell>
          <cell r="B683">
            <v>40</v>
          </cell>
          <cell r="E683" t="str">
            <v>11_10</v>
          </cell>
          <cell r="F683">
            <v>2</v>
          </cell>
          <cell r="G683">
            <v>1</v>
          </cell>
          <cell r="I683">
            <v>1036</v>
          </cell>
          <cell r="K683" t="str">
            <v>坐骑属性药</v>
          </cell>
          <cell r="L683">
            <v>1</v>
          </cell>
          <cell r="M683">
            <v>4</v>
          </cell>
          <cell r="N683">
            <v>80</v>
          </cell>
          <cell r="O683">
            <v>100</v>
          </cell>
          <cell r="Q683">
            <v>150</v>
          </cell>
        </row>
        <row r="684">
          <cell r="A684">
            <v>661</v>
          </cell>
          <cell r="B684">
            <v>40</v>
          </cell>
          <cell r="E684" t="str">
            <v>11_10</v>
          </cell>
          <cell r="F684">
            <v>2</v>
          </cell>
          <cell r="G684">
            <v>1</v>
          </cell>
          <cell r="I684">
            <v>1036</v>
          </cell>
          <cell r="K684" t="str">
            <v>坐骑属性药</v>
          </cell>
          <cell r="L684">
            <v>1</v>
          </cell>
          <cell r="M684">
            <v>4</v>
          </cell>
          <cell r="N684">
            <v>80</v>
          </cell>
          <cell r="O684">
            <v>100</v>
          </cell>
          <cell r="Q684">
            <v>150</v>
          </cell>
        </row>
        <row r="685">
          <cell r="A685">
            <v>662</v>
          </cell>
          <cell r="B685">
            <v>40</v>
          </cell>
          <cell r="E685" t="str">
            <v>11_10</v>
          </cell>
          <cell r="F685">
            <v>1</v>
          </cell>
          <cell r="G685">
            <v>1</v>
          </cell>
          <cell r="I685">
            <v>1037</v>
          </cell>
          <cell r="K685" t="str">
            <v>坐骑增幅器</v>
          </cell>
          <cell r="L685">
            <v>1</v>
          </cell>
          <cell r="M685">
            <v>4</v>
          </cell>
          <cell r="N685">
            <v>40</v>
          </cell>
          <cell r="O685">
            <v>100</v>
          </cell>
          <cell r="Q685">
            <v>200</v>
          </cell>
        </row>
        <row r="686">
          <cell r="A686">
            <v>663</v>
          </cell>
          <cell r="B686">
            <v>40</v>
          </cell>
          <cell r="E686" t="str">
            <v>11_11</v>
          </cell>
          <cell r="F686">
            <v>2</v>
          </cell>
          <cell r="G686">
            <v>1</v>
          </cell>
          <cell r="I686">
            <v>1105</v>
          </cell>
          <cell r="K686" t="str">
            <v>11阶经验药</v>
          </cell>
          <cell r="L686">
            <v>1</v>
          </cell>
          <cell r="M686">
            <v>4</v>
          </cell>
          <cell r="N686">
            <v>40</v>
          </cell>
          <cell r="O686">
            <v>100</v>
          </cell>
          <cell r="Q686">
            <v>1170</v>
          </cell>
        </row>
        <row r="687">
          <cell r="A687">
            <v>664</v>
          </cell>
          <cell r="B687">
            <v>40</v>
          </cell>
          <cell r="E687" t="str">
            <v>11_11</v>
          </cell>
          <cell r="F687">
            <v>8</v>
          </cell>
          <cell r="G687">
            <v>1</v>
          </cell>
          <cell r="I687">
            <v>1034</v>
          </cell>
          <cell r="K687" t="str">
            <v>坐骑树果</v>
          </cell>
          <cell r="L687">
            <v>140</v>
          </cell>
          <cell r="M687">
            <v>4</v>
          </cell>
          <cell r="N687">
            <v>30</v>
          </cell>
          <cell r="O687">
            <v>100</v>
          </cell>
          <cell r="Q687">
            <v>700</v>
          </cell>
        </row>
        <row r="688">
          <cell r="A688">
            <v>665</v>
          </cell>
          <cell r="B688">
            <v>40</v>
          </cell>
          <cell r="E688" t="str">
            <v>11_11</v>
          </cell>
          <cell r="F688">
            <v>12</v>
          </cell>
          <cell r="G688">
            <v>1</v>
          </cell>
          <cell r="I688">
            <v>1034</v>
          </cell>
          <cell r="K688" t="str">
            <v>坐骑树果</v>
          </cell>
          <cell r="L688">
            <v>130</v>
          </cell>
          <cell r="M688">
            <v>4</v>
          </cell>
          <cell r="N688">
            <v>40</v>
          </cell>
          <cell r="O688">
            <v>100</v>
          </cell>
          <cell r="Q688">
            <v>650</v>
          </cell>
        </row>
        <row r="689">
          <cell r="A689">
            <v>666</v>
          </cell>
          <cell r="B689">
            <v>40</v>
          </cell>
          <cell r="E689" t="str">
            <v>11_11</v>
          </cell>
          <cell r="F689">
            <v>12</v>
          </cell>
          <cell r="G689">
            <v>1</v>
          </cell>
          <cell r="I689">
            <v>1034</v>
          </cell>
          <cell r="K689" t="str">
            <v>坐骑树果</v>
          </cell>
          <cell r="L689">
            <v>120</v>
          </cell>
          <cell r="M689">
            <v>4</v>
          </cell>
          <cell r="N689">
            <v>50</v>
          </cell>
          <cell r="O689">
            <v>100</v>
          </cell>
          <cell r="Q689">
            <v>600</v>
          </cell>
        </row>
        <row r="690">
          <cell r="A690">
            <v>667</v>
          </cell>
          <cell r="B690">
            <v>40</v>
          </cell>
          <cell r="E690" t="str">
            <v>11_11</v>
          </cell>
          <cell r="F690">
            <v>2</v>
          </cell>
          <cell r="G690">
            <v>1</v>
          </cell>
          <cell r="I690">
            <v>1036</v>
          </cell>
          <cell r="K690" t="str">
            <v>坐骑属性药</v>
          </cell>
          <cell r="L690">
            <v>1</v>
          </cell>
          <cell r="M690">
            <v>4</v>
          </cell>
          <cell r="N690">
            <v>80</v>
          </cell>
          <cell r="O690">
            <v>100</v>
          </cell>
          <cell r="Q690">
            <v>150</v>
          </cell>
        </row>
        <row r="691">
          <cell r="A691">
            <v>668</v>
          </cell>
          <cell r="B691">
            <v>40</v>
          </cell>
          <cell r="E691" t="str">
            <v>11_11</v>
          </cell>
          <cell r="F691">
            <v>2</v>
          </cell>
          <cell r="G691">
            <v>1</v>
          </cell>
          <cell r="I691">
            <v>1036</v>
          </cell>
          <cell r="K691" t="str">
            <v>坐骑属性药</v>
          </cell>
          <cell r="L691">
            <v>1</v>
          </cell>
          <cell r="M691">
            <v>4</v>
          </cell>
          <cell r="N691">
            <v>80</v>
          </cell>
          <cell r="O691">
            <v>100</v>
          </cell>
          <cell r="Q691">
            <v>150</v>
          </cell>
        </row>
        <row r="692">
          <cell r="A692">
            <v>669</v>
          </cell>
          <cell r="B692">
            <v>40</v>
          </cell>
          <cell r="E692" t="str">
            <v>11_11</v>
          </cell>
          <cell r="F692">
            <v>1</v>
          </cell>
          <cell r="G692">
            <v>1</v>
          </cell>
          <cell r="I692">
            <v>1037</v>
          </cell>
          <cell r="K692" t="str">
            <v>坐骑增幅器</v>
          </cell>
          <cell r="L692">
            <v>1</v>
          </cell>
          <cell r="M692">
            <v>4</v>
          </cell>
          <cell r="N692">
            <v>40</v>
          </cell>
          <cell r="O692">
            <v>100</v>
          </cell>
          <cell r="Q692">
            <v>200</v>
          </cell>
        </row>
        <row r="693">
          <cell r="A693">
            <v>670</v>
          </cell>
          <cell r="B693">
            <v>40</v>
          </cell>
          <cell r="E693" t="str">
            <v>11_12</v>
          </cell>
          <cell r="F693">
            <v>2</v>
          </cell>
          <cell r="G693">
            <v>1</v>
          </cell>
          <cell r="I693">
            <v>1106</v>
          </cell>
          <cell r="K693" t="str">
            <v>12阶经验药</v>
          </cell>
          <cell r="L693">
            <v>1</v>
          </cell>
          <cell r="M693">
            <v>4</v>
          </cell>
          <cell r="N693">
            <v>40</v>
          </cell>
          <cell r="O693">
            <v>100</v>
          </cell>
          <cell r="Q693">
            <v>1388</v>
          </cell>
        </row>
        <row r="694">
          <cell r="A694">
            <v>671</v>
          </cell>
          <cell r="B694">
            <v>40</v>
          </cell>
          <cell r="E694" t="str">
            <v>11_12</v>
          </cell>
          <cell r="F694">
            <v>8</v>
          </cell>
          <cell r="G694">
            <v>1</v>
          </cell>
          <cell r="I694">
            <v>1034</v>
          </cell>
          <cell r="K694" t="str">
            <v>坐骑树果</v>
          </cell>
          <cell r="L694">
            <v>150</v>
          </cell>
          <cell r="M694">
            <v>4</v>
          </cell>
          <cell r="N694">
            <v>30</v>
          </cell>
          <cell r="O694">
            <v>100</v>
          </cell>
          <cell r="Q694">
            <v>750</v>
          </cell>
        </row>
        <row r="695">
          <cell r="A695">
            <v>672</v>
          </cell>
          <cell r="B695">
            <v>40</v>
          </cell>
          <cell r="E695" t="str">
            <v>11_12</v>
          </cell>
          <cell r="F695">
            <v>12</v>
          </cell>
          <cell r="G695">
            <v>1</v>
          </cell>
          <cell r="I695">
            <v>1034</v>
          </cell>
          <cell r="K695" t="str">
            <v>坐骑树果</v>
          </cell>
          <cell r="L695">
            <v>140</v>
          </cell>
          <cell r="M695">
            <v>4</v>
          </cell>
          <cell r="N695">
            <v>40</v>
          </cell>
          <cell r="O695">
            <v>100</v>
          </cell>
          <cell r="Q695">
            <v>700</v>
          </cell>
        </row>
        <row r="696">
          <cell r="A696">
            <v>673</v>
          </cell>
          <cell r="B696">
            <v>40</v>
          </cell>
          <cell r="E696" t="str">
            <v>11_12</v>
          </cell>
          <cell r="F696">
            <v>12</v>
          </cell>
          <cell r="G696">
            <v>1</v>
          </cell>
          <cell r="I696">
            <v>1034</v>
          </cell>
          <cell r="K696" t="str">
            <v>坐骑树果</v>
          </cell>
          <cell r="L696">
            <v>130</v>
          </cell>
          <cell r="M696">
            <v>4</v>
          </cell>
          <cell r="N696">
            <v>50</v>
          </cell>
          <cell r="O696">
            <v>100</v>
          </cell>
          <cell r="Q696">
            <v>650</v>
          </cell>
        </row>
        <row r="697">
          <cell r="A697">
            <v>674</v>
          </cell>
          <cell r="B697">
            <v>40</v>
          </cell>
          <cell r="E697" t="str">
            <v>11_12</v>
          </cell>
          <cell r="F697">
            <v>2</v>
          </cell>
          <cell r="G697">
            <v>1</v>
          </cell>
          <cell r="I697">
            <v>1036</v>
          </cell>
          <cell r="K697" t="str">
            <v>坐骑属性药</v>
          </cell>
          <cell r="L697">
            <v>1</v>
          </cell>
          <cell r="M697">
            <v>4</v>
          </cell>
          <cell r="N697">
            <v>80</v>
          </cell>
          <cell r="O697">
            <v>100</v>
          </cell>
          <cell r="Q697">
            <v>150</v>
          </cell>
        </row>
        <row r="698">
          <cell r="A698">
            <v>675</v>
          </cell>
          <cell r="B698">
            <v>40</v>
          </cell>
          <cell r="E698" t="str">
            <v>11_12</v>
          </cell>
          <cell r="F698">
            <v>2</v>
          </cell>
          <cell r="G698">
            <v>1</v>
          </cell>
          <cell r="I698">
            <v>1036</v>
          </cell>
          <cell r="K698" t="str">
            <v>坐骑属性药</v>
          </cell>
          <cell r="L698">
            <v>1</v>
          </cell>
          <cell r="M698">
            <v>4</v>
          </cell>
          <cell r="N698">
            <v>80</v>
          </cell>
          <cell r="O698">
            <v>100</v>
          </cell>
          <cell r="Q698">
            <v>150</v>
          </cell>
        </row>
        <row r="699">
          <cell r="A699">
            <v>676</v>
          </cell>
          <cell r="B699">
            <v>40</v>
          </cell>
          <cell r="E699" t="str">
            <v>11_12</v>
          </cell>
          <cell r="F699">
            <v>1</v>
          </cell>
          <cell r="G699">
            <v>1</v>
          </cell>
          <cell r="I699">
            <v>1037</v>
          </cell>
          <cell r="K699" t="str">
            <v>坐骑增幅器</v>
          </cell>
          <cell r="L699">
            <v>1</v>
          </cell>
          <cell r="M699">
            <v>4</v>
          </cell>
          <cell r="N699">
            <v>40</v>
          </cell>
          <cell r="O699">
            <v>100</v>
          </cell>
          <cell r="Q699">
            <v>200</v>
          </cell>
        </row>
        <row r="700">
          <cell r="A700">
            <v>677</v>
          </cell>
          <cell r="B700">
            <v>40</v>
          </cell>
          <cell r="E700" t="str">
            <v>11_13</v>
          </cell>
          <cell r="F700">
            <v>2</v>
          </cell>
          <cell r="G700">
            <v>1</v>
          </cell>
          <cell r="I700">
            <v>1107</v>
          </cell>
          <cell r="K700" t="str">
            <v>13阶经验药</v>
          </cell>
          <cell r="L700">
            <v>1</v>
          </cell>
          <cell r="M700">
            <v>4</v>
          </cell>
          <cell r="N700">
            <v>40</v>
          </cell>
          <cell r="O700">
            <v>100</v>
          </cell>
          <cell r="Q700">
            <v>1665</v>
          </cell>
        </row>
        <row r="701">
          <cell r="A701">
            <v>678</v>
          </cell>
          <cell r="B701">
            <v>40</v>
          </cell>
          <cell r="E701" t="str">
            <v>11_13</v>
          </cell>
          <cell r="F701">
            <v>8</v>
          </cell>
          <cell r="G701">
            <v>1</v>
          </cell>
          <cell r="I701">
            <v>1034</v>
          </cell>
          <cell r="K701" t="str">
            <v>坐骑树果</v>
          </cell>
          <cell r="L701">
            <v>160</v>
          </cell>
          <cell r="M701">
            <v>4</v>
          </cell>
          <cell r="N701">
            <v>30</v>
          </cell>
          <cell r="O701">
            <v>100</v>
          </cell>
          <cell r="Q701">
            <v>800</v>
          </cell>
        </row>
        <row r="702">
          <cell r="A702">
            <v>679</v>
          </cell>
          <cell r="B702">
            <v>40</v>
          </cell>
          <cell r="E702" t="str">
            <v>11_13</v>
          </cell>
          <cell r="F702">
            <v>12</v>
          </cell>
          <cell r="G702">
            <v>1</v>
          </cell>
          <cell r="I702">
            <v>1034</v>
          </cell>
          <cell r="K702" t="str">
            <v>坐骑树果</v>
          </cell>
          <cell r="L702">
            <v>150</v>
          </cell>
          <cell r="M702">
            <v>4</v>
          </cell>
          <cell r="N702">
            <v>40</v>
          </cell>
          <cell r="O702">
            <v>100</v>
          </cell>
          <cell r="Q702">
            <v>750</v>
          </cell>
        </row>
        <row r="703">
          <cell r="A703">
            <v>680</v>
          </cell>
          <cell r="B703">
            <v>40</v>
          </cell>
          <cell r="E703" t="str">
            <v>11_13</v>
          </cell>
          <cell r="F703">
            <v>12</v>
          </cell>
          <cell r="G703">
            <v>1</v>
          </cell>
          <cell r="I703">
            <v>1034</v>
          </cell>
          <cell r="K703" t="str">
            <v>坐骑树果</v>
          </cell>
          <cell r="L703">
            <v>140</v>
          </cell>
          <cell r="M703">
            <v>4</v>
          </cell>
          <cell r="N703">
            <v>50</v>
          </cell>
          <cell r="O703">
            <v>100</v>
          </cell>
          <cell r="Q703">
            <v>700</v>
          </cell>
        </row>
        <row r="704">
          <cell r="A704">
            <v>681</v>
          </cell>
          <cell r="B704">
            <v>40</v>
          </cell>
          <cell r="E704" t="str">
            <v>11_13</v>
          </cell>
          <cell r="F704">
            <v>2</v>
          </cell>
          <cell r="G704">
            <v>1</v>
          </cell>
          <cell r="I704">
            <v>1036</v>
          </cell>
          <cell r="K704" t="str">
            <v>坐骑属性药</v>
          </cell>
          <cell r="L704">
            <v>1</v>
          </cell>
          <cell r="M704">
            <v>4</v>
          </cell>
          <cell r="N704">
            <v>80</v>
          </cell>
          <cell r="O704">
            <v>100</v>
          </cell>
          <cell r="Q704">
            <v>150</v>
          </cell>
        </row>
        <row r="705">
          <cell r="A705">
            <v>682</v>
          </cell>
          <cell r="B705">
            <v>40</v>
          </cell>
          <cell r="E705" t="str">
            <v>11_13</v>
          </cell>
          <cell r="F705">
            <v>2</v>
          </cell>
          <cell r="G705">
            <v>1</v>
          </cell>
          <cell r="I705">
            <v>1036</v>
          </cell>
          <cell r="K705" t="str">
            <v>坐骑属性药</v>
          </cell>
          <cell r="L705">
            <v>1</v>
          </cell>
          <cell r="M705">
            <v>4</v>
          </cell>
          <cell r="N705">
            <v>80</v>
          </cell>
          <cell r="O705">
            <v>100</v>
          </cell>
          <cell r="Q705">
            <v>150</v>
          </cell>
        </row>
        <row r="706">
          <cell r="A706">
            <v>683</v>
          </cell>
          <cell r="B706">
            <v>40</v>
          </cell>
          <cell r="E706" t="str">
            <v>11_13</v>
          </cell>
          <cell r="F706">
            <v>1</v>
          </cell>
          <cell r="G706">
            <v>1</v>
          </cell>
          <cell r="I706">
            <v>1037</v>
          </cell>
          <cell r="K706" t="str">
            <v>坐骑增幅器</v>
          </cell>
          <cell r="L706">
            <v>1</v>
          </cell>
          <cell r="M706">
            <v>4</v>
          </cell>
          <cell r="N706">
            <v>40</v>
          </cell>
          <cell r="O706">
            <v>100</v>
          </cell>
          <cell r="Q706">
            <v>200</v>
          </cell>
        </row>
        <row r="707">
          <cell r="A707">
            <v>684</v>
          </cell>
          <cell r="B707">
            <v>40</v>
          </cell>
          <cell r="E707" t="str">
            <v>11_14</v>
          </cell>
          <cell r="F707">
            <v>2</v>
          </cell>
          <cell r="G707">
            <v>1</v>
          </cell>
          <cell r="I707">
            <v>1108</v>
          </cell>
          <cell r="K707" t="str">
            <v>14阶经验药</v>
          </cell>
          <cell r="L707">
            <v>1</v>
          </cell>
          <cell r="M707">
            <v>4</v>
          </cell>
          <cell r="N707">
            <v>40</v>
          </cell>
          <cell r="O707">
            <v>100</v>
          </cell>
          <cell r="Q707">
            <v>2000</v>
          </cell>
        </row>
        <row r="708">
          <cell r="A708">
            <v>685</v>
          </cell>
          <cell r="B708">
            <v>40</v>
          </cell>
          <cell r="E708" t="str">
            <v>11_14</v>
          </cell>
          <cell r="F708">
            <v>8</v>
          </cell>
          <cell r="G708">
            <v>1</v>
          </cell>
          <cell r="I708">
            <v>1034</v>
          </cell>
          <cell r="K708" t="str">
            <v>坐骑树果</v>
          </cell>
          <cell r="L708">
            <v>170</v>
          </cell>
          <cell r="M708">
            <v>4</v>
          </cell>
          <cell r="N708">
            <v>30</v>
          </cell>
          <cell r="O708">
            <v>100</v>
          </cell>
          <cell r="Q708">
            <v>850</v>
          </cell>
        </row>
        <row r="709">
          <cell r="A709">
            <v>686</v>
          </cell>
          <cell r="B709">
            <v>40</v>
          </cell>
          <cell r="E709" t="str">
            <v>11_14</v>
          </cell>
          <cell r="F709">
            <v>12</v>
          </cell>
          <cell r="G709">
            <v>1</v>
          </cell>
          <cell r="I709">
            <v>1034</v>
          </cell>
          <cell r="K709" t="str">
            <v>坐骑树果</v>
          </cell>
          <cell r="L709">
            <v>160</v>
          </cell>
          <cell r="M709">
            <v>4</v>
          </cell>
          <cell r="N709">
            <v>40</v>
          </cell>
          <cell r="O709">
            <v>100</v>
          </cell>
          <cell r="Q709">
            <v>800</v>
          </cell>
        </row>
        <row r="710">
          <cell r="A710">
            <v>687</v>
          </cell>
          <cell r="B710">
            <v>40</v>
          </cell>
          <cell r="E710" t="str">
            <v>11_14</v>
          </cell>
          <cell r="F710">
            <v>12</v>
          </cell>
          <cell r="G710">
            <v>1</v>
          </cell>
          <cell r="I710">
            <v>1034</v>
          </cell>
          <cell r="K710" t="str">
            <v>坐骑树果</v>
          </cell>
          <cell r="L710">
            <v>150</v>
          </cell>
          <cell r="M710">
            <v>4</v>
          </cell>
          <cell r="N710">
            <v>50</v>
          </cell>
          <cell r="O710">
            <v>100</v>
          </cell>
          <cell r="Q710">
            <v>750</v>
          </cell>
        </row>
        <row r="711">
          <cell r="A711">
            <v>688</v>
          </cell>
          <cell r="B711">
            <v>40</v>
          </cell>
          <cell r="E711" t="str">
            <v>11_14</v>
          </cell>
          <cell r="F711">
            <v>2</v>
          </cell>
          <cell r="G711">
            <v>1</v>
          </cell>
          <cell r="I711">
            <v>1036</v>
          </cell>
          <cell r="K711" t="str">
            <v>坐骑属性药</v>
          </cell>
          <cell r="L711">
            <v>1</v>
          </cell>
          <cell r="M711">
            <v>4</v>
          </cell>
          <cell r="N711">
            <v>80</v>
          </cell>
          <cell r="O711">
            <v>100</v>
          </cell>
          <cell r="Q711">
            <v>150</v>
          </cell>
        </row>
        <row r="712">
          <cell r="A712">
            <v>689</v>
          </cell>
          <cell r="B712">
            <v>40</v>
          </cell>
          <cell r="E712" t="str">
            <v>11_14</v>
          </cell>
          <cell r="F712">
            <v>2</v>
          </cell>
          <cell r="G712">
            <v>1</v>
          </cell>
          <cell r="I712">
            <v>1036</v>
          </cell>
          <cell r="K712" t="str">
            <v>坐骑属性药</v>
          </cell>
          <cell r="L712">
            <v>1</v>
          </cell>
          <cell r="M712">
            <v>4</v>
          </cell>
          <cell r="N712">
            <v>80</v>
          </cell>
          <cell r="O712">
            <v>100</v>
          </cell>
          <cell r="Q712">
            <v>150</v>
          </cell>
        </row>
        <row r="713">
          <cell r="A713">
            <v>690</v>
          </cell>
          <cell r="B713">
            <v>40</v>
          </cell>
          <cell r="E713" t="str">
            <v>11_14</v>
          </cell>
          <cell r="F713">
            <v>1</v>
          </cell>
          <cell r="G713">
            <v>1</v>
          </cell>
          <cell r="I713">
            <v>1037</v>
          </cell>
          <cell r="K713" t="str">
            <v>坐骑增幅器</v>
          </cell>
          <cell r="L713">
            <v>1</v>
          </cell>
          <cell r="M713">
            <v>4</v>
          </cell>
          <cell r="N713">
            <v>40</v>
          </cell>
          <cell r="O713">
            <v>100</v>
          </cell>
          <cell r="Q713">
            <v>200</v>
          </cell>
        </row>
        <row r="714">
          <cell r="A714">
            <v>691</v>
          </cell>
          <cell r="B714">
            <v>41</v>
          </cell>
          <cell r="D714">
            <v>1</v>
          </cell>
          <cell r="F714">
            <v>1</v>
          </cell>
          <cell r="G714">
            <v>1</v>
          </cell>
          <cell r="I714">
            <v>4076</v>
          </cell>
          <cell r="K714" t="str">
            <v>百变果然翁</v>
          </cell>
          <cell r="L714">
            <v>1</v>
          </cell>
          <cell r="M714">
            <v>4</v>
          </cell>
          <cell r="N714">
            <v>60</v>
          </cell>
          <cell r="O714">
            <v>100</v>
          </cell>
          <cell r="Q714">
            <v>1980</v>
          </cell>
        </row>
        <row r="715">
          <cell r="A715">
            <v>692</v>
          </cell>
          <cell r="B715">
            <v>41</v>
          </cell>
          <cell r="E715" t="str">
            <v>12_1</v>
          </cell>
          <cell r="F715">
            <v>2</v>
          </cell>
          <cell r="G715">
            <v>1</v>
          </cell>
          <cell r="I715">
            <v>1304</v>
          </cell>
          <cell r="K715" t="str">
            <v>1阶经验药</v>
          </cell>
          <cell r="L715">
            <v>1</v>
          </cell>
          <cell r="M715">
            <v>4</v>
          </cell>
          <cell r="N715">
            <v>40</v>
          </cell>
          <cell r="O715">
            <v>100</v>
          </cell>
          <cell r="Q715">
            <v>63</v>
          </cell>
        </row>
        <row r="716">
          <cell r="A716">
            <v>693</v>
          </cell>
          <cell r="B716">
            <v>41</v>
          </cell>
          <cell r="E716" t="str">
            <v>12_1</v>
          </cell>
          <cell r="F716">
            <v>5</v>
          </cell>
          <cell r="G716">
            <v>1</v>
          </cell>
          <cell r="I716">
            <v>1049</v>
          </cell>
          <cell r="K716" t="str">
            <v>百变怪树果</v>
          </cell>
          <cell r="L716">
            <v>40</v>
          </cell>
          <cell r="M716">
            <v>4</v>
          </cell>
          <cell r="N716">
            <v>50</v>
          </cell>
          <cell r="O716">
            <v>100</v>
          </cell>
          <cell r="Q716">
            <v>200</v>
          </cell>
        </row>
        <row r="717">
          <cell r="A717">
            <v>694</v>
          </cell>
          <cell r="B717">
            <v>41</v>
          </cell>
          <cell r="E717" t="str">
            <v>12_1</v>
          </cell>
          <cell r="F717">
            <v>5</v>
          </cell>
          <cell r="G717">
            <v>1</v>
          </cell>
          <cell r="I717">
            <v>1049</v>
          </cell>
          <cell r="K717" t="str">
            <v>百变怪树果</v>
          </cell>
          <cell r="L717">
            <v>30</v>
          </cell>
          <cell r="M717">
            <v>4</v>
          </cell>
          <cell r="N717">
            <v>60</v>
          </cell>
          <cell r="O717">
            <v>100</v>
          </cell>
          <cell r="Q717">
            <v>150</v>
          </cell>
        </row>
        <row r="718">
          <cell r="A718">
            <v>695</v>
          </cell>
          <cell r="B718">
            <v>41</v>
          </cell>
          <cell r="E718" t="str">
            <v>12_1</v>
          </cell>
          <cell r="F718">
            <v>5</v>
          </cell>
          <cell r="G718">
            <v>1</v>
          </cell>
          <cell r="I718">
            <v>1049</v>
          </cell>
          <cell r="K718" t="str">
            <v>百变怪树果</v>
          </cell>
          <cell r="L718">
            <v>20</v>
          </cell>
          <cell r="M718">
            <v>4</v>
          </cell>
          <cell r="N718">
            <v>70</v>
          </cell>
          <cell r="O718">
            <v>100</v>
          </cell>
          <cell r="Q718">
            <v>100</v>
          </cell>
        </row>
        <row r="719">
          <cell r="A719">
            <v>696</v>
          </cell>
          <cell r="B719">
            <v>41</v>
          </cell>
          <cell r="E719" t="str">
            <v>12_1</v>
          </cell>
          <cell r="F719">
            <v>2</v>
          </cell>
          <cell r="G719">
            <v>1</v>
          </cell>
          <cell r="I719">
            <v>1051</v>
          </cell>
          <cell r="K719" t="str">
            <v>百变怪性药</v>
          </cell>
          <cell r="L719">
            <v>1</v>
          </cell>
          <cell r="M719">
            <v>4</v>
          </cell>
          <cell r="N719">
            <v>40</v>
          </cell>
          <cell r="O719">
            <v>100</v>
          </cell>
          <cell r="Q719">
            <v>500</v>
          </cell>
        </row>
        <row r="720">
          <cell r="A720">
            <v>697</v>
          </cell>
          <cell r="B720">
            <v>41</v>
          </cell>
          <cell r="E720" t="str">
            <v>12_1</v>
          </cell>
          <cell r="F720">
            <v>2</v>
          </cell>
          <cell r="G720">
            <v>1</v>
          </cell>
          <cell r="I720">
            <v>1051</v>
          </cell>
          <cell r="K720" t="str">
            <v>百变怪性药</v>
          </cell>
          <cell r="L720">
            <v>1</v>
          </cell>
          <cell r="M720">
            <v>4</v>
          </cell>
          <cell r="N720">
            <v>60</v>
          </cell>
          <cell r="O720">
            <v>100</v>
          </cell>
          <cell r="Q720">
            <v>500</v>
          </cell>
        </row>
        <row r="721">
          <cell r="A721">
            <v>698</v>
          </cell>
          <cell r="B721">
            <v>41</v>
          </cell>
          <cell r="E721" t="str">
            <v>12_1</v>
          </cell>
          <cell r="F721">
            <v>1</v>
          </cell>
          <cell r="G721">
            <v>1</v>
          </cell>
          <cell r="I721">
            <v>1051</v>
          </cell>
          <cell r="K721" t="str">
            <v>百变怪增幅器</v>
          </cell>
          <cell r="L721">
            <v>1</v>
          </cell>
          <cell r="M721">
            <v>4</v>
          </cell>
          <cell r="N721">
            <v>40</v>
          </cell>
          <cell r="O721">
            <v>100</v>
          </cell>
          <cell r="Q721">
            <v>200</v>
          </cell>
        </row>
        <row r="722">
          <cell r="A722">
            <v>699</v>
          </cell>
          <cell r="B722">
            <v>41</v>
          </cell>
          <cell r="E722" t="str">
            <v>12_2</v>
          </cell>
          <cell r="F722">
            <v>2</v>
          </cell>
          <cell r="G722">
            <v>1</v>
          </cell>
          <cell r="I722">
            <v>1305</v>
          </cell>
          <cell r="K722" t="str">
            <v>2阶经验药</v>
          </cell>
          <cell r="L722">
            <v>1</v>
          </cell>
          <cell r="M722">
            <v>4</v>
          </cell>
          <cell r="N722">
            <v>40</v>
          </cell>
          <cell r="O722">
            <v>100</v>
          </cell>
          <cell r="Q722">
            <v>125</v>
          </cell>
        </row>
        <row r="723">
          <cell r="A723">
            <v>700</v>
          </cell>
          <cell r="B723">
            <v>41</v>
          </cell>
          <cell r="E723" t="str">
            <v>12_2</v>
          </cell>
          <cell r="F723">
            <v>5</v>
          </cell>
          <cell r="G723">
            <v>1</v>
          </cell>
          <cell r="I723">
            <v>1049</v>
          </cell>
          <cell r="K723" t="str">
            <v>百变怪树果</v>
          </cell>
          <cell r="L723">
            <v>50</v>
          </cell>
          <cell r="M723">
            <v>4</v>
          </cell>
          <cell r="N723">
            <v>50</v>
          </cell>
          <cell r="O723">
            <v>100</v>
          </cell>
          <cell r="Q723">
            <v>250</v>
          </cell>
        </row>
        <row r="724">
          <cell r="A724">
            <v>701</v>
          </cell>
          <cell r="B724">
            <v>41</v>
          </cell>
          <cell r="E724" t="str">
            <v>12_2</v>
          </cell>
          <cell r="F724">
            <v>5</v>
          </cell>
          <cell r="G724">
            <v>1</v>
          </cell>
          <cell r="I724">
            <v>1049</v>
          </cell>
          <cell r="K724" t="str">
            <v>百变怪树果</v>
          </cell>
          <cell r="L724">
            <v>40</v>
          </cell>
          <cell r="M724">
            <v>4</v>
          </cell>
          <cell r="N724">
            <v>60</v>
          </cell>
          <cell r="O724">
            <v>100</v>
          </cell>
          <cell r="Q724">
            <v>200</v>
          </cell>
        </row>
        <row r="725">
          <cell r="A725">
            <v>702</v>
          </cell>
          <cell r="B725">
            <v>41</v>
          </cell>
          <cell r="E725" t="str">
            <v>12_2</v>
          </cell>
          <cell r="F725">
            <v>5</v>
          </cell>
          <cell r="G725">
            <v>1</v>
          </cell>
          <cell r="I725">
            <v>1049</v>
          </cell>
          <cell r="K725" t="str">
            <v>百变怪树果</v>
          </cell>
          <cell r="L725">
            <v>30</v>
          </cell>
          <cell r="M725">
            <v>4</v>
          </cell>
          <cell r="N725">
            <v>70</v>
          </cell>
          <cell r="O725">
            <v>100</v>
          </cell>
          <cell r="Q725">
            <v>150</v>
          </cell>
        </row>
        <row r="726">
          <cell r="A726">
            <v>703</v>
          </cell>
          <cell r="B726">
            <v>41</v>
          </cell>
          <cell r="E726" t="str">
            <v>12_2</v>
          </cell>
          <cell r="F726">
            <v>2</v>
          </cell>
          <cell r="G726">
            <v>1</v>
          </cell>
          <cell r="I726">
            <v>1051</v>
          </cell>
          <cell r="K726" t="str">
            <v>百变怪性药</v>
          </cell>
          <cell r="L726">
            <v>1</v>
          </cell>
          <cell r="M726">
            <v>4</v>
          </cell>
          <cell r="N726">
            <v>40</v>
          </cell>
          <cell r="O726">
            <v>100</v>
          </cell>
          <cell r="Q726">
            <v>500</v>
          </cell>
        </row>
        <row r="727">
          <cell r="A727">
            <v>704</v>
          </cell>
          <cell r="B727">
            <v>41</v>
          </cell>
          <cell r="E727" t="str">
            <v>12_2</v>
          </cell>
          <cell r="F727">
            <v>2</v>
          </cell>
          <cell r="G727">
            <v>1</v>
          </cell>
          <cell r="I727">
            <v>1051</v>
          </cell>
          <cell r="K727" t="str">
            <v>百变怪性药</v>
          </cell>
          <cell r="L727">
            <v>1</v>
          </cell>
          <cell r="M727">
            <v>4</v>
          </cell>
          <cell r="N727">
            <v>60</v>
          </cell>
          <cell r="O727">
            <v>100</v>
          </cell>
          <cell r="Q727">
            <v>500</v>
          </cell>
        </row>
        <row r="728">
          <cell r="A728">
            <v>705</v>
          </cell>
          <cell r="B728">
            <v>41</v>
          </cell>
          <cell r="E728" t="str">
            <v>12_2</v>
          </cell>
          <cell r="F728">
            <v>1</v>
          </cell>
          <cell r="G728">
            <v>1</v>
          </cell>
          <cell r="I728">
            <v>1051</v>
          </cell>
          <cell r="K728" t="str">
            <v>百变怪增幅器</v>
          </cell>
          <cell r="L728">
            <v>1</v>
          </cell>
          <cell r="M728">
            <v>4</v>
          </cell>
          <cell r="N728">
            <v>40</v>
          </cell>
          <cell r="O728">
            <v>100</v>
          </cell>
          <cell r="Q728">
            <v>200</v>
          </cell>
        </row>
        <row r="729">
          <cell r="A729">
            <v>706</v>
          </cell>
          <cell r="B729">
            <v>41</v>
          </cell>
          <cell r="E729" t="str">
            <v>12_3</v>
          </cell>
          <cell r="F729">
            <v>2</v>
          </cell>
          <cell r="G729">
            <v>1</v>
          </cell>
          <cell r="I729">
            <v>1306</v>
          </cell>
          <cell r="K729" t="str">
            <v>3阶经验药</v>
          </cell>
          <cell r="L729">
            <v>1</v>
          </cell>
          <cell r="M729">
            <v>4</v>
          </cell>
          <cell r="N729">
            <v>40</v>
          </cell>
          <cell r="O729">
            <v>100</v>
          </cell>
          <cell r="Q729">
            <v>188</v>
          </cell>
        </row>
        <row r="730">
          <cell r="A730">
            <v>707</v>
          </cell>
          <cell r="B730">
            <v>41</v>
          </cell>
          <cell r="E730" t="str">
            <v>12_3</v>
          </cell>
          <cell r="F730">
            <v>5</v>
          </cell>
          <cell r="G730">
            <v>1</v>
          </cell>
          <cell r="I730">
            <v>1049</v>
          </cell>
          <cell r="K730" t="str">
            <v>百变怪树果</v>
          </cell>
          <cell r="L730">
            <v>60</v>
          </cell>
          <cell r="M730">
            <v>4</v>
          </cell>
          <cell r="N730">
            <v>50</v>
          </cell>
          <cell r="O730">
            <v>100</v>
          </cell>
          <cell r="Q730">
            <v>300</v>
          </cell>
        </row>
        <row r="731">
          <cell r="A731">
            <v>708</v>
          </cell>
          <cell r="B731">
            <v>41</v>
          </cell>
          <cell r="E731" t="str">
            <v>12_3</v>
          </cell>
          <cell r="F731">
            <v>5</v>
          </cell>
          <cell r="G731">
            <v>1</v>
          </cell>
          <cell r="I731">
            <v>1049</v>
          </cell>
          <cell r="K731" t="str">
            <v>百变怪树果</v>
          </cell>
          <cell r="L731">
            <v>50</v>
          </cell>
          <cell r="M731">
            <v>4</v>
          </cell>
          <cell r="N731">
            <v>60</v>
          </cell>
          <cell r="O731">
            <v>100</v>
          </cell>
          <cell r="Q731">
            <v>250</v>
          </cell>
        </row>
        <row r="732">
          <cell r="A732">
            <v>709</v>
          </cell>
          <cell r="B732">
            <v>41</v>
          </cell>
          <cell r="E732" t="str">
            <v>12_3</v>
          </cell>
          <cell r="F732">
            <v>5</v>
          </cell>
          <cell r="G732">
            <v>1</v>
          </cell>
          <cell r="I732">
            <v>1049</v>
          </cell>
          <cell r="K732" t="str">
            <v>百变怪树果</v>
          </cell>
          <cell r="L732">
            <v>40</v>
          </cell>
          <cell r="M732">
            <v>4</v>
          </cell>
          <cell r="N732">
            <v>70</v>
          </cell>
          <cell r="O732">
            <v>100</v>
          </cell>
          <cell r="Q732">
            <v>200</v>
          </cell>
        </row>
        <row r="733">
          <cell r="A733">
            <v>710</v>
          </cell>
          <cell r="B733">
            <v>41</v>
          </cell>
          <cell r="E733" t="str">
            <v>12_3</v>
          </cell>
          <cell r="F733">
            <v>2</v>
          </cell>
          <cell r="G733">
            <v>1</v>
          </cell>
          <cell r="I733">
            <v>1051</v>
          </cell>
          <cell r="K733" t="str">
            <v>百变怪性药</v>
          </cell>
          <cell r="L733">
            <v>1</v>
          </cell>
          <cell r="M733">
            <v>4</v>
          </cell>
          <cell r="N733">
            <v>40</v>
          </cell>
          <cell r="O733">
            <v>100</v>
          </cell>
          <cell r="Q733">
            <v>500</v>
          </cell>
        </row>
        <row r="734">
          <cell r="A734">
            <v>711</v>
          </cell>
          <cell r="B734">
            <v>41</v>
          </cell>
          <cell r="E734" t="str">
            <v>12_3</v>
          </cell>
          <cell r="F734">
            <v>2</v>
          </cell>
          <cell r="G734">
            <v>1</v>
          </cell>
          <cell r="I734">
            <v>1051</v>
          </cell>
          <cell r="K734" t="str">
            <v>百变怪性药</v>
          </cell>
          <cell r="L734">
            <v>1</v>
          </cell>
          <cell r="M734">
            <v>4</v>
          </cell>
          <cell r="N734">
            <v>60</v>
          </cell>
          <cell r="O734">
            <v>100</v>
          </cell>
          <cell r="Q734">
            <v>500</v>
          </cell>
        </row>
        <row r="735">
          <cell r="A735">
            <v>712</v>
          </cell>
          <cell r="B735">
            <v>41</v>
          </cell>
          <cell r="E735" t="str">
            <v>12_3</v>
          </cell>
          <cell r="F735">
            <v>1</v>
          </cell>
          <cell r="G735">
            <v>1</v>
          </cell>
          <cell r="I735">
            <v>1051</v>
          </cell>
          <cell r="K735" t="str">
            <v>百变怪增幅器</v>
          </cell>
          <cell r="L735">
            <v>1</v>
          </cell>
          <cell r="M735">
            <v>4</v>
          </cell>
          <cell r="N735">
            <v>40</v>
          </cell>
          <cell r="O735">
            <v>100</v>
          </cell>
          <cell r="Q735">
            <v>200</v>
          </cell>
        </row>
        <row r="736">
          <cell r="A736">
            <v>713</v>
          </cell>
          <cell r="B736">
            <v>41</v>
          </cell>
          <cell r="E736" t="str">
            <v>12_4</v>
          </cell>
          <cell r="F736">
            <v>2</v>
          </cell>
          <cell r="G736">
            <v>1</v>
          </cell>
          <cell r="I736">
            <v>1131</v>
          </cell>
          <cell r="K736" t="str">
            <v>4阶经验药</v>
          </cell>
          <cell r="L736">
            <v>1</v>
          </cell>
          <cell r="M736">
            <v>4</v>
          </cell>
          <cell r="N736">
            <v>40</v>
          </cell>
          <cell r="O736">
            <v>100</v>
          </cell>
          <cell r="Q736">
            <v>275</v>
          </cell>
        </row>
        <row r="737">
          <cell r="A737">
            <v>714</v>
          </cell>
          <cell r="B737">
            <v>41</v>
          </cell>
          <cell r="E737" t="str">
            <v>12_4</v>
          </cell>
          <cell r="F737">
            <v>8</v>
          </cell>
          <cell r="G737">
            <v>1</v>
          </cell>
          <cell r="I737">
            <v>1049</v>
          </cell>
          <cell r="K737" t="str">
            <v>百变怪树果</v>
          </cell>
          <cell r="L737">
            <v>70</v>
          </cell>
          <cell r="M737">
            <v>4</v>
          </cell>
          <cell r="N737">
            <v>40</v>
          </cell>
          <cell r="O737">
            <v>100</v>
          </cell>
          <cell r="Q737">
            <v>350</v>
          </cell>
        </row>
        <row r="738">
          <cell r="A738">
            <v>715</v>
          </cell>
          <cell r="B738">
            <v>41</v>
          </cell>
          <cell r="E738" t="str">
            <v>12_4</v>
          </cell>
          <cell r="F738">
            <v>8</v>
          </cell>
          <cell r="G738">
            <v>1</v>
          </cell>
          <cell r="I738">
            <v>1049</v>
          </cell>
          <cell r="K738" t="str">
            <v>百变怪树果</v>
          </cell>
          <cell r="L738">
            <v>60</v>
          </cell>
          <cell r="M738">
            <v>4</v>
          </cell>
          <cell r="N738">
            <v>50</v>
          </cell>
          <cell r="O738">
            <v>100</v>
          </cell>
          <cell r="Q738">
            <v>300</v>
          </cell>
        </row>
        <row r="739">
          <cell r="A739">
            <v>716</v>
          </cell>
          <cell r="B739">
            <v>41</v>
          </cell>
          <cell r="E739" t="str">
            <v>12_4</v>
          </cell>
          <cell r="F739">
            <v>8</v>
          </cell>
          <cell r="G739">
            <v>1</v>
          </cell>
          <cell r="I739">
            <v>1049</v>
          </cell>
          <cell r="K739" t="str">
            <v>百变怪树果</v>
          </cell>
          <cell r="L739">
            <v>50</v>
          </cell>
          <cell r="M739">
            <v>4</v>
          </cell>
          <cell r="N739">
            <v>60</v>
          </cell>
          <cell r="O739">
            <v>100</v>
          </cell>
          <cell r="Q739">
            <v>250</v>
          </cell>
        </row>
        <row r="740">
          <cell r="A740">
            <v>717</v>
          </cell>
          <cell r="B740">
            <v>41</v>
          </cell>
          <cell r="E740" t="str">
            <v>12_4</v>
          </cell>
          <cell r="F740">
            <v>2</v>
          </cell>
          <cell r="G740">
            <v>1</v>
          </cell>
          <cell r="I740">
            <v>1051</v>
          </cell>
          <cell r="K740" t="str">
            <v>百变怪性药</v>
          </cell>
          <cell r="L740">
            <v>1</v>
          </cell>
          <cell r="M740">
            <v>4</v>
          </cell>
          <cell r="N740">
            <v>40</v>
          </cell>
          <cell r="O740">
            <v>100</v>
          </cell>
          <cell r="Q740">
            <v>500</v>
          </cell>
        </row>
        <row r="741">
          <cell r="A741">
            <v>718</v>
          </cell>
          <cell r="B741">
            <v>41</v>
          </cell>
          <cell r="E741" t="str">
            <v>12_4</v>
          </cell>
          <cell r="F741">
            <v>2</v>
          </cell>
          <cell r="G741">
            <v>1</v>
          </cell>
          <cell r="I741">
            <v>1051</v>
          </cell>
          <cell r="K741" t="str">
            <v>百变怪性药</v>
          </cell>
          <cell r="L741">
            <v>1</v>
          </cell>
          <cell r="M741">
            <v>4</v>
          </cell>
          <cell r="N741">
            <v>60</v>
          </cell>
          <cell r="O741">
            <v>100</v>
          </cell>
          <cell r="Q741">
            <v>500</v>
          </cell>
        </row>
        <row r="742">
          <cell r="A742">
            <v>719</v>
          </cell>
          <cell r="B742">
            <v>41</v>
          </cell>
          <cell r="E742" t="str">
            <v>12_4</v>
          </cell>
          <cell r="F742">
            <v>1</v>
          </cell>
          <cell r="G742">
            <v>1</v>
          </cell>
          <cell r="I742">
            <v>1051</v>
          </cell>
          <cell r="K742" t="str">
            <v>百变怪增幅器</v>
          </cell>
          <cell r="L742">
            <v>1</v>
          </cell>
          <cell r="M742">
            <v>4</v>
          </cell>
          <cell r="N742">
            <v>40</v>
          </cell>
          <cell r="O742">
            <v>100</v>
          </cell>
          <cell r="Q742">
            <v>200</v>
          </cell>
        </row>
        <row r="743">
          <cell r="A743">
            <v>720</v>
          </cell>
          <cell r="B743">
            <v>41</v>
          </cell>
          <cell r="E743" t="str">
            <v>12_5</v>
          </cell>
          <cell r="F743">
            <v>2</v>
          </cell>
          <cell r="G743">
            <v>1</v>
          </cell>
          <cell r="I743">
            <v>1132</v>
          </cell>
          <cell r="K743" t="str">
            <v>5阶经验药</v>
          </cell>
          <cell r="L743">
            <v>1</v>
          </cell>
          <cell r="M743">
            <v>4</v>
          </cell>
          <cell r="N743">
            <v>40</v>
          </cell>
          <cell r="O743">
            <v>100</v>
          </cell>
          <cell r="Q743">
            <v>360</v>
          </cell>
        </row>
        <row r="744">
          <cell r="A744">
            <v>721</v>
          </cell>
          <cell r="B744">
            <v>41</v>
          </cell>
          <cell r="E744" t="str">
            <v>12_5</v>
          </cell>
          <cell r="F744">
            <v>8</v>
          </cell>
          <cell r="G744">
            <v>1</v>
          </cell>
          <cell r="I744">
            <v>1049</v>
          </cell>
          <cell r="K744" t="str">
            <v>百变怪树果</v>
          </cell>
          <cell r="L744">
            <v>80</v>
          </cell>
          <cell r="M744">
            <v>4</v>
          </cell>
          <cell r="N744">
            <v>40</v>
          </cell>
          <cell r="O744">
            <v>100</v>
          </cell>
          <cell r="Q744">
            <v>400</v>
          </cell>
        </row>
        <row r="745">
          <cell r="A745">
            <v>722</v>
          </cell>
          <cell r="B745">
            <v>41</v>
          </cell>
          <cell r="E745" t="str">
            <v>12_5</v>
          </cell>
          <cell r="F745">
            <v>8</v>
          </cell>
          <cell r="G745">
            <v>1</v>
          </cell>
          <cell r="I745">
            <v>1049</v>
          </cell>
          <cell r="K745" t="str">
            <v>百变怪树果</v>
          </cell>
          <cell r="L745">
            <v>70</v>
          </cell>
          <cell r="M745">
            <v>4</v>
          </cell>
          <cell r="N745">
            <v>50</v>
          </cell>
          <cell r="O745">
            <v>100</v>
          </cell>
          <cell r="Q745">
            <v>350</v>
          </cell>
        </row>
        <row r="746">
          <cell r="A746">
            <v>723</v>
          </cell>
          <cell r="B746">
            <v>41</v>
          </cell>
          <cell r="E746" t="str">
            <v>12_5</v>
          </cell>
          <cell r="F746">
            <v>8</v>
          </cell>
          <cell r="G746">
            <v>1</v>
          </cell>
          <cell r="I746">
            <v>1049</v>
          </cell>
          <cell r="K746" t="str">
            <v>百变怪树果</v>
          </cell>
          <cell r="L746">
            <v>60</v>
          </cell>
          <cell r="M746">
            <v>4</v>
          </cell>
          <cell r="N746">
            <v>60</v>
          </cell>
          <cell r="O746">
            <v>100</v>
          </cell>
          <cell r="Q746">
            <v>300</v>
          </cell>
        </row>
        <row r="747">
          <cell r="A747">
            <v>724</v>
          </cell>
          <cell r="B747">
            <v>41</v>
          </cell>
          <cell r="E747" t="str">
            <v>12_5</v>
          </cell>
          <cell r="F747">
            <v>2</v>
          </cell>
          <cell r="G747">
            <v>1</v>
          </cell>
          <cell r="I747">
            <v>1051</v>
          </cell>
          <cell r="K747" t="str">
            <v>百变怪性药</v>
          </cell>
          <cell r="L747">
            <v>1</v>
          </cell>
          <cell r="M747">
            <v>4</v>
          </cell>
          <cell r="N747">
            <v>40</v>
          </cell>
          <cell r="O747">
            <v>100</v>
          </cell>
          <cell r="Q747">
            <v>500</v>
          </cell>
        </row>
        <row r="748">
          <cell r="A748">
            <v>725</v>
          </cell>
          <cell r="B748">
            <v>41</v>
          </cell>
          <cell r="E748" t="str">
            <v>12_5</v>
          </cell>
          <cell r="F748">
            <v>2</v>
          </cell>
          <cell r="G748">
            <v>1</v>
          </cell>
          <cell r="I748">
            <v>1051</v>
          </cell>
          <cell r="K748" t="str">
            <v>百变怪性药</v>
          </cell>
          <cell r="L748">
            <v>1</v>
          </cell>
          <cell r="M748">
            <v>4</v>
          </cell>
          <cell r="N748">
            <v>60</v>
          </cell>
          <cell r="O748">
            <v>100</v>
          </cell>
          <cell r="Q748">
            <v>500</v>
          </cell>
        </row>
        <row r="749">
          <cell r="A749">
            <v>726</v>
          </cell>
          <cell r="B749">
            <v>41</v>
          </cell>
          <cell r="E749" t="str">
            <v>12_5</v>
          </cell>
          <cell r="F749">
            <v>1</v>
          </cell>
          <cell r="G749">
            <v>1</v>
          </cell>
          <cell r="I749">
            <v>1051</v>
          </cell>
          <cell r="K749" t="str">
            <v>百变怪增幅器</v>
          </cell>
          <cell r="L749">
            <v>1</v>
          </cell>
          <cell r="M749">
            <v>4</v>
          </cell>
          <cell r="N749">
            <v>40</v>
          </cell>
          <cell r="O749">
            <v>100</v>
          </cell>
          <cell r="Q749">
            <v>200</v>
          </cell>
        </row>
        <row r="750">
          <cell r="A750">
            <v>727</v>
          </cell>
          <cell r="B750">
            <v>41</v>
          </cell>
          <cell r="E750" t="str">
            <v>12_6</v>
          </cell>
          <cell r="F750">
            <v>2</v>
          </cell>
          <cell r="G750">
            <v>1</v>
          </cell>
          <cell r="I750">
            <v>1133</v>
          </cell>
          <cell r="K750" t="str">
            <v>6阶经验药</v>
          </cell>
          <cell r="L750">
            <v>1</v>
          </cell>
          <cell r="M750">
            <v>4</v>
          </cell>
          <cell r="N750">
            <v>40</v>
          </cell>
          <cell r="O750">
            <v>100</v>
          </cell>
          <cell r="Q750">
            <v>450</v>
          </cell>
        </row>
        <row r="751">
          <cell r="A751">
            <v>728</v>
          </cell>
          <cell r="B751">
            <v>41</v>
          </cell>
          <cell r="E751" t="str">
            <v>12_6</v>
          </cell>
          <cell r="F751">
            <v>8</v>
          </cell>
          <cell r="G751">
            <v>1</v>
          </cell>
          <cell r="I751">
            <v>1049</v>
          </cell>
          <cell r="K751" t="str">
            <v>百变怪树果</v>
          </cell>
          <cell r="L751">
            <v>90</v>
          </cell>
          <cell r="M751">
            <v>4</v>
          </cell>
          <cell r="N751">
            <v>40</v>
          </cell>
          <cell r="O751">
            <v>100</v>
          </cell>
          <cell r="Q751">
            <v>450</v>
          </cell>
        </row>
        <row r="752">
          <cell r="A752">
            <v>729</v>
          </cell>
          <cell r="B752">
            <v>41</v>
          </cell>
          <cell r="E752" t="str">
            <v>12_6</v>
          </cell>
          <cell r="F752">
            <v>8</v>
          </cell>
          <cell r="G752">
            <v>1</v>
          </cell>
          <cell r="I752">
            <v>1049</v>
          </cell>
          <cell r="K752" t="str">
            <v>百变怪树果</v>
          </cell>
          <cell r="L752">
            <v>80</v>
          </cell>
          <cell r="M752">
            <v>4</v>
          </cell>
          <cell r="N752">
            <v>50</v>
          </cell>
          <cell r="O752">
            <v>100</v>
          </cell>
          <cell r="Q752">
            <v>400</v>
          </cell>
        </row>
        <row r="753">
          <cell r="A753">
            <v>730</v>
          </cell>
          <cell r="B753">
            <v>41</v>
          </cell>
          <cell r="E753" t="str">
            <v>12_6</v>
          </cell>
          <cell r="F753">
            <v>8</v>
          </cell>
          <cell r="G753">
            <v>1</v>
          </cell>
          <cell r="I753">
            <v>1049</v>
          </cell>
          <cell r="K753" t="str">
            <v>百变怪树果</v>
          </cell>
          <cell r="L753">
            <v>70</v>
          </cell>
          <cell r="M753">
            <v>4</v>
          </cell>
          <cell r="N753">
            <v>60</v>
          </cell>
          <cell r="O753">
            <v>100</v>
          </cell>
          <cell r="Q753">
            <v>350</v>
          </cell>
        </row>
        <row r="754">
          <cell r="A754">
            <v>731</v>
          </cell>
          <cell r="B754">
            <v>41</v>
          </cell>
          <cell r="E754" t="str">
            <v>12_6</v>
          </cell>
          <cell r="F754">
            <v>2</v>
          </cell>
          <cell r="G754">
            <v>1</v>
          </cell>
          <cell r="I754">
            <v>1051</v>
          </cell>
          <cell r="K754" t="str">
            <v>百变怪性药</v>
          </cell>
          <cell r="L754">
            <v>1</v>
          </cell>
          <cell r="M754">
            <v>4</v>
          </cell>
          <cell r="N754">
            <v>40</v>
          </cell>
          <cell r="O754">
            <v>100</v>
          </cell>
          <cell r="Q754">
            <v>500</v>
          </cell>
        </row>
        <row r="755">
          <cell r="A755">
            <v>732</v>
          </cell>
          <cell r="B755">
            <v>41</v>
          </cell>
          <cell r="E755" t="str">
            <v>12_6</v>
          </cell>
          <cell r="F755">
            <v>2</v>
          </cell>
          <cell r="G755">
            <v>1</v>
          </cell>
          <cell r="I755">
            <v>1051</v>
          </cell>
          <cell r="K755" t="str">
            <v>百变怪性药</v>
          </cell>
          <cell r="L755">
            <v>1</v>
          </cell>
          <cell r="M755">
            <v>4</v>
          </cell>
          <cell r="N755">
            <v>60</v>
          </cell>
          <cell r="O755">
            <v>100</v>
          </cell>
          <cell r="Q755">
            <v>500</v>
          </cell>
        </row>
        <row r="756">
          <cell r="A756">
            <v>733</v>
          </cell>
          <cell r="B756">
            <v>41</v>
          </cell>
          <cell r="E756" t="str">
            <v>12_6</v>
          </cell>
          <cell r="F756">
            <v>1</v>
          </cell>
          <cell r="G756">
            <v>1</v>
          </cell>
          <cell r="I756">
            <v>1051</v>
          </cell>
          <cell r="K756" t="str">
            <v>百变怪增幅器</v>
          </cell>
          <cell r="L756">
            <v>1</v>
          </cell>
          <cell r="M756">
            <v>4</v>
          </cell>
          <cell r="N756">
            <v>40</v>
          </cell>
          <cell r="O756">
            <v>100</v>
          </cell>
          <cell r="Q756">
            <v>200</v>
          </cell>
        </row>
        <row r="757">
          <cell r="A757">
            <v>734</v>
          </cell>
          <cell r="B757">
            <v>41</v>
          </cell>
          <cell r="E757" t="str">
            <v>12_7</v>
          </cell>
          <cell r="F757">
            <v>2</v>
          </cell>
          <cell r="G757">
            <v>1</v>
          </cell>
          <cell r="I757">
            <v>1134</v>
          </cell>
          <cell r="K757" t="str">
            <v>7阶经验药</v>
          </cell>
          <cell r="L757">
            <v>1</v>
          </cell>
          <cell r="M757">
            <v>4</v>
          </cell>
          <cell r="N757">
            <v>40</v>
          </cell>
          <cell r="O757">
            <v>100</v>
          </cell>
          <cell r="Q757">
            <v>548</v>
          </cell>
        </row>
        <row r="758">
          <cell r="A758">
            <v>735</v>
          </cell>
          <cell r="B758">
            <v>41</v>
          </cell>
          <cell r="E758" t="str">
            <v>12_7</v>
          </cell>
          <cell r="F758">
            <v>8</v>
          </cell>
          <cell r="G758">
            <v>1</v>
          </cell>
          <cell r="I758">
            <v>1049</v>
          </cell>
          <cell r="K758" t="str">
            <v>百变怪树果</v>
          </cell>
          <cell r="L758">
            <v>100</v>
          </cell>
          <cell r="M758">
            <v>4</v>
          </cell>
          <cell r="N758">
            <v>30</v>
          </cell>
          <cell r="O758">
            <v>100</v>
          </cell>
          <cell r="Q758">
            <v>500</v>
          </cell>
        </row>
        <row r="759">
          <cell r="A759">
            <v>736</v>
          </cell>
          <cell r="B759">
            <v>41</v>
          </cell>
          <cell r="E759" t="str">
            <v>12_7</v>
          </cell>
          <cell r="F759">
            <v>12</v>
          </cell>
          <cell r="G759">
            <v>1</v>
          </cell>
          <cell r="I759">
            <v>1049</v>
          </cell>
          <cell r="K759" t="str">
            <v>百变怪树果</v>
          </cell>
          <cell r="L759">
            <v>90</v>
          </cell>
          <cell r="M759">
            <v>4</v>
          </cell>
          <cell r="N759">
            <v>40</v>
          </cell>
          <cell r="O759">
            <v>100</v>
          </cell>
          <cell r="Q759">
            <v>450</v>
          </cell>
        </row>
        <row r="760">
          <cell r="A760">
            <v>737</v>
          </cell>
          <cell r="B760">
            <v>41</v>
          </cell>
          <cell r="E760" t="str">
            <v>12_7</v>
          </cell>
          <cell r="F760">
            <v>12</v>
          </cell>
          <cell r="G760">
            <v>1</v>
          </cell>
          <cell r="I760">
            <v>1049</v>
          </cell>
          <cell r="K760" t="str">
            <v>百变怪树果</v>
          </cell>
          <cell r="L760">
            <v>80</v>
          </cell>
          <cell r="M760">
            <v>4</v>
          </cell>
          <cell r="N760">
            <v>50</v>
          </cell>
          <cell r="O760">
            <v>100</v>
          </cell>
          <cell r="Q760">
            <v>400</v>
          </cell>
        </row>
        <row r="761">
          <cell r="A761">
            <v>738</v>
          </cell>
          <cell r="B761">
            <v>41</v>
          </cell>
          <cell r="E761" t="str">
            <v>12_7</v>
          </cell>
          <cell r="F761">
            <v>2</v>
          </cell>
          <cell r="G761">
            <v>1</v>
          </cell>
          <cell r="I761">
            <v>1051</v>
          </cell>
          <cell r="K761" t="str">
            <v>百变怪性药</v>
          </cell>
          <cell r="L761">
            <v>1</v>
          </cell>
          <cell r="M761">
            <v>4</v>
          </cell>
          <cell r="N761">
            <v>40</v>
          </cell>
          <cell r="O761">
            <v>100</v>
          </cell>
          <cell r="Q761">
            <v>500</v>
          </cell>
        </row>
        <row r="762">
          <cell r="A762">
            <v>739</v>
          </cell>
          <cell r="B762">
            <v>41</v>
          </cell>
          <cell r="E762" t="str">
            <v>12_7</v>
          </cell>
          <cell r="F762">
            <v>2</v>
          </cell>
          <cell r="G762">
            <v>1</v>
          </cell>
          <cell r="I762">
            <v>1051</v>
          </cell>
          <cell r="K762" t="str">
            <v>百变怪性药</v>
          </cell>
          <cell r="L762">
            <v>1</v>
          </cell>
          <cell r="M762">
            <v>4</v>
          </cell>
          <cell r="N762">
            <v>60</v>
          </cell>
          <cell r="O762">
            <v>100</v>
          </cell>
          <cell r="Q762">
            <v>500</v>
          </cell>
        </row>
        <row r="763">
          <cell r="A763">
            <v>740</v>
          </cell>
          <cell r="B763">
            <v>41</v>
          </cell>
          <cell r="E763" t="str">
            <v>12_7</v>
          </cell>
          <cell r="F763">
            <v>1</v>
          </cell>
          <cell r="G763">
            <v>1</v>
          </cell>
          <cell r="I763">
            <v>1051</v>
          </cell>
          <cell r="K763" t="str">
            <v>百变怪增幅器</v>
          </cell>
          <cell r="L763">
            <v>1</v>
          </cell>
          <cell r="M763">
            <v>4</v>
          </cell>
          <cell r="N763">
            <v>40</v>
          </cell>
          <cell r="O763">
            <v>100</v>
          </cell>
          <cell r="Q763">
            <v>200</v>
          </cell>
        </row>
        <row r="764">
          <cell r="A764">
            <v>741</v>
          </cell>
          <cell r="B764">
            <v>41</v>
          </cell>
          <cell r="E764" t="str">
            <v>12_8</v>
          </cell>
          <cell r="F764">
            <v>2</v>
          </cell>
          <cell r="G764">
            <v>1</v>
          </cell>
          <cell r="I764">
            <v>1135</v>
          </cell>
          <cell r="K764" t="str">
            <v>8阶经验药</v>
          </cell>
          <cell r="L764">
            <v>1</v>
          </cell>
          <cell r="M764">
            <v>4</v>
          </cell>
          <cell r="N764">
            <v>40</v>
          </cell>
          <cell r="O764">
            <v>100</v>
          </cell>
          <cell r="Q764">
            <v>650</v>
          </cell>
        </row>
        <row r="765">
          <cell r="A765">
            <v>742</v>
          </cell>
          <cell r="B765">
            <v>41</v>
          </cell>
          <cell r="E765" t="str">
            <v>12_8</v>
          </cell>
          <cell r="F765">
            <v>8</v>
          </cell>
          <cell r="G765">
            <v>1</v>
          </cell>
          <cell r="I765">
            <v>1049</v>
          </cell>
          <cell r="K765" t="str">
            <v>百变怪树果</v>
          </cell>
          <cell r="L765">
            <v>110</v>
          </cell>
          <cell r="M765">
            <v>4</v>
          </cell>
          <cell r="N765">
            <v>30</v>
          </cell>
          <cell r="O765">
            <v>100</v>
          </cell>
          <cell r="Q765">
            <v>550</v>
          </cell>
        </row>
        <row r="766">
          <cell r="A766">
            <v>743</v>
          </cell>
          <cell r="B766">
            <v>41</v>
          </cell>
          <cell r="E766" t="str">
            <v>12_8</v>
          </cell>
          <cell r="F766">
            <v>12</v>
          </cell>
          <cell r="G766">
            <v>1</v>
          </cell>
          <cell r="I766">
            <v>1049</v>
          </cell>
          <cell r="K766" t="str">
            <v>百变怪树果</v>
          </cell>
          <cell r="L766">
            <v>100</v>
          </cell>
          <cell r="M766">
            <v>4</v>
          </cell>
          <cell r="N766">
            <v>40</v>
          </cell>
          <cell r="O766">
            <v>100</v>
          </cell>
          <cell r="Q766">
            <v>500</v>
          </cell>
        </row>
        <row r="767">
          <cell r="A767">
            <v>744</v>
          </cell>
          <cell r="B767">
            <v>41</v>
          </cell>
          <cell r="E767" t="str">
            <v>12_8</v>
          </cell>
          <cell r="F767">
            <v>12</v>
          </cell>
          <cell r="G767">
            <v>1</v>
          </cell>
          <cell r="I767">
            <v>1049</v>
          </cell>
          <cell r="K767" t="str">
            <v>百变怪树果</v>
          </cell>
          <cell r="L767">
            <v>90</v>
          </cell>
          <cell r="M767">
            <v>4</v>
          </cell>
          <cell r="N767">
            <v>50</v>
          </cell>
          <cell r="O767">
            <v>100</v>
          </cell>
          <cell r="Q767">
            <v>450</v>
          </cell>
        </row>
        <row r="768">
          <cell r="A768">
            <v>745</v>
          </cell>
          <cell r="B768">
            <v>41</v>
          </cell>
          <cell r="E768" t="str">
            <v>12_8</v>
          </cell>
          <cell r="F768">
            <v>2</v>
          </cell>
          <cell r="G768">
            <v>1</v>
          </cell>
          <cell r="I768">
            <v>1051</v>
          </cell>
          <cell r="K768" t="str">
            <v>百变怪性药</v>
          </cell>
          <cell r="L768">
            <v>1</v>
          </cell>
          <cell r="M768">
            <v>4</v>
          </cell>
          <cell r="N768">
            <v>40</v>
          </cell>
          <cell r="O768">
            <v>100</v>
          </cell>
          <cell r="Q768">
            <v>500</v>
          </cell>
        </row>
        <row r="769">
          <cell r="A769">
            <v>746</v>
          </cell>
          <cell r="B769">
            <v>41</v>
          </cell>
          <cell r="E769" t="str">
            <v>12_8</v>
          </cell>
          <cell r="F769">
            <v>2</v>
          </cell>
          <cell r="G769">
            <v>1</v>
          </cell>
          <cell r="I769">
            <v>1051</v>
          </cell>
          <cell r="K769" t="str">
            <v>百变怪性药</v>
          </cell>
          <cell r="L769">
            <v>1</v>
          </cell>
          <cell r="M769">
            <v>4</v>
          </cell>
          <cell r="N769">
            <v>60</v>
          </cell>
          <cell r="O769">
            <v>100</v>
          </cell>
          <cell r="Q769">
            <v>500</v>
          </cell>
        </row>
        <row r="770">
          <cell r="A770">
            <v>747</v>
          </cell>
          <cell r="B770">
            <v>41</v>
          </cell>
          <cell r="E770" t="str">
            <v>12_8</v>
          </cell>
          <cell r="F770">
            <v>1</v>
          </cell>
          <cell r="G770">
            <v>1</v>
          </cell>
          <cell r="I770">
            <v>1051</v>
          </cell>
          <cell r="K770" t="str">
            <v>百变怪增幅器</v>
          </cell>
          <cell r="L770">
            <v>1</v>
          </cell>
          <cell r="M770">
            <v>4</v>
          </cell>
          <cell r="N770">
            <v>40</v>
          </cell>
          <cell r="O770">
            <v>100</v>
          </cell>
          <cell r="Q770">
            <v>200</v>
          </cell>
        </row>
        <row r="771">
          <cell r="A771">
            <v>748</v>
          </cell>
          <cell r="B771">
            <v>41</v>
          </cell>
          <cell r="E771" t="str">
            <v>12_9</v>
          </cell>
          <cell r="F771">
            <v>2</v>
          </cell>
          <cell r="G771">
            <v>1</v>
          </cell>
          <cell r="I771">
            <v>1136</v>
          </cell>
          <cell r="K771" t="str">
            <v>9阶经验药</v>
          </cell>
          <cell r="L771">
            <v>1</v>
          </cell>
          <cell r="M771">
            <v>4</v>
          </cell>
          <cell r="N771">
            <v>40</v>
          </cell>
          <cell r="O771">
            <v>100</v>
          </cell>
          <cell r="Q771">
            <v>788</v>
          </cell>
        </row>
        <row r="772">
          <cell r="A772">
            <v>749</v>
          </cell>
          <cell r="B772">
            <v>41</v>
          </cell>
          <cell r="E772" t="str">
            <v>12_9</v>
          </cell>
          <cell r="F772">
            <v>8</v>
          </cell>
          <cell r="G772">
            <v>1</v>
          </cell>
          <cell r="I772">
            <v>1049</v>
          </cell>
          <cell r="K772" t="str">
            <v>百变怪树果</v>
          </cell>
          <cell r="L772">
            <v>120</v>
          </cell>
          <cell r="M772">
            <v>4</v>
          </cell>
          <cell r="N772">
            <v>30</v>
          </cell>
          <cell r="O772">
            <v>100</v>
          </cell>
          <cell r="Q772">
            <v>600</v>
          </cell>
        </row>
        <row r="773">
          <cell r="A773">
            <v>750</v>
          </cell>
          <cell r="B773">
            <v>41</v>
          </cell>
          <cell r="E773" t="str">
            <v>12_9</v>
          </cell>
          <cell r="F773">
            <v>12</v>
          </cell>
          <cell r="G773">
            <v>1</v>
          </cell>
          <cell r="I773">
            <v>1049</v>
          </cell>
          <cell r="K773" t="str">
            <v>百变怪树果</v>
          </cell>
          <cell r="L773">
            <v>110</v>
          </cell>
          <cell r="M773">
            <v>4</v>
          </cell>
          <cell r="N773">
            <v>40</v>
          </cell>
          <cell r="O773">
            <v>100</v>
          </cell>
          <cell r="Q773">
            <v>550</v>
          </cell>
        </row>
        <row r="774">
          <cell r="A774">
            <v>751</v>
          </cell>
          <cell r="B774">
            <v>41</v>
          </cell>
          <cell r="E774" t="str">
            <v>12_9</v>
          </cell>
          <cell r="F774">
            <v>12</v>
          </cell>
          <cell r="G774">
            <v>1</v>
          </cell>
          <cell r="I774">
            <v>1049</v>
          </cell>
          <cell r="K774" t="str">
            <v>百变怪树果</v>
          </cell>
          <cell r="L774">
            <v>100</v>
          </cell>
          <cell r="M774">
            <v>4</v>
          </cell>
          <cell r="N774">
            <v>50</v>
          </cell>
          <cell r="O774">
            <v>100</v>
          </cell>
          <cell r="Q774">
            <v>500</v>
          </cell>
        </row>
        <row r="775">
          <cell r="A775">
            <v>752</v>
          </cell>
          <cell r="B775">
            <v>41</v>
          </cell>
          <cell r="E775" t="str">
            <v>12_9</v>
          </cell>
          <cell r="F775">
            <v>2</v>
          </cell>
          <cell r="G775">
            <v>1</v>
          </cell>
          <cell r="I775">
            <v>1051</v>
          </cell>
          <cell r="K775" t="str">
            <v>百变怪性药</v>
          </cell>
          <cell r="L775">
            <v>1</v>
          </cell>
          <cell r="M775">
            <v>4</v>
          </cell>
          <cell r="N775">
            <v>40</v>
          </cell>
          <cell r="O775">
            <v>100</v>
          </cell>
          <cell r="Q775">
            <v>500</v>
          </cell>
        </row>
        <row r="776">
          <cell r="A776">
            <v>753</v>
          </cell>
          <cell r="B776">
            <v>41</v>
          </cell>
          <cell r="E776" t="str">
            <v>12_9</v>
          </cell>
          <cell r="F776">
            <v>2</v>
          </cell>
          <cell r="G776">
            <v>1</v>
          </cell>
          <cell r="I776">
            <v>1051</v>
          </cell>
          <cell r="K776" t="str">
            <v>百变怪性药</v>
          </cell>
          <cell r="L776">
            <v>1</v>
          </cell>
          <cell r="M776">
            <v>4</v>
          </cell>
          <cell r="N776">
            <v>60</v>
          </cell>
          <cell r="O776">
            <v>100</v>
          </cell>
          <cell r="Q776">
            <v>500</v>
          </cell>
        </row>
        <row r="777">
          <cell r="A777">
            <v>754</v>
          </cell>
          <cell r="B777">
            <v>41</v>
          </cell>
          <cell r="E777" t="str">
            <v>12_9</v>
          </cell>
          <cell r="F777">
            <v>1</v>
          </cell>
          <cell r="G777">
            <v>1</v>
          </cell>
          <cell r="I777">
            <v>1051</v>
          </cell>
          <cell r="K777" t="str">
            <v>百变怪增幅器</v>
          </cell>
          <cell r="L777">
            <v>1</v>
          </cell>
          <cell r="M777">
            <v>4</v>
          </cell>
          <cell r="N777">
            <v>40</v>
          </cell>
          <cell r="O777">
            <v>100</v>
          </cell>
          <cell r="Q777">
            <v>200</v>
          </cell>
        </row>
        <row r="778">
          <cell r="A778">
            <v>755</v>
          </cell>
          <cell r="B778">
            <v>41</v>
          </cell>
          <cell r="E778" t="str">
            <v>12_10</v>
          </cell>
          <cell r="F778">
            <v>2</v>
          </cell>
          <cell r="G778">
            <v>1</v>
          </cell>
          <cell r="I778">
            <v>1137</v>
          </cell>
          <cell r="K778" t="str">
            <v>10阶经验药</v>
          </cell>
          <cell r="L778">
            <v>1</v>
          </cell>
          <cell r="M778">
            <v>4</v>
          </cell>
          <cell r="N778">
            <v>40</v>
          </cell>
          <cell r="O778">
            <v>100</v>
          </cell>
          <cell r="Q778">
            <v>970</v>
          </cell>
        </row>
        <row r="779">
          <cell r="A779">
            <v>756</v>
          </cell>
          <cell r="B779">
            <v>41</v>
          </cell>
          <cell r="E779" t="str">
            <v>12_10</v>
          </cell>
          <cell r="F779">
            <v>8</v>
          </cell>
          <cell r="G779">
            <v>1</v>
          </cell>
          <cell r="I779">
            <v>1049</v>
          </cell>
          <cell r="K779" t="str">
            <v>百变怪树果</v>
          </cell>
          <cell r="L779">
            <v>130</v>
          </cell>
          <cell r="M779">
            <v>4</v>
          </cell>
          <cell r="N779">
            <v>30</v>
          </cell>
          <cell r="O779">
            <v>100</v>
          </cell>
          <cell r="Q779">
            <v>650</v>
          </cell>
        </row>
        <row r="780">
          <cell r="A780">
            <v>757</v>
          </cell>
          <cell r="B780">
            <v>41</v>
          </cell>
          <cell r="E780" t="str">
            <v>12_10</v>
          </cell>
          <cell r="F780">
            <v>12</v>
          </cell>
          <cell r="G780">
            <v>1</v>
          </cell>
          <cell r="I780">
            <v>1049</v>
          </cell>
          <cell r="K780" t="str">
            <v>百变怪树果</v>
          </cell>
          <cell r="L780">
            <v>120</v>
          </cell>
          <cell r="M780">
            <v>4</v>
          </cell>
          <cell r="N780">
            <v>40</v>
          </cell>
          <cell r="O780">
            <v>100</v>
          </cell>
          <cell r="Q780">
            <v>600</v>
          </cell>
        </row>
        <row r="781">
          <cell r="A781">
            <v>758</v>
          </cell>
          <cell r="B781">
            <v>41</v>
          </cell>
          <cell r="E781" t="str">
            <v>12_10</v>
          </cell>
          <cell r="F781">
            <v>12</v>
          </cell>
          <cell r="G781">
            <v>1</v>
          </cell>
          <cell r="I781">
            <v>1049</v>
          </cell>
          <cell r="K781" t="str">
            <v>百变怪树果</v>
          </cell>
          <cell r="L781">
            <v>110</v>
          </cell>
          <cell r="M781">
            <v>4</v>
          </cell>
          <cell r="N781">
            <v>50</v>
          </cell>
          <cell r="O781">
            <v>100</v>
          </cell>
          <cell r="Q781">
            <v>550</v>
          </cell>
        </row>
        <row r="782">
          <cell r="A782">
            <v>759</v>
          </cell>
          <cell r="B782">
            <v>41</v>
          </cell>
          <cell r="E782" t="str">
            <v>12_10</v>
          </cell>
          <cell r="F782">
            <v>2</v>
          </cell>
          <cell r="G782">
            <v>1</v>
          </cell>
          <cell r="I782">
            <v>1051</v>
          </cell>
          <cell r="K782" t="str">
            <v>百变怪性药</v>
          </cell>
          <cell r="L782">
            <v>1</v>
          </cell>
          <cell r="M782">
            <v>4</v>
          </cell>
          <cell r="N782">
            <v>40</v>
          </cell>
          <cell r="O782">
            <v>100</v>
          </cell>
          <cell r="Q782">
            <v>500</v>
          </cell>
        </row>
        <row r="783">
          <cell r="A783">
            <v>760</v>
          </cell>
          <cell r="B783">
            <v>41</v>
          </cell>
          <cell r="E783" t="str">
            <v>12_10</v>
          </cell>
          <cell r="F783">
            <v>2</v>
          </cell>
          <cell r="G783">
            <v>1</v>
          </cell>
          <cell r="I783">
            <v>1051</v>
          </cell>
          <cell r="K783" t="str">
            <v>百变怪性药</v>
          </cell>
          <cell r="L783">
            <v>1</v>
          </cell>
          <cell r="M783">
            <v>4</v>
          </cell>
          <cell r="N783">
            <v>60</v>
          </cell>
          <cell r="O783">
            <v>100</v>
          </cell>
          <cell r="Q783">
            <v>500</v>
          </cell>
        </row>
        <row r="784">
          <cell r="A784">
            <v>761</v>
          </cell>
          <cell r="B784">
            <v>41</v>
          </cell>
          <cell r="E784" t="str">
            <v>12_10</v>
          </cell>
          <cell r="F784">
            <v>1</v>
          </cell>
          <cell r="G784">
            <v>1</v>
          </cell>
          <cell r="I784">
            <v>1051</v>
          </cell>
          <cell r="K784" t="str">
            <v>百变怪增幅器</v>
          </cell>
          <cell r="L784">
            <v>1</v>
          </cell>
          <cell r="M784">
            <v>4</v>
          </cell>
          <cell r="N784">
            <v>40</v>
          </cell>
          <cell r="O784">
            <v>100</v>
          </cell>
          <cell r="Q784">
            <v>200</v>
          </cell>
        </row>
        <row r="785">
          <cell r="A785">
            <v>762</v>
          </cell>
          <cell r="B785">
            <v>41</v>
          </cell>
          <cell r="E785" t="str">
            <v>12_11</v>
          </cell>
          <cell r="F785">
            <v>2</v>
          </cell>
          <cell r="G785">
            <v>1</v>
          </cell>
          <cell r="I785">
            <v>1138</v>
          </cell>
          <cell r="K785" t="str">
            <v>11阶经验药</v>
          </cell>
          <cell r="L785">
            <v>1</v>
          </cell>
          <cell r="M785">
            <v>4</v>
          </cell>
          <cell r="N785">
            <v>40</v>
          </cell>
          <cell r="O785">
            <v>100</v>
          </cell>
          <cell r="Q785">
            <v>1170</v>
          </cell>
        </row>
        <row r="786">
          <cell r="A786">
            <v>763</v>
          </cell>
          <cell r="B786">
            <v>41</v>
          </cell>
          <cell r="E786" t="str">
            <v>12_11</v>
          </cell>
          <cell r="F786">
            <v>8</v>
          </cell>
          <cell r="G786">
            <v>1</v>
          </cell>
          <cell r="I786">
            <v>1049</v>
          </cell>
          <cell r="K786" t="str">
            <v>百变怪树果</v>
          </cell>
          <cell r="L786">
            <v>140</v>
          </cell>
          <cell r="M786">
            <v>4</v>
          </cell>
          <cell r="N786">
            <v>30</v>
          </cell>
          <cell r="O786">
            <v>100</v>
          </cell>
          <cell r="Q786">
            <v>700</v>
          </cell>
        </row>
        <row r="787">
          <cell r="A787">
            <v>764</v>
          </cell>
          <cell r="B787">
            <v>41</v>
          </cell>
          <cell r="E787" t="str">
            <v>12_11</v>
          </cell>
          <cell r="F787">
            <v>12</v>
          </cell>
          <cell r="G787">
            <v>1</v>
          </cell>
          <cell r="I787">
            <v>1049</v>
          </cell>
          <cell r="K787" t="str">
            <v>百变怪树果</v>
          </cell>
          <cell r="L787">
            <v>130</v>
          </cell>
          <cell r="M787">
            <v>4</v>
          </cell>
          <cell r="N787">
            <v>40</v>
          </cell>
          <cell r="O787">
            <v>100</v>
          </cell>
          <cell r="Q787">
            <v>650</v>
          </cell>
        </row>
        <row r="788">
          <cell r="A788">
            <v>765</v>
          </cell>
          <cell r="B788">
            <v>41</v>
          </cell>
          <cell r="E788" t="str">
            <v>12_11</v>
          </cell>
          <cell r="F788">
            <v>12</v>
          </cell>
          <cell r="G788">
            <v>1</v>
          </cell>
          <cell r="I788">
            <v>1049</v>
          </cell>
          <cell r="K788" t="str">
            <v>百变怪树果</v>
          </cell>
          <cell r="L788">
            <v>120</v>
          </cell>
          <cell r="M788">
            <v>4</v>
          </cell>
          <cell r="N788">
            <v>50</v>
          </cell>
          <cell r="O788">
            <v>100</v>
          </cell>
          <cell r="Q788">
            <v>600</v>
          </cell>
        </row>
        <row r="789">
          <cell r="A789">
            <v>766</v>
          </cell>
          <cell r="B789">
            <v>41</v>
          </cell>
          <cell r="E789" t="str">
            <v>12_11</v>
          </cell>
          <cell r="F789">
            <v>2</v>
          </cell>
          <cell r="G789">
            <v>1</v>
          </cell>
          <cell r="I789">
            <v>1051</v>
          </cell>
          <cell r="K789" t="str">
            <v>百变怪性药</v>
          </cell>
          <cell r="L789">
            <v>1</v>
          </cell>
          <cell r="M789">
            <v>4</v>
          </cell>
          <cell r="N789">
            <v>40</v>
          </cell>
          <cell r="O789">
            <v>100</v>
          </cell>
          <cell r="Q789">
            <v>500</v>
          </cell>
        </row>
        <row r="790">
          <cell r="A790">
            <v>767</v>
          </cell>
          <cell r="B790">
            <v>41</v>
          </cell>
          <cell r="E790" t="str">
            <v>12_11</v>
          </cell>
          <cell r="F790">
            <v>2</v>
          </cell>
          <cell r="G790">
            <v>1</v>
          </cell>
          <cell r="I790">
            <v>1051</v>
          </cell>
          <cell r="K790" t="str">
            <v>百变怪性药</v>
          </cell>
          <cell r="L790">
            <v>1</v>
          </cell>
          <cell r="M790">
            <v>4</v>
          </cell>
          <cell r="N790">
            <v>60</v>
          </cell>
          <cell r="O790">
            <v>100</v>
          </cell>
          <cell r="Q790">
            <v>500</v>
          </cell>
        </row>
        <row r="791">
          <cell r="A791">
            <v>768</v>
          </cell>
          <cell r="B791">
            <v>41</v>
          </cell>
          <cell r="E791" t="str">
            <v>12_11</v>
          </cell>
          <cell r="F791">
            <v>1</v>
          </cell>
          <cell r="G791">
            <v>1</v>
          </cell>
          <cell r="I791">
            <v>1051</v>
          </cell>
          <cell r="K791" t="str">
            <v>百变怪增幅器</v>
          </cell>
          <cell r="L791">
            <v>1</v>
          </cell>
          <cell r="M791">
            <v>4</v>
          </cell>
          <cell r="N791">
            <v>40</v>
          </cell>
          <cell r="O791">
            <v>100</v>
          </cell>
          <cell r="Q791">
            <v>200</v>
          </cell>
        </row>
        <row r="792">
          <cell r="A792">
            <v>769</v>
          </cell>
          <cell r="B792">
            <v>41</v>
          </cell>
          <cell r="E792" t="str">
            <v>12_12</v>
          </cell>
          <cell r="F792">
            <v>2</v>
          </cell>
          <cell r="G792">
            <v>1</v>
          </cell>
          <cell r="I792">
            <v>1139</v>
          </cell>
          <cell r="K792" t="str">
            <v>12阶经验药</v>
          </cell>
          <cell r="L792">
            <v>1</v>
          </cell>
          <cell r="M792">
            <v>4</v>
          </cell>
          <cell r="N792">
            <v>40</v>
          </cell>
          <cell r="O792">
            <v>100</v>
          </cell>
          <cell r="Q792">
            <v>1388</v>
          </cell>
        </row>
        <row r="793">
          <cell r="A793">
            <v>770</v>
          </cell>
          <cell r="B793">
            <v>41</v>
          </cell>
          <cell r="E793" t="str">
            <v>12_12</v>
          </cell>
          <cell r="F793">
            <v>8</v>
          </cell>
          <cell r="G793">
            <v>1</v>
          </cell>
          <cell r="I793">
            <v>1049</v>
          </cell>
          <cell r="K793" t="str">
            <v>百变怪树果</v>
          </cell>
          <cell r="L793">
            <v>150</v>
          </cell>
          <cell r="M793">
            <v>4</v>
          </cell>
          <cell r="N793">
            <v>30</v>
          </cell>
          <cell r="O793">
            <v>100</v>
          </cell>
          <cell r="Q793">
            <v>750</v>
          </cell>
        </row>
        <row r="794">
          <cell r="A794">
            <v>771</v>
          </cell>
          <cell r="B794">
            <v>41</v>
          </cell>
          <cell r="E794" t="str">
            <v>12_12</v>
          </cell>
          <cell r="F794">
            <v>12</v>
          </cell>
          <cell r="G794">
            <v>1</v>
          </cell>
          <cell r="I794">
            <v>1049</v>
          </cell>
          <cell r="K794" t="str">
            <v>百变怪树果</v>
          </cell>
          <cell r="L794">
            <v>140</v>
          </cell>
          <cell r="M794">
            <v>4</v>
          </cell>
          <cell r="N794">
            <v>40</v>
          </cell>
          <cell r="O794">
            <v>100</v>
          </cell>
          <cell r="Q794">
            <v>700</v>
          </cell>
        </row>
        <row r="795">
          <cell r="A795">
            <v>772</v>
          </cell>
          <cell r="B795">
            <v>41</v>
          </cell>
          <cell r="E795" t="str">
            <v>12_12</v>
          </cell>
          <cell r="F795">
            <v>12</v>
          </cell>
          <cell r="G795">
            <v>1</v>
          </cell>
          <cell r="I795">
            <v>1049</v>
          </cell>
          <cell r="K795" t="str">
            <v>百变怪树果</v>
          </cell>
          <cell r="L795">
            <v>130</v>
          </cell>
          <cell r="M795">
            <v>4</v>
          </cell>
          <cell r="N795">
            <v>50</v>
          </cell>
          <cell r="O795">
            <v>100</v>
          </cell>
          <cell r="Q795">
            <v>650</v>
          </cell>
        </row>
        <row r="796">
          <cell r="A796">
            <v>773</v>
          </cell>
          <cell r="B796">
            <v>41</v>
          </cell>
          <cell r="E796" t="str">
            <v>12_12</v>
          </cell>
          <cell r="F796">
            <v>2</v>
          </cell>
          <cell r="G796">
            <v>1</v>
          </cell>
          <cell r="I796">
            <v>1051</v>
          </cell>
          <cell r="K796" t="str">
            <v>百变怪性药</v>
          </cell>
          <cell r="L796">
            <v>1</v>
          </cell>
          <cell r="M796">
            <v>4</v>
          </cell>
          <cell r="N796">
            <v>40</v>
          </cell>
          <cell r="O796">
            <v>100</v>
          </cell>
          <cell r="Q796">
            <v>500</v>
          </cell>
        </row>
        <row r="797">
          <cell r="A797">
            <v>774</v>
          </cell>
          <cell r="B797">
            <v>41</v>
          </cell>
          <cell r="E797" t="str">
            <v>12_12</v>
          </cell>
          <cell r="F797">
            <v>2</v>
          </cell>
          <cell r="G797">
            <v>1</v>
          </cell>
          <cell r="I797">
            <v>1051</v>
          </cell>
          <cell r="K797" t="str">
            <v>百变怪性药</v>
          </cell>
          <cell r="L797">
            <v>1</v>
          </cell>
          <cell r="M797">
            <v>4</v>
          </cell>
          <cell r="N797">
            <v>60</v>
          </cell>
          <cell r="O797">
            <v>100</v>
          </cell>
          <cell r="Q797">
            <v>500</v>
          </cell>
        </row>
        <row r="798">
          <cell r="A798">
            <v>775</v>
          </cell>
          <cell r="B798">
            <v>41</v>
          </cell>
          <cell r="E798" t="str">
            <v>12_12</v>
          </cell>
          <cell r="F798">
            <v>1</v>
          </cell>
          <cell r="G798">
            <v>1</v>
          </cell>
          <cell r="I798">
            <v>1051</v>
          </cell>
          <cell r="K798" t="str">
            <v>百变怪增幅器</v>
          </cell>
          <cell r="L798">
            <v>1</v>
          </cell>
          <cell r="M798">
            <v>4</v>
          </cell>
          <cell r="N798">
            <v>40</v>
          </cell>
          <cell r="O798">
            <v>100</v>
          </cell>
          <cell r="Q798">
            <v>200</v>
          </cell>
        </row>
        <row r="799">
          <cell r="A799">
            <v>776</v>
          </cell>
          <cell r="B799">
            <v>41</v>
          </cell>
          <cell r="E799" t="str">
            <v>12_13</v>
          </cell>
          <cell r="F799">
            <v>2</v>
          </cell>
          <cell r="G799">
            <v>1</v>
          </cell>
          <cell r="I799">
            <v>1140</v>
          </cell>
          <cell r="K799" t="str">
            <v>13阶经验药</v>
          </cell>
          <cell r="L799">
            <v>1</v>
          </cell>
          <cell r="M799">
            <v>4</v>
          </cell>
          <cell r="N799">
            <v>40</v>
          </cell>
          <cell r="O799">
            <v>100</v>
          </cell>
          <cell r="Q799">
            <v>1665</v>
          </cell>
        </row>
        <row r="800">
          <cell r="A800">
            <v>777</v>
          </cell>
          <cell r="B800">
            <v>41</v>
          </cell>
          <cell r="E800" t="str">
            <v>12_13</v>
          </cell>
          <cell r="F800">
            <v>8</v>
          </cell>
          <cell r="G800">
            <v>1</v>
          </cell>
          <cell r="I800">
            <v>1049</v>
          </cell>
          <cell r="K800" t="str">
            <v>百变怪树果</v>
          </cell>
          <cell r="L800">
            <v>160</v>
          </cell>
          <cell r="M800">
            <v>4</v>
          </cell>
          <cell r="N800">
            <v>30</v>
          </cell>
          <cell r="O800">
            <v>100</v>
          </cell>
          <cell r="Q800">
            <v>800</v>
          </cell>
        </row>
        <row r="801">
          <cell r="A801">
            <v>778</v>
          </cell>
          <cell r="B801">
            <v>41</v>
          </cell>
          <cell r="E801" t="str">
            <v>12_13</v>
          </cell>
          <cell r="F801">
            <v>12</v>
          </cell>
          <cell r="G801">
            <v>1</v>
          </cell>
          <cell r="I801">
            <v>1049</v>
          </cell>
          <cell r="K801" t="str">
            <v>百变怪树果</v>
          </cell>
          <cell r="L801">
            <v>150</v>
          </cell>
          <cell r="M801">
            <v>4</v>
          </cell>
          <cell r="N801">
            <v>40</v>
          </cell>
          <cell r="O801">
            <v>100</v>
          </cell>
          <cell r="Q801">
            <v>750</v>
          </cell>
        </row>
        <row r="802">
          <cell r="A802">
            <v>779</v>
          </cell>
          <cell r="B802">
            <v>41</v>
          </cell>
          <cell r="E802" t="str">
            <v>12_13</v>
          </cell>
          <cell r="F802">
            <v>12</v>
          </cell>
          <cell r="G802">
            <v>1</v>
          </cell>
          <cell r="I802">
            <v>1049</v>
          </cell>
          <cell r="K802" t="str">
            <v>百变怪树果</v>
          </cell>
          <cell r="L802">
            <v>140</v>
          </cell>
          <cell r="M802">
            <v>4</v>
          </cell>
          <cell r="N802">
            <v>50</v>
          </cell>
          <cell r="O802">
            <v>100</v>
          </cell>
          <cell r="Q802">
            <v>700</v>
          </cell>
        </row>
        <row r="803">
          <cell r="A803">
            <v>780</v>
          </cell>
          <cell r="B803">
            <v>41</v>
          </cell>
          <cell r="E803" t="str">
            <v>12_13</v>
          </cell>
          <cell r="F803">
            <v>2</v>
          </cell>
          <cell r="G803">
            <v>1</v>
          </cell>
          <cell r="I803">
            <v>1051</v>
          </cell>
          <cell r="K803" t="str">
            <v>百变怪性药</v>
          </cell>
          <cell r="L803">
            <v>1</v>
          </cell>
          <cell r="M803">
            <v>4</v>
          </cell>
          <cell r="N803">
            <v>40</v>
          </cell>
          <cell r="O803">
            <v>100</v>
          </cell>
          <cell r="Q803">
            <v>500</v>
          </cell>
        </row>
        <row r="804">
          <cell r="A804">
            <v>781</v>
          </cell>
          <cell r="B804">
            <v>41</v>
          </cell>
          <cell r="E804" t="str">
            <v>12_13</v>
          </cell>
          <cell r="F804">
            <v>2</v>
          </cell>
          <cell r="G804">
            <v>1</v>
          </cell>
          <cell r="I804">
            <v>1051</v>
          </cell>
          <cell r="K804" t="str">
            <v>百变怪性药</v>
          </cell>
          <cell r="L804">
            <v>1</v>
          </cell>
          <cell r="M804">
            <v>4</v>
          </cell>
          <cell r="N804">
            <v>60</v>
          </cell>
          <cell r="O804">
            <v>100</v>
          </cell>
          <cell r="Q804">
            <v>500</v>
          </cell>
        </row>
        <row r="805">
          <cell r="A805">
            <v>782</v>
          </cell>
          <cell r="B805">
            <v>41</v>
          </cell>
          <cell r="E805" t="str">
            <v>12_13</v>
          </cell>
          <cell r="F805">
            <v>1</v>
          </cell>
          <cell r="G805">
            <v>1</v>
          </cell>
          <cell r="I805">
            <v>1051</v>
          </cell>
          <cell r="K805" t="str">
            <v>百变怪增幅器</v>
          </cell>
          <cell r="L805">
            <v>1</v>
          </cell>
          <cell r="M805">
            <v>4</v>
          </cell>
          <cell r="N805">
            <v>40</v>
          </cell>
          <cell r="O805">
            <v>100</v>
          </cell>
          <cell r="Q805">
            <v>200</v>
          </cell>
        </row>
        <row r="806">
          <cell r="A806">
            <v>783</v>
          </cell>
          <cell r="B806">
            <v>41</v>
          </cell>
          <cell r="E806" t="str">
            <v>12_14</v>
          </cell>
          <cell r="F806">
            <v>2</v>
          </cell>
          <cell r="G806">
            <v>1</v>
          </cell>
          <cell r="I806">
            <v>1141</v>
          </cell>
          <cell r="K806" t="str">
            <v>14阶经验药</v>
          </cell>
          <cell r="L806">
            <v>1</v>
          </cell>
          <cell r="M806">
            <v>4</v>
          </cell>
          <cell r="N806">
            <v>40</v>
          </cell>
          <cell r="O806">
            <v>100</v>
          </cell>
          <cell r="Q806">
            <v>2000</v>
          </cell>
        </row>
        <row r="807">
          <cell r="A807">
            <v>784</v>
          </cell>
          <cell r="B807">
            <v>41</v>
          </cell>
          <cell r="E807" t="str">
            <v>12_14</v>
          </cell>
          <cell r="F807">
            <v>8</v>
          </cell>
          <cell r="G807">
            <v>1</v>
          </cell>
          <cell r="I807">
            <v>1049</v>
          </cell>
          <cell r="K807" t="str">
            <v>百变怪树果</v>
          </cell>
          <cell r="L807">
            <v>170</v>
          </cell>
          <cell r="M807">
            <v>4</v>
          </cell>
          <cell r="N807">
            <v>30</v>
          </cell>
          <cell r="O807">
            <v>100</v>
          </cell>
          <cell r="Q807">
            <v>850</v>
          </cell>
        </row>
        <row r="808">
          <cell r="A808">
            <v>785</v>
          </cell>
          <cell r="B808">
            <v>41</v>
          </cell>
          <cell r="E808" t="str">
            <v>12_14</v>
          </cell>
          <cell r="F808">
            <v>12</v>
          </cell>
          <cell r="G808">
            <v>1</v>
          </cell>
          <cell r="I808">
            <v>1049</v>
          </cell>
          <cell r="K808" t="str">
            <v>百变怪树果</v>
          </cell>
          <cell r="L808">
            <v>160</v>
          </cell>
          <cell r="M808">
            <v>4</v>
          </cell>
          <cell r="N808">
            <v>40</v>
          </cell>
          <cell r="O808">
            <v>100</v>
          </cell>
          <cell r="Q808">
            <v>800</v>
          </cell>
        </row>
        <row r="809">
          <cell r="A809">
            <v>786</v>
          </cell>
          <cell r="B809">
            <v>41</v>
          </cell>
          <cell r="E809" t="str">
            <v>12_14</v>
          </cell>
          <cell r="F809">
            <v>12</v>
          </cell>
          <cell r="G809">
            <v>1</v>
          </cell>
          <cell r="I809">
            <v>1049</v>
          </cell>
          <cell r="K809" t="str">
            <v>百变怪树果</v>
          </cell>
          <cell r="L809">
            <v>150</v>
          </cell>
          <cell r="M809">
            <v>4</v>
          </cell>
          <cell r="N809">
            <v>50</v>
          </cell>
          <cell r="O809">
            <v>100</v>
          </cell>
          <cell r="Q809">
            <v>750</v>
          </cell>
        </row>
        <row r="810">
          <cell r="A810">
            <v>787</v>
          </cell>
          <cell r="B810">
            <v>41</v>
          </cell>
          <cell r="E810" t="str">
            <v>12_14</v>
          </cell>
          <cell r="F810">
            <v>2</v>
          </cell>
          <cell r="G810">
            <v>1</v>
          </cell>
          <cell r="I810">
            <v>1051</v>
          </cell>
          <cell r="K810" t="str">
            <v>百变怪性药</v>
          </cell>
          <cell r="L810">
            <v>1</v>
          </cell>
          <cell r="M810">
            <v>4</v>
          </cell>
          <cell r="N810">
            <v>40</v>
          </cell>
          <cell r="O810">
            <v>100</v>
          </cell>
          <cell r="Q810">
            <v>500</v>
          </cell>
        </row>
        <row r="811">
          <cell r="A811">
            <v>788</v>
          </cell>
          <cell r="B811">
            <v>41</v>
          </cell>
          <cell r="E811" t="str">
            <v>12_14</v>
          </cell>
          <cell r="F811">
            <v>2</v>
          </cell>
          <cell r="G811">
            <v>1</v>
          </cell>
          <cell r="I811">
            <v>1051</v>
          </cell>
          <cell r="K811" t="str">
            <v>百变怪性药</v>
          </cell>
          <cell r="L811">
            <v>1</v>
          </cell>
          <cell r="M811">
            <v>4</v>
          </cell>
          <cell r="N811">
            <v>60</v>
          </cell>
          <cell r="O811">
            <v>100</v>
          </cell>
          <cell r="Q811">
            <v>500</v>
          </cell>
        </row>
        <row r="812">
          <cell r="A812">
            <v>789</v>
          </cell>
          <cell r="B812">
            <v>41</v>
          </cell>
          <cell r="E812" t="str">
            <v>12_14</v>
          </cell>
          <cell r="F812">
            <v>1</v>
          </cell>
          <cell r="G812">
            <v>1</v>
          </cell>
          <cell r="I812">
            <v>1051</v>
          </cell>
          <cell r="K812" t="str">
            <v>百变怪增幅器</v>
          </cell>
          <cell r="L812">
            <v>1</v>
          </cell>
          <cell r="M812">
            <v>4</v>
          </cell>
          <cell r="N812">
            <v>40</v>
          </cell>
          <cell r="O812">
            <v>100</v>
          </cell>
          <cell r="Q812">
            <v>200</v>
          </cell>
        </row>
        <row r="813">
          <cell r="A813">
            <v>790</v>
          </cell>
          <cell r="B813">
            <v>45</v>
          </cell>
          <cell r="D813">
            <v>1</v>
          </cell>
          <cell r="F813">
            <v>1</v>
          </cell>
          <cell r="G813">
            <v>1</v>
          </cell>
          <cell r="I813">
            <v>4179</v>
          </cell>
          <cell r="K813" t="str">
            <v>称号：电光一闪</v>
          </cell>
          <cell r="L813">
            <v>1</v>
          </cell>
          <cell r="M813">
            <v>4</v>
          </cell>
          <cell r="N813">
            <v>50</v>
          </cell>
          <cell r="O813">
            <v>100</v>
          </cell>
          <cell r="Q813">
            <v>2100</v>
          </cell>
        </row>
        <row r="814">
          <cell r="A814">
            <v>791</v>
          </cell>
          <cell r="B814">
            <v>45</v>
          </cell>
          <cell r="E814" t="str">
            <v>16_1</v>
          </cell>
          <cell r="F814">
            <v>2</v>
          </cell>
          <cell r="G814">
            <v>1</v>
          </cell>
          <cell r="I814">
            <v>1307</v>
          </cell>
          <cell r="K814" t="str">
            <v>1阶经验药</v>
          </cell>
          <cell r="L814">
            <v>1</v>
          </cell>
          <cell r="M814">
            <v>4</v>
          </cell>
          <cell r="N814">
            <v>40</v>
          </cell>
          <cell r="O814">
            <v>100</v>
          </cell>
          <cell r="Q814">
            <v>63</v>
          </cell>
        </row>
        <row r="815">
          <cell r="A815">
            <v>792</v>
          </cell>
          <cell r="B815">
            <v>45</v>
          </cell>
          <cell r="E815" t="str">
            <v>16_1</v>
          </cell>
          <cell r="F815">
            <v>5</v>
          </cell>
          <cell r="G815">
            <v>1</v>
          </cell>
          <cell r="I815">
            <v>1074</v>
          </cell>
          <cell r="K815" t="str">
            <v>伊布树果</v>
          </cell>
          <cell r="L815">
            <v>40</v>
          </cell>
          <cell r="M815">
            <v>4</v>
          </cell>
          <cell r="N815">
            <v>50</v>
          </cell>
          <cell r="O815">
            <v>100</v>
          </cell>
          <cell r="Q815">
            <v>100</v>
          </cell>
        </row>
        <row r="816">
          <cell r="A816">
            <v>793</v>
          </cell>
          <cell r="B816">
            <v>45</v>
          </cell>
          <cell r="E816" t="str">
            <v>16_1</v>
          </cell>
          <cell r="F816">
            <v>5</v>
          </cell>
          <cell r="G816">
            <v>1</v>
          </cell>
          <cell r="I816">
            <v>1074</v>
          </cell>
          <cell r="K816" t="str">
            <v>伊布树果</v>
          </cell>
          <cell r="L816">
            <v>30</v>
          </cell>
          <cell r="M816">
            <v>4</v>
          </cell>
          <cell r="N816">
            <v>60</v>
          </cell>
          <cell r="O816">
            <v>100</v>
          </cell>
          <cell r="Q816">
            <v>150</v>
          </cell>
        </row>
        <row r="817">
          <cell r="A817">
            <v>794</v>
          </cell>
          <cell r="B817">
            <v>45</v>
          </cell>
          <cell r="E817" t="str">
            <v>16_1</v>
          </cell>
          <cell r="F817">
            <v>5</v>
          </cell>
          <cell r="G817">
            <v>1</v>
          </cell>
          <cell r="I817">
            <v>1074</v>
          </cell>
          <cell r="K817" t="str">
            <v>伊布树果</v>
          </cell>
          <cell r="L817">
            <v>20</v>
          </cell>
          <cell r="M817">
            <v>4</v>
          </cell>
          <cell r="N817">
            <v>70</v>
          </cell>
          <cell r="O817">
            <v>100</v>
          </cell>
          <cell r="Q817">
            <v>200</v>
          </cell>
        </row>
        <row r="818">
          <cell r="A818">
            <v>795</v>
          </cell>
          <cell r="B818">
            <v>45</v>
          </cell>
          <cell r="E818" t="str">
            <v>16_1</v>
          </cell>
          <cell r="F818">
            <v>2</v>
          </cell>
          <cell r="G818">
            <v>1</v>
          </cell>
          <cell r="I818">
            <v>1076</v>
          </cell>
          <cell r="K818" t="str">
            <v>伊布属性药</v>
          </cell>
          <cell r="L818">
            <v>1</v>
          </cell>
          <cell r="M818">
            <v>4</v>
          </cell>
          <cell r="N818">
            <v>80</v>
          </cell>
          <cell r="O818">
            <v>100</v>
          </cell>
          <cell r="Q818">
            <v>150</v>
          </cell>
        </row>
        <row r="819">
          <cell r="A819">
            <v>796</v>
          </cell>
          <cell r="B819">
            <v>45</v>
          </cell>
          <cell r="E819" t="str">
            <v>16_1</v>
          </cell>
          <cell r="F819">
            <v>2</v>
          </cell>
          <cell r="G819">
            <v>1</v>
          </cell>
          <cell r="I819">
            <v>1076</v>
          </cell>
          <cell r="K819" t="str">
            <v>伊布属性药</v>
          </cell>
          <cell r="L819">
            <v>1</v>
          </cell>
          <cell r="M819">
            <v>4</v>
          </cell>
          <cell r="N819">
            <v>80</v>
          </cell>
          <cell r="O819">
            <v>100</v>
          </cell>
          <cell r="Q819">
            <v>150</v>
          </cell>
        </row>
        <row r="820">
          <cell r="A820">
            <v>797</v>
          </cell>
          <cell r="B820">
            <v>45</v>
          </cell>
          <cell r="E820" t="str">
            <v>16_1</v>
          </cell>
          <cell r="F820">
            <v>1</v>
          </cell>
          <cell r="G820">
            <v>1</v>
          </cell>
          <cell r="I820">
            <v>1077</v>
          </cell>
          <cell r="K820" t="str">
            <v>伊布技能书</v>
          </cell>
          <cell r="L820">
            <v>1</v>
          </cell>
          <cell r="M820">
            <v>4</v>
          </cell>
          <cell r="N820">
            <v>80</v>
          </cell>
          <cell r="O820">
            <v>100</v>
          </cell>
          <cell r="Q820">
            <v>1000</v>
          </cell>
        </row>
        <row r="821">
          <cell r="A821">
            <v>798</v>
          </cell>
          <cell r="B821">
            <v>45</v>
          </cell>
          <cell r="E821" t="str">
            <v>16_2</v>
          </cell>
          <cell r="F821">
            <v>2</v>
          </cell>
          <cell r="G821">
            <v>1</v>
          </cell>
          <cell r="I821">
            <v>1308</v>
          </cell>
          <cell r="K821" t="str">
            <v>2阶经验药</v>
          </cell>
          <cell r="L821">
            <v>1</v>
          </cell>
          <cell r="M821">
            <v>4</v>
          </cell>
          <cell r="N821">
            <v>40</v>
          </cell>
          <cell r="O821">
            <v>100</v>
          </cell>
          <cell r="Q821">
            <v>125</v>
          </cell>
        </row>
        <row r="822">
          <cell r="A822">
            <v>799</v>
          </cell>
          <cell r="B822">
            <v>45</v>
          </cell>
          <cell r="E822" t="str">
            <v>16_2</v>
          </cell>
          <cell r="F822">
            <v>5</v>
          </cell>
          <cell r="G822">
            <v>1</v>
          </cell>
          <cell r="I822">
            <v>1074</v>
          </cell>
          <cell r="K822" t="str">
            <v>伊布树果</v>
          </cell>
          <cell r="L822">
            <v>50</v>
          </cell>
          <cell r="M822">
            <v>4</v>
          </cell>
          <cell r="N822">
            <v>50</v>
          </cell>
          <cell r="O822">
            <v>100</v>
          </cell>
          <cell r="Q822">
            <v>250</v>
          </cell>
        </row>
        <row r="823">
          <cell r="A823">
            <v>800</v>
          </cell>
          <cell r="B823">
            <v>45</v>
          </cell>
          <cell r="E823" t="str">
            <v>16_2</v>
          </cell>
          <cell r="F823">
            <v>5</v>
          </cell>
          <cell r="G823">
            <v>1</v>
          </cell>
          <cell r="I823">
            <v>1074</v>
          </cell>
          <cell r="K823" t="str">
            <v>伊布树果</v>
          </cell>
          <cell r="L823">
            <v>40</v>
          </cell>
          <cell r="M823">
            <v>4</v>
          </cell>
          <cell r="N823">
            <v>60</v>
          </cell>
          <cell r="O823">
            <v>100</v>
          </cell>
          <cell r="Q823">
            <v>200</v>
          </cell>
        </row>
        <row r="824">
          <cell r="A824">
            <v>801</v>
          </cell>
          <cell r="B824">
            <v>45</v>
          </cell>
          <cell r="E824" t="str">
            <v>16_2</v>
          </cell>
          <cell r="F824">
            <v>5</v>
          </cell>
          <cell r="G824">
            <v>1</v>
          </cell>
          <cell r="I824">
            <v>1074</v>
          </cell>
          <cell r="K824" t="str">
            <v>伊布树果</v>
          </cell>
          <cell r="L824">
            <v>30</v>
          </cell>
          <cell r="M824">
            <v>4</v>
          </cell>
          <cell r="N824">
            <v>70</v>
          </cell>
          <cell r="O824">
            <v>100</v>
          </cell>
          <cell r="Q824">
            <v>150</v>
          </cell>
        </row>
        <row r="825">
          <cell r="A825">
            <v>802</v>
          </cell>
          <cell r="B825">
            <v>45</v>
          </cell>
          <cell r="E825" t="str">
            <v>16_2</v>
          </cell>
          <cell r="F825">
            <v>2</v>
          </cell>
          <cell r="G825">
            <v>1</v>
          </cell>
          <cell r="I825">
            <v>1076</v>
          </cell>
          <cell r="K825" t="str">
            <v>伊布属性药</v>
          </cell>
          <cell r="L825">
            <v>1</v>
          </cell>
          <cell r="M825">
            <v>4</v>
          </cell>
          <cell r="N825">
            <v>80</v>
          </cell>
          <cell r="O825">
            <v>100</v>
          </cell>
          <cell r="Q825">
            <v>150</v>
          </cell>
        </row>
        <row r="826">
          <cell r="A826">
            <v>803</v>
          </cell>
          <cell r="B826">
            <v>45</v>
          </cell>
          <cell r="E826" t="str">
            <v>16_2</v>
          </cell>
          <cell r="F826">
            <v>2</v>
          </cell>
          <cell r="G826">
            <v>1</v>
          </cell>
          <cell r="I826">
            <v>1076</v>
          </cell>
          <cell r="K826" t="str">
            <v>伊布属性药</v>
          </cell>
          <cell r="L826">
            <v>1</v>
          </cell>
          <cell r="M826">
            <v>4</v>
          </cell>
          <cell r="N826">
            <v>80</v>
          </cell>
          <cell r="O826">
            <v>100</v>
          </cell>
          <cell r="Q826">
            <v>150</v>
          </cell>
        </row>
        <row r="827">
          <cell r="A827">
            <v>804</v>
          </cell>
          <cell r="B827">
            <v>45</v>
          </cell>
          <cell r="E827" t="str">
            <v>16_2</v>
          </cell>
          <cell r="F827">
            <v>1</v>
          </cell>
          <cell r="G827">
            <v>1</v>
          </cell>
          <cell r="I827">
            <v>1077</v>
          </cell>
          <cell r="K827" t="str">
            <v>伊布技能书</v>
          </cell>
          <cell r="L827">
            <v>1</v>
          </cell>
          <cell r="M827">
            <v>4</v>
          </cell>
          <cell r="N827">
            <v>80</v>
          </cell>
          <cell r="O827">
            <v>100</v>
          </cell>
          <cell r="Q827">
            <v>1000</v>
          </cell>
        </row>
        <row r="828">
          <cell r="A828">
            <v>805</v>
          </cell>
          <cell r="B828">
            <v>45</v>
          </cell>
          <cell r="E828" t="str">
            <v>16_3</v>
          </cell>
          <cell r="F828">
            <v>2</v>
          </cell>
          <cell r="G828">
            <v>1</v>
          </cell>
          <cell r="I828">
            <v>1309</v>
          </cell>
          <cell r="K828" t="str">
            <v>3阶经验药</v>
          </cell>
          <cell r="L828">
            <v>1</v>
          </cell>
          <cell r="M828">
            <v>4</v>
          </cell>
          <cell r="N828">
            <v>40</v>
          </cell>
          <cell r="O828">
            <v>100</v>
          </cell>
          <cell r="Q828">
            <v>188</v>
          </cell>
        </row>
        <row r="829">
          <cell r="A829">
            <v>806</v>
          </cell>
          <cell r="B829">
            <v>45</v>
          </cell>
          <cell r="E829" t="str">
            <v>16_3</v>
          </cell>
          <cell r="F829">
            <v>5</v>
          </cell>
          <cell r="G829">
            <v>1</v>
          </cell>
          <cell r="I829">
            <v>1074</v>
          </cell>
          <cell r="K829" t="str">
            <v>伊布树果</v>
          </cell>
          <cell r="L829">
            <v>60</v>
          </cell>
          <cell r="M829">
            <v>4</v>
          </cell>
          <cell r="N829">
            <v>50</v>
          </cell>
          <cell r="O829">
            <v>100</v>
          </cell>
          <cell r="Q829">
            <v>300</v>
          </cell>
        </row>
        <row r="830">
          <cell r="A830">
            <v>807</v>
          </cell>
          <cell r="B830">
            <v>45</v>
          </cell>
          <cell r="E830" t="str">
            <v>16_3</v>
          </cell>
          <cell r="F830">
            <v>5</v>
          </cell>
          <cell r="G830">
            <v>1</v>
          </cell>
          <cell r="I830">
            <v>1074</v>
          </cell>
          <cell r="K830" t="str">
            <v>伊布树果</v>
          </cell>
          <cell r="L830">
            <v>50</v>
          </cell>
          <cell r="M830">
            <v>4</v>
          </cell>
          <cell r="N830">
            <v>60</v>
          </cell>
          <cell r="O830">
            <v>100</v>
          </cell>
          <cell r="Q830">
            <v>250</v>
          </cell>
        </row>
        <row r="831">
          <cell r="A831">
            <v>808</v>
          </cell>
          <cell r="B831">
            <v>45</v>
          </cell>
          <cell r="E831" t="str">
            <v>16_3</v>
          </cell>
          <cell r="F831">
            <v>5</v>
          </cell>
          <cell r="G831">
            <v>1</v>
          </cell>
          <cell r="I831">
            <v>1074</v>
          </cell>
          <cell r="K831" t="str">
            <v>伊布树果</v>
          </cell>
          <cell r="L831">
            <v>40</v>
          </cell>
          <cell r="M831">
            <v>4</v>
          </cell>
          <cell r="N831">
            <v>70</v>
          </cell>
          <cell r="O831">
            <v>100</v>
          </cell>
          <cell r="Q831">
            <v>200</v>
          </cell>
        </row>
        <row r="832">
          <cell r="A832">
            <v>809</v>
          </cell>
          <cell r="B832">
            <v>45</v>
          </cell>
          <cell r="E832" t="str">
            <v>16_3</v>
          </cell>
          <cell r="F832">
            <v>2</v>
          </cell>
          <cell r="G832">
            <v>1</v>
          </cell>
          <cell r="I832">
            <v>1076</v>
          </cell>
          <cell r="K832" t="str">
            <v>伊布属性药</v>
          </cell>
          <cell r="L832">
            <v>1</v>
          </cell>
          <cell r="M832">
            <v>4</v>
          </cell>
          <cell r="N832">
            <v>80</v>
          </cell>
          <cell r="O832">
            <v>100</v>
          </cell>
          <cell r="Q832">
            <v>150</v>
          </cell>
        </row>
        <row r="833">
          <cell r="A833">
            <v>810</v>
          </cell>
          <cell r="B833">
            <v>45</v>
          </cell>
          <cell r="E833" t="str">
            <v>16_3</v>
          </cell>
          <cell r="F833">
            <v>2</v>
          </cell>
          <cell r="G833">
            <v>1</v>
          </cell>
          <cell r="I833">
            <v>1076</v>
          </cell>
          <cell r="K833" t="str">
            <v>伊布属性药</v>
          </cell>
          <cell r="L833">
            <v>1</v>
          </cell>
          <cell r="M833">
            <v>4</v>
          </cell>
          <cell r="N833">
            <v>80</v>
          </cell>
          <cell r="O833">
            <v>100</v>
          </cell>
          <cell r="Q833">
            <v>150</v>
          </cell>
        </row>
        <row r="834">
          <cell r="A834">
            <v>811</v>
          </cell>
          <cell r="B834">
            <v>45</v>
          </cell>
          <cell r="E834" t="str">
            <v>16_3</v>
          </cell>
          <cell r="F834">
            <v>1</v>
          </cell>
          <cell r="G834">
            <v>1</v>
          </cell>
          <cell r="I834">
            <v>1077</v>
          </cell>
          <cell r="K834" t="str">
            <v>伊布技能书</v>
          </cell>
          <cell r="L834">
            <v>1</v>
          </cell>
          <cell r="M834">
            <v>4</v>
          </cell>
          <cell r="N834">
            <v>80</v>
          </cell>
          <cell r="O834">
            <v>100</v>
          </cell>
          <cell r="Q834">
            <v>1000</v>
          </cell>
        </row>
        <row r="835">
          <cell r="A835">
            <v>812</v>
          </cell>
          <cell r="B835">
            <v>45</v>
          </cell>
          <cell r="E835" t="str">
            <v>16_4</v>
          </cell>
          <cell r="F835">
            <v>2</v>
          </cell>
          <cell r="G835">
            <v>1</v>
          </cell>
          <cell r="I835">
            <v>1186</v>
          </cell>
          <cell r="K835" t="str">
            <v>4阶经验药</v>
          </cell>
          <cell r="L835">
            <v>1</v>
          </cell>
          <cell r="M835">
            <v>4</v>
          </cell>
          <cell r="N835">
            <v>40</v>
          </cell>
          <cell r="O835">
            <v>100</v>
          </cell>
          <cell r="Q835">
            <v>275</v>
          </cell>
        </row>
        <row r="836">
          <cell r="A836">
            <v>813</v>
          </cell>
          <cell r="B836">
            <v>45</v>
          </cell>
          <cell r="E836" t="str">
            <v>16_4</v>
          </cell>
          <cell r="F836">
            <v>8</v>
          </cell>
          <cell r="G836">
            <v>1</v>
          </cell>
          <cell r="I836">
            <v>1074</v>
          </cell>
          <cell r="K836" t="str">
            <v>伊布树果</v>
          </cell>
          <cell r="L836">
            <v>70</v>
          </cell>
          <cell r="M836">
            <v>4</v>
          </cell>
          <cell r="N836">
            <v>40</v>
          </cell>
          <cell r="O836">
            <v>100</v>
          </cell>
          <cell r="Q836">
            <v>350</v>
          </cell>
        </row>
        <row r="837">
          <cell r="A837">
            <v>814</v>
          </cell>
          <cell r="B837">
            <v>45</v>
          </cell>
          <cell r="E837" t="str">
            <v>16_4</v>
          </cell>
          <cell r="F837">
            <v>8</v>
          </cell>
          <cell r="G837">
            <v>1</v>
          </cell>
          <cell r="I837">
            <v>1074</v>
          </cell>
          <cell r="K837" t="str">
            <v>伊布树果</v>
          </cell>
          <cell r="L837">
            <v>60</v>
          </cell>
          <cell r="M837">
            <v>4</v>
          </cell>
          <cell r="N837">
            <v>50</v>
          </cell>
          <cell r="O837">
            <v>100</v>
          </cell>
          <cell r="Q837">
            <v>300</v>
          </cell>
        </row>
        <row r="838">
          <cell r="A838">
            <v>815</v>
          </cell>
          <cell r="B838">
            <v>45</v>
          </cell>
          <cell r="E838" t="str">
            <v>16_4</v>
          </cell>
          <cell r="F838">
            <v>8</v>
          </cell>
          <cell r="G838">
            <v>1</v>
          </cell>
          <cell r="I838">
            <v>1074</v>
          </cell>
          <cell r="K838" t="str">
            <v>伊布树果</v>
          </cell>
          <cell r="L838">
            <v>50</v>
          </cell>
          <cell r="M838">
            <v>4</v>
          </cell>
          <cell r="N838">
            <v>60</v>
          </cell>
          <cell r="O838">
            <v>100</v>
          </cell>
          <cell r="Q838">
            <v>250</v>
          </cell>
        </row>
        <row r="839">
          <cell r="A839">
            <v>816</v>
          </cell>
          <cell r="B839">
            <v>45</v>
          </cell>
          <cell r="E839" t="str">
            <v>16_4</v>
          </cell>
          <cell r="F839">
            <v>2</v>
          </cell>
          <cell r="G839">
            <v>1</v>
          </cell>
          <cell r="I839">
            <v>1076</v>
          </cell>
          <cell r="K839" t="str">
            <v>伊布属性药</v>
          </cell>
          <cell r="L839">
            <v>1</v>
          </cell>
          <cell r="M839">
            <v>4</v>
          </cell>
          <cell r="N839">
            <v>80</v>
          </cell>
          <cell r="O839">
            <v>100</v>
          </cell>
          <cell r="Q839">
            <v>150</v>
          </cell>
        </row>
        <row r="840">
          <cell r="A840">
            <v>817</v>
          </cell>
          <cell r="B840">
            <v>45</v>
          </cell>
          <cell r="E840" t="str">
            <v>16_4</v>
          </cell>
          <cell r="F840">
            <v>2</v>
          </cell>
          <cell r="G840">
            <v>1</v>
          </cell>
          <cell r="I840">
            <v>1076</v>
          </cell>
          <cell r="K840" t="str">
            <v>伊布属性药</v>
          </cell>
          <cell r="L840">
            <v>1</v>
          </cell>
          <cell r="M840">
            <v>4</v>
          </cell>
          <cell r="N840">
            <v>80</v>
          </cell>
          <cell r="O840">
            <v>100</v>
          </cell>
          <cell r="Q840">
            <v>150</v>
          </cell>
        </row>
        <row r="841">
          <cell r="A841">
            <v>818</v>
          </cell>
          <cell r="B841">
            <v>45</v>
          </cell>
          <cell r="E841" t="str">
            <v>16_4</v>
          </cell>
          <cell r="F841">
            <v>1</v>
          </cell>
          <cell r="G841">
            <v>1</v>
          </cell>
          <cell r="I841">
            <v>1077</v>
          </cell>
          <cell r="K841" t="str">
            <v>伊布技能书</v>
          </cell>
          <cell r="L841">
            <v>1</v>
          </cell>
          <cell r="M841">
            <v>4</v>
          </cell>
          <cell r="N841">
            <v>80</v>
          </cell>
          <cell r="O841">
            <v>100</v>
          </cell>
          <cell r="Q841">
            <v>1000</v>
          </cell>
        </row>
        <row r="842">
          <cell r="A842">
            <v>819</v>
          </cell>
          <cell r="B842">
            <v>45</v>
          </cell>
          <cell r="E842" t="str">
            <v>16_5</v>
          </cell>
          <cell r="F842">
            <v>2</v>
          </cell>
          <cell r="G842">
            <v>1</v>
          </cell>
          <cell r="I842">
            <v>1187</v>
          </cell>
          <cell r="K842" t="str">
            <v>5阶经验药</v>
          </cell>
          <cell r="L842">
            <v>1</v>
          </cell>
          <cell r="M842">
            <v>4</v>
          </cell>
          <cell r="N842">
            <v>40</v>
          </cell>
          <cell r="O842">
            <v>100</v>
          </cell>
          <cell r="Q842">
            <v>360</v>
          </cell>
        </row>
        <row r="843">
          <cell r="A843">
            <v>820</v>
          </cell>
          <cell r="B843">
            <v>45</v>
          </cell>
          <cell r="E843" t="str">
            <v>16_5</v>
          </cell>
          <cell r="F843">
            <v>8</v>
          </cell>
          <cell r="G843">
            <v>1</v>
          </cell>
          <cell r="I843">
            <v>1074</v>
          </cell>
          <cell r="K843" t="str">
            <v>伊布树果</v>
          </cell>
          <cell r="L843">
            <v>80</v>
          </cell>
          <cell r="M843">
            <v>4</v>
          </cell>
          <cell r="N843">
            <v>40</v>
          </cell>
          <cell r="O843">
            <v>100</v>
          </cell>
          <cell r="Q843">
            <v>400</v>
          </cell>
        </row>
        <row r="844">
          <cell r="A844">
            <v>821</v>
          </cell>
          <cell r="B844">
            <v>45</v>
          </cell>
          <cell r="E844" t="str">
            <v>16_5</v>
          </cell>
          <cell r="F844">
            <v>8</v>
          </cell>
          <cell r="G844">
            <v>1</v>
          </cell>
          <cell r="I844">
            <v>1074</v>
          </cell>
          <cell r="K844" t="str">
            <v>伊布树果</v>
          </cell>
          <cell r="L844">
            <v>70</v>
          </cell>
          <cell r="M844">
            <v>4</v>
          </cell>
          <cell r="N844">
            <v>50</v>
          </cell>
          <cell r="O844">
            <v>100</v>
          </cell>
          <cell r="Q844">
            <v>350</v>
          </cell>
        </row>
        <row r="845">
          <cell r="A845">
            <v>822</v>
          </cell>
          <cell r="B845">
            <v>45</v>
          </cell>
          <cell r="E845" t="str">
            <v>16_5</v>
          </cell>
          <cell r="F845">
            <v>8</v>
          </cell>
          <cell r="G845">
            <v>1</v>
          </cell>
          <cell r="I845">
            <v>1074</v>
          </cell>
          <cell r="K845" t="str">
            <v>伊布树果</v>
          </cell>
          <cell r="L845">
            <v>60</v>
          </cell>
          <cell r="M845">
            <v>4</v>
          </cell>
          <cell r="N845">
            <v>60</v>
          </cell>
          <cell r="O845">
            <v>100</v>
          </cell>
          <cell r="Q845">
            <v>300</v>
          </cell>
        </row>
        <row r="846">
          <cell r="A846">
            <v>823</v>
          </cell>
          <cell r="B846">
            <v>45</v>
          </cell>
          <cell r="E846" t="str">
            <v>16_5</v>
          </cell>
          <cell r="F846">
            <v>2</v>
          </cell>
          <cell r="G846">
            <v>1</v>
          </cell>
          <cell r="I846">
            <v>1076</v>
          </cell>
          <cell r="K846" t="str">
            <v>伊布属性药</v>
          </cell>
          <cell r="L846">
            <v>1</v>
          </cell>
          <cell r="M846">
            <v>4</v>
          </cell>
          <cell r="N846">
            <v>80</v>
          </cell>
          <cell r="O846">
            <v>100</v>
          </cell>
          <cell r="Q846">
            <v>150</v>
          </cell>
        </row>
        <row r="847">
          <cell r="A847">
            <v>824</v>
          </cell>
          <cell r="B847">
            <v>45</v>
          </cell>
          <cell r="E847" t="str">
            <v>16_5</v>
          </cell>
          <cell r="F847">
            <v>2</v>
          </cell>
          <cell r="G847">
            <v>1</v>
          </cell>
          <cell r="I847">
            <v>1076</v>
          </cell>
          <cell r="K847" t="str">
            <v>伊布属性药</v>
          </cell>
          <cell r="L847">
            <v>1</v>
          </cell>
          <cell r="M847">
            <v>4</v>
          </cell>
          <cell r="N847">
            <v>80</v>
          </cell>
          <cell r="O847">
            <v>100</v>
          </cell>
          <cell r="Q847">
            <v>150</v>
          </cell>
        </row>
        <row r="848">
          <cell r="A848">
            <v>825</v>
          </cell>
          <cell r="B848">
            <v>45</v>
          </cell>
          <cell r="E848" t="str">
            <v>16_5</v>
          </cell>
          <cell r="F848">
            <v>1</v>
          </cell>
          <cell r="G848">
            <v>1</v>
          </cell>
          <cell r="I848">
            <v>1077</v>
          </cell>
          <cell r="K848" t="str">
            <v>伊布技能书</v>
          </cell>
          <cell r="L848">
            <v>1</v>
          </cell>
          <cell r="M848">
            <v>4</v>
          </cell>
          <cell r="N848">
            <v>80</v>
          </cell>
          <cell r="O848">
            <v>100</v>
          </cell>
          <cell r="Q848">
            <v>1000</v>
          </cell>
        </row>
        <row r="849">
          <cell r="A849">
            <v>826</v>
          </cell>
          <cell r="B849">
            <v>45</v>
          </cell>
          <cell r="E849" t="str">
            <v>16_6</v>
          </cell>
          <cell r="F849">
            <v>2</v>
          </cell>
          <cell r="G849">
            <v>1</v>
          </cell>
          <cell r="I849">
            <v>1188</v>
          </cell>
          <cell r="K849" t="str">
            <v>6阶经验药</v>
          </cell>
          <cell r="L849">
            <v>1</v>
          </cell>
          <cell r="M849">
            <v>4</v>
          </cell>
          <cell r="N849">
            <v>40</v>
          </cell>
          <cell r="O849">
            <v>100</v>
          </cell>
          <cell r="Q849">
            <v>450</v>
          </cell>
        </row>
        <row r="850">
          <cell r="A850">
            <v>827</v>
          </cell>
          <cell r="B850">
            <v>45</v>
          </cell>
          <cell r="E850" t="str">
            <v>16_6</v>
          </cell>
          <cell r="F850">
            <v>8</v>
          </cell>
          <cell r="G850">
            <v>1</v>
          </cell>
          <cell r="I850">
            <v>1074</v>
          </cell>
          <cell r="K850" t="str">
            <v>伊布树果</v>
          </cell>
          <cell r="L850">
            <v>90</v>
          </cell>
          <cell r="M850">
            <v>4</v>
          </cell>
          <cell r="N850">
            <v>40</v>
          </cell>
          <cell r="O850">
            <v>100</v>
          </cell>
          <cell r="Q850">
            <v>450</v>
          </cell>
        </row>
        <row r="851">
          <cell r="A851">
            <v>828</v>
          </cell>
          <cell r="B851">
            <v>45</v>
          </cell>
          <cell r="E851" t="str">
            <v>16_6</v>
          </cell>
          <cell r="F851">
            <v>8</v>
          </cell>
          <cell r="G851">
            <v>1</v>
          </cell>
          <cell r="I851">
            <v>1074</v>
          </cell>
          <cell r="K851" t="str">
            <v>伊布树果</v>
          </cell>
          <cell r="L851">
            <v>80</v>
          </cell>
          <cell r="M851">
            <v>4</v>
          </cell>
          <cell r="N851">
            <v>50</v>
          </cell>
          <cell r="O851">
            <v>100</v>
          </cell>
          <cell r="Q851">
            <v>400</v>
          </cell>
        </row>
        <row r="852">
          <cell r="A852">
            <v>829</v>
          </cell>
          <cell r="B852">
            <v>45</v>
          </cell>
          <cell r="E852" t="str">
            <v>16_6</v>
          </cell>
          <cell r="F852">
            <v>8</v>
          </cell>
          <cell r="G852">
            <v>1</v>
          </cell>
          <cell r="I852">
            <v>1074</v>
          </cell>
          <cell r="K852" t="str">
            <v>伊布树果</v>
          </cell>
          <cell r="L852">
            <v>70</v>
          </cell>
          <cell r="M852">
            <v>4</v>
          </cell>
          <cell r="N852">
            <v>60</v>
          </cell>
          <cell r="O852">
            <v>100</v>
          </cell>
          <cell r="Q852">
            <v>350</v>
          </cell>
        </row>
        <row r="853">
          <cell r="A853">
            <v>830</v>
          </cell>
          <cell r="B853">
            <v>45</v>
          </cell>
          <cell r="E853" t="str">
            <v>16_6</v>
          </cell>
          <cell r="F853">
            <v>2</v>
          </cell>
          <cell r="G853">
            <v>1</v>
          </cell>
          <cell r="I853">
            <v>1076</v>
          </cell>
          <cell r="K853" t="str">
            <v>伊布属性药</v>
          </cell>
          <cell r="L853">
            <v>1</v>
          </cell>
          <cell r="M853">
            <v>4</v>
          </cell>
          <cell r="N853">
            <v>80</v>
          </cell>
          <cell r="O853">
            <v>100</v>
          </cell>
          <cell r="Q853">
            <v>150</v>
          </cell>
        </row>
        <row r="854">
          <cell r="A854">
            <v>831</v>
          </cell>
          <cell r="B854">
            <v>45</v>
          </cell>
          <cell r="E854" t="str">
            <v>16_6</v>
          </cell>
          <cell r="F854">
            <v>2</v>
          </cell>
          <cell r="G854">
            <v>1</v>
          </cell>
          <cell r="I854">
            <v>1076</v>
          </cell>
          <cell r="K854" t="str">
            <v>伊布属性药</v>
          </cell>
          <cell r="L854">
            <v>1</v>
          </cell>
          <cell r="M854">
            <v>4</v>
          </cell>
          <cell r="N854">
            <v>80</v>
          </cell>
          <cell r="O854">
            <v>100</v>
          </cell>
          <cell r="Q854">
            <v>150</v>
          </cell>
        </row>
        <row r="855">
          <cell r="A855">
            <v>832</v>
          </cell>
          <cell r="B855">
            <v>45</v>
          </cell>
          <cell r="E855" t="str">
            <v>16_6</v>
          </cell>
          <cell r="F855">
            <v>1</v>
          </cell>
          <cell r="G855">
            <v>1</v>
          </cell>
          <cell r="I855">
            <v>1077</v>
          </cell>
          <cell r="K855" t="str">
            <v>伊布技能书</v>
          </cell>
          <cell r="L855">
            <v>1</v>
          </cell>
          <cell r="M855">
            <v>4</v>
          </cell>
          <cell r="N855">
            <v>80</v>
          </cell>
          <cell r="O855">
            <v>100</v>
          </cell>
          <cell r="Q855">
            <v>1000</v>
          </cell>
        </row>
        <row r="856">
          <cell r="A856">
            <v>833</v>
          </cell>
          <cell r="B856">
            <v>45</v>
          </cell>
          <cell r="E856" t="str">
            <v>16_7</v>
          </cell>
          <cell r="F856">
            <v>2</v>
          </cell>
          <cell r="G856">
            <v>1</v>
          </cell>
          <cell r="I856">
            <v>1189</v>
          </cell>
          <cell r="K856" t="str">
            <v>7阶经验药</v>
          </cell>
          <cell r="L856">
            <v>1</v>
          </cell>
          <cell r="M856">
            <v>4</v>
          </cell>
          <cell r="N856">
            <v>40</v>
          </cell>
          <cell r="O856">
            <v>100</v>
          </cell>
          <cell r="Q856">
            <v>548</v>
          </cell>
        </row>
        <row r="857">
          <cell r="A857">
            <v>834</v>
          </cell>
          <cell r="B857">
            <v>45</v>
          </cell>
          <cell r="E857" t="str">
            <v>16_7</v>
          </cell>
          <cell r="F857">
            <v>12</v>
          </cell>
          <cell r="G857">
            <v>1</v>
          </cell>
          <cell r="I857">
            <v>1074</v>
          </cell>
          <cell r="K857" t="str">
            <v>伊布树果</v>
          </cell>
          <cell r="L857">
            <v>100</v>
          </cell>
          <cell r="M857">
            <v>4</v>
          </cell>
          <cell r="N857">
            <v>40</v>
          </cell>
          <cell r="O857">
            <v>100</v>
          </cell>
          <cell r="Q857">
            <v>500</v>
          </cell>
        </row>
        <row r="858">
          <cell r="A858">
            <v>835</v>
          </cell>
          <cell r="B858">
            <v>45</v>
          </cell>
          <cell r="E858" t="str">
            <v>16_7</v>
          </cell>
          <cell r="F858">
            <v>12</v>
          </cell>
          <cell r="G858">
            <v>1</v>
          </cell>
          <cell r="I858">
            <v>1074</v>
          </cell>
          <cell r="K858" t="str">
            <v>伊布树果</v>
          </cell>
          <cell r="L858">
            <v>90</v>
          </cell>
          <cell r="M858">
            <v>4</v>
          </cell>
          <cell r="N858">
            <v>50</v>
          </cell>
          <cell r="O858">
            <v>100</v>
          </cell>
          <cell r="Q858">
            <v>450</v>
          </cell>
        </row>
        <row r="859">
          <cell r="A859">
            <v>836</v>
          </cell>
          <cell r="B859">
            <v>45</v>
          </cell>
          <cell r="E859" t="str">
            <v>16_7</v>
          </cell>
          <cell r="F859">
            <v>12</v>
          </cell>
          <cell r="G859">
            <v>1</v>
          </cell>
          <cell r="I859">
            <v>1074</v>
          </cell>
          <cell r="K859" t="str">
            <v>伊布树果</v>
          </cell>
          <cell r="L859">
            <v>80</v>
          </cell>
          <cell r="M859">
            <v>4</v>
          </cell>
          <cell r="N859">
            <v>60</v>
          </cell>
          <cell r="O859">
            <v>100</v>
          </cell>
          <cell r="Q859">
            <v>400</v>
          </cell>
        </row>
        <row r="860">
          <cell r="A860">
            <v>837</v>
          </cell>
          <cell r="B860">
            <v>45</v>
          </cell>
          <cell r="E860" t="str">
            <v>16_7</v>
          </cell>
          <cell r="F860">
            <v>2</v>
          </cell>
          <cell r="G860">
            <v>1</v>
          </cell>
          <cell r="I860">
            <v>1076</v>
          </cell>
          <cell r="K860" t="str">
            <v>伊布属性药</v>
          </cell>
          <cell r="L860">
            <v>1</v>
          </cell>
          <cell r="M860">
            <v>4</v>
          </cell>
          <cell r="N860">
            <v>80</v>
          </cell>
          <cell r="O860">
            <v>100</v>
          </cell>
          <cell r="Q860">
            <v>150</v>
          </cell>
        </row>
        <row r="861">
          <cell r="A861">
            <v>838</v>
          </cell>
          <cell r="B861">
            <v>45</v>
          </cell>
          <cell r="E861" t="str">
            <v>16_7</v>
          </cell>
          <cell r="F861">
            <v>2</v>
          </cell>
          <cell r="G861">
            <v>1</v>
          </cell>
          <cell r="I861">
            <v>1076</v>
          </cell>
          <cell r="K861" t="str">
            <v>伊布属性药</v>
          </cell>
          <cell r="L861">
            <v>1</v>
          </cell>
          <cell r="M861">
            <v>4</v>
          </cell>
          <cell r="N861">
            <v>80</v>
          </cell>
          <cell r="O861">
            <v>100</v>
          </cell>
          <cell r="Q861">
            <v>150</v>
          </cell>
        </row>
        <row r="862">
          <cell r="A862">
            <v>839</v>
          </cell>
          <cell r="B862">
            <v>45</v>
          </cell>
          <cell r="E862" t="str">
            <v>16_7</v>
          </cell>
          <cell r="F862">
            <v>1</v>
          </cell>
          <cell r="G862">
            <v>1</v>
          </cell>
          <cell r="I862">
            <v>1077</v>
          </cell>
          <cell r="K862" t="str">
            <v>伊布技能书</v>
          </cell>
          <cell r="L862">
            <v>1</v>
          </cell>
          <cell r="M862">
            <v>4</v>
          </cell>
          <cell r="N862">
            <v>80</v>
          </cell>
          <cell r="O862">
            <v>100</v>
          </cell>
          <cell r="Q862">
            <v>1000</v>
          </cell>
        </row>
        <row r="863">
          <cell r="A863">
            <v>840</v>
          </cell>
          <cell r="B863">
            <v>45</v>
          </cell>
          <cell r="E863" t="str">
            <v>16_8</v>
          </cell>
          <cell r="F863">
            <v>2</v>
          </cell>
          <cell r="G863">
            <v>1</v>
          </cell>
          <cell r="I863">
            <v>1190</v>
          </cell>
          <cell r="K863" t="str">
            <v>8阶经验药</v>
          </cell>
          <cell r="L863">
            <v>1</v>
          </cell>
          <cell r="M863">
            <v>4</v>
          </cell>
          <cell r="N863">
            <v>40</v>
          </cell>
          <cell r="O863">
            <v>100</v>
          </cell>
          <cell r="Q863">
            <v>650</v>
          </cell>
        </row>
        <row r="864">
          <cell r="A864">
            <v>841</v>
          </cell>
          <cell r="B864">
            <v>45</v>
          </cell>
          <cell r="E864" t="str">
            <v>16_8</v>
          </cell>
          <cell r="F864">
            <v>8</v>
          </cell>
          <cell r="G864">
            <v>1</v>
          </cell>
          <cell r="I864">
            <v>1074</v>
          </cell>
          <cell r="K864" t="str">
            <v>伊布树果</v>
          </cell>
          <cell r="L864">
            <v>110</v>
          </cell>
          <cell r="M864">
            <v>4</v>
          </cell>
          <cell r="N864">
            <v>30</v>
          </cell>
          <cell r="O864">
            <v>100</v>
          </cell>
          <cell r="Q864">
            <v>550</v>
          </cell>
        </row>
        <row r="865">
          <cell r="A865">
            <v>842</v>
          </cell>
          <cell r="B865">
            <v>45</v>
          </cell>
          <cell r="E865" t="str">
            <v>16_8</v>
          </cell>
          <cell r="F865">
            <v>12</v>
          </cell>
          <cell r="G865">
            <v>1</v>
          </cell>
          <cell r="I865">
            <v>1074</v>
          </cell>
          <cell r="K865" t="str">
            <v>伊布树果</v>
          </cell>
          <cell r="L865">
            <v>100</v>
          </cell>
          <cell r="M865">
            <v>4</v>
          </cell>
          <cell r="N865">
            <v>40</v>
          </cell>
          <cell r="O865">
            <v>100</v>
          </cell>
          <cell r="Q865">
            <v>500</v>
          </cell>
        </row>
        <row r="866">
          <cell r="A866">
            <v>843</v>
          </cell>
          <cell r="B866">
            <v>45</v>
          </cell>
          <cell r="E866" t="str">
            <v>16_8</v>
          </cell>
          <cell r="F866">
            <v>12</v>
          </cell>
          <cell r="G866">
            <v>1</v>
          </cell>
          <cell r="I866">
            <v>1074</v>
          </cell>
          <cell r="K866" t="str">
            <v>伊布树果</v>
          </cell>
          <cell r="L866">
            <v>90</v>
          </cell>
          <cell r="M866">
            <v>4</v>
          </cell>
          <cell r="N866">
            <v>50</v>
          </cell>
          <cell r="O866">
            <v>100</v>
          </cell>
          <cell r="Q866">
            <v>450</v>
          </cell>
        </row>
        <row r="867">
          <cell r="A867">
            <v>844</v>
          </cell>
          <cell r="B867">
            <v>45</v>
          </cell>
          <cell r="E867" t="str">
            <v>16_8</v>
          </cell>
          <cell r="F867">
            <v>2</v>
          </cell>
          <cell r="G867">
            <v>1</v>
          </cell>
          <cell r="I867">
            <v>1076</v>
          </cell>
          <cell r="K867" t="str">
            <v>伊布属性药</v>
          </cell>
          <cell r="L867">
            <v>1</v>
          </cell>
          <cell r="M867">
            <v>4</v>
          </cell>
          <cell r="N867">
            <v>80</v>
          </cell>
          <cell r="O867">
            <v>100</v>
          </cell>
          <cell r="Q867">
            <v>150</v>
          </cell>
        </row>
        <row r="868">
          <cell r="A868">
            <v>845</v>
          </cell>
          <cell r="B868">
            <v>45</v>
          </cell>
          <cell r="E868" t="str">
            <v>16_8</v>
          </cell>
          <cell r="F868">
            <v>2</v>
          </cell>
          <cell r="G868">
            <v>1</v>
          </cell>
          <cell r="I868">
            <v>1076</v>
          </cell>
          <cell r="K868" t="str">
            <v>伊布属性药</v>
          </cell>
          <cell r="L868">
            <v>1</v>
          </cell>
          <cell r="M868">
            <v>4</v>
          </cell>
          <cell r="N868">
            <v>80</v>
          </cell>
          <cell r="O868">
            <v>100</v>
          </cell>
          <cell r="Q868">
            <v>150</v>
          </cell>
        </row>
        <row r="869">
          <cell r="A869">
            <v>846</v>
          </cell>
          <cell r="B869">
            <v>45</v>
          </cell>
          <cell r="E869" t="str">
            <v>16_8</v>
          </cell>
          <cell r="F869">
            <v>1</v>
          </cell>
          <cell r="G869">
            <v>1</v>
          </cell>
          <cell r="I869">
            <v>1077</v>
          </cell>
          <cell r="K869" t="str">
            <v>伊布技能书</v>
          </cell>
          <cell r="L869">
            <v>1</v>
          </cell>
          <cell r="M869">
            <v>4</v>
          </cell>
          <cell r="N869">
            <v>80</v>
          </cell>
          <cell r="O869">
            <v>100</v>
          </cell>
          <cell r="Q869">
            <v>1000</v>
          </cell>
        </row>
        <row r="870">
          <cell r="A870">
            <v>847</v>
          </cell>
          <cell r="B870">
            <v>45</v>
          </cell>
          <cell r="E870" t="str">
            <v>16_9</v>
          </cell>
          <cell r="F870">
            <v>2</v>
          </cell>
          <cell r="G870">
            <v>1</v>
          </cell>
          <cell r="I870">
            <v>1191</v>
          </cell>
          <cell r="K870" t="str">
            <v>9阶经验药</v>
          </cell>
          <cell r="L870">
            <v>1</v>
          </cell>
          <cell r="M870">
            <v>4</v>
          </cell>
          <cell r="N870">
            <v>40</v>
          </cell>
          <cell r="O870">
            <v>100</v>
          </cell>
          <cell r="Q870">
            <v>788</v>
          </cell>
        </row>
        <row r="871">
          <cell r="A871">
            <v>848</v>
          </cell>
          <cell r="B871">
            <v>45</v>
          </cell>
          <cell r="E871" t="str">
            <v>16_9</v>
          </cell>
          <cell r="F871">
            <v>8</v>
          </cell>
          <cell r="G871">
            <v>1</v>
          </cell>
          <cell r="I871">
            <v>1074</v>
          </cell>
          <cell r="K871" t="str">
            <v>伊布树果</v>
          </cell>
          <cell r="L871">
            <v>120</v>
          </cell>
          <cell r="M871">
            <v>4</v>
          </cell>
          <cell r="N871">
            <v>30</v>
          </cell>
          <cell r="O871">
            <v>100</v>
          </cell>
          <cell r="Q871">
            <v>600</v>
          </cell>
        </row>
        <row r="872">
          <cell r="A872">
            <v>849</v>
          </cell>
          <cell r="B872">
            <v>45</v>
          </cell>
          <cell r="E872" t="str">
            <v>16_9</v>
          </cell>
          <cell r="F872">
            <v>12</v>
          </cell>
          <cell r="G872">
            <v>1</v>
          </cell>
          <cell r="I872">
            <v>1074</v>
          </cell>
          <cell r="K872" t="str">
            <v>伊布树果</v>
          </cell>
          <cell r="L872">
            <v>110</v>
          </cell>
          <cell r="M872">
            <v>4</v>
          </cell>
          <cell r="N872">
            <v>40</v>
          </cell>
          <cell r="O872">
            <v>100</v>
          </cell>
          <cell r="Q872">
            <v>550</v>
          </cell>
        </row>
        <row r="873">
          <cell r="A873">
            <v>850</v>
          </cell>
          <cell r="B873">
            <v>45</v>
          </cell>
          <cell r="E873" t="str">
            <v>16_9</v>
          </cell>
          <cell r="F873">
            <v>12</v>
          </cell>
          <cell r="G873">
            <v>1</v>
          </cell>
          <cell r="I873">
            <v>1074</v>
          </cell>
          <cell r="K873" t="str">
            <v>伊布树果</v>
          </cell>
          <cell r="L873">
            <v>100</v>
          </cell>
          <cell r="M873">
            <v>4</v>
          </cell>
          <cell r="N873">
            <v>50</v>
          </cell>
          <cell r="O873">
            <v>100</v>
          </cell>
          <cell r="Q873">
            <v>500</v>
          </cell>
        </row>
        <row r="874">
          <cell r="A874">
            <v>851</v>
          </cell>
          <cell r="B874">
            <v>45</v>
          </cell>
          <cell r="E874" t="str">
            <v>16_9</v>
          </cell>
          <cell r="F874">
            <v>2</v>
          </cell>
          <cell r="G874">
            <v>1</v>
          </cell>
          <cell r="I874">
            <v>1076</v>
          </cell>
          <cell r="K874" t="str">
            <v>伊布属性药</v>
          </cell>
          <cell r="L874">
            <v>1</v>
          </cell>
          <cell r="M874">
            <v>4</v>
          </cell>
          <cell r="N874">
            <v>80</v>
          </cell>
          <cell r="O874">
            <v>100</v>
          </cell>
          <cell r="Q874">
            <v>150</v>
          </cell>
        </row>
        <row r="875">
          <cell r="A875">
            <v>852</v>
          </cell>
          <cell r="B875">
            <v>45</v>
          </cell>
          <cell r="E875" t="str">
            <v>16_9</v>
          </cell>
          <cell r="F875">
            <v>2</v>
          </cell>
          <cell r="G875">
            <v>1</v>
          </cell>
          <cell r="I875">
            <v>1076</v>
          </cell>
          <cell r="K875" t="str">
            <v>伊布属性药</v>
          </cell>
          <cell r="L875">
            <v>1</v>
          </cell>
          <cell r="M875">
            <v>4</v>
          </cell>
          <cell r="N875">
            <v>80</v>
          </cell>
          <cell r="O875">
            <v>100</v>
          </cell>
          <cell r="Q875">
            <v>150</v>
          </cell>
        </row>
        <row r="876">
          <cell r="A876">
            <v>853</v>
          </cell>
          <cell r="B876">
            <v>45</v>
          </cell>
          <cell r="E876" t="str">
            <v>16_9</v>
          </cell>
          <cell r="F876">
            <v>1</v>
          </cell>
          <cell r="G876">
            <v>1</v>
          </cell>
          <cell r="I876">
            <v>1077</v>
          </cell>
          <cell r="K876" t="str">
            <v>伊布技能书</v>
          </cell>
          <cell r="L876">
            <v>1</v>
          </cell>
          <cell r="M876">
            <v>4</v>
          </cell>
          <cell r="N876">
            <v>80</v>
          </cell>
          <cell r="O876">
            <v>100</v>
          </cell>
          <cell r="Q876">
            <v>1000</v>
          </cell>
        </row>
        <row r="877">
          <cell r="A877">
            <v>854</v>
          </cell>
          <cell r="B877">
            <v>45</v>
          </cell>
          <cell r="E877" t="str">
            <v>16_10</v>
          </cell>
          <cell r="F877">
            <v>2</v>
          </cell>
          <cell r="G877">
            <v>1</v>
          </cell>
          <cell r="I877">
            <v>1192</v>
          </cell>
          <cell r="K877" t="str">
            <v>10阶经验药</v>
          </cell>
          <cell r="L877">
            <v>1</v>
          </cell>
          <cell r="M877">
            <v>4</v>
          </cell>
          <cell r="N877">
            <v>40</v>
          </cell>
          <cell r="O877">
            <v>100</v>
          </cell>
          <cell r="Q877">
            <v>970</v>
          </cell>
        </row>
        <row r="878">
          <cell r="A878">
            <v>855</v>
          </cell>
          <cell r="B878">
            <v>45</v>
          </cell>
          <cell r="E878" t="str">
            <v>16_10</v>
          </cell>
          <cell r="F878">
            <v>8</v>
          </cell>
          <cell r="G878">
            <v>1</v>
          </cell>
          <cell r="I878">
            <v>1074</v>
          </cell>
          <cell r="K878" t="str">
            <v>伊布树果</v>
          </cell>
          <cell r="L878">
            <v>130</v>
          </cell>
          <cell r="M878">
            <v>4</v>
          </cell>
          <cell r="N878">
            <v>30</v>
          </cell>
          <cell r="O878">
            <v>100</v>
          </cell>
          <cell r="Q878">
            <v>650</v>
          </cell>
        </row>
        <row r="879">
          <cell r="A879">
            <v>856</v>
          </cell>
          <cell r="B879">
            <v>45</v>
          </cell>
          <cell r="E879" t="str">
            <v>16_10</v>
          </cell>
          <cell r="F879">
            <v>12</v>
          </cell>
          <cell r="G879">
            <v>1</v>
          </cell>
          <cell r="I879">
            <v>1074</v>
          </cell>
          <cell r="K879" t="str">
            <v>伊布树果</v>
          </cell>
          <cell r="L879">
            <v>120</v>
          </cell>
          <cell r="M879">
            <v>4</v>
          </cell>
          <cell r="N879">
            <v>40</v>
          </cell>
          <cell r="O879">
            <v>100</v>
          </cell>
          <cell r="Q879">
            <v>600</v>
          </cell>
        </row>
        <row r="880">
          <cell r="A880">
            <v>857</v>
          </cell>
          <cell r="B880">
            <v>45</v>
          </cell>
          <cell r="E880" t="str">
            <v>16_10</v>
          </cell>
          <cell r="F880">
            <v>12</v>
          </cell>
          <cell r="G880">
            <v>1</v>
          </cell>
          <cell r="I880">
            <v>1074</v>
          </cell>
          <cell r="K880" t="str">
            <v>伊布树果</v>
          </cell>
          <cell r="L880">
            <v>110</v>
          </cell>
          <cell r="M880">
            <v>4</v>
          </cell>
          <cell r="N880">
            <v>50</v>
          </cell>
          <cell r="O880">
            <v>100</v>
          </cell>
          <cell r="Q880">
            <v>550</v>
          </cell>
        </row>
        <row r="881">
          <cell r="A881">
            <v>858</v>
          </cell>
          <cell r="B881">
            <v>45</v>
          </cell>
          <cell r="E881" t="str">
            <v>16_10</v>
          </cell>
          <cell r="F881">
            <v>2</v>
          </cell>
          <cell r="G881">
            <v>1</v>
          </cell>
          <cell r="I881">
            <v>1076</v>
          </cell>
          <cell r="K881" t="str">
            <v>伊布属性药</v>
          </cell>
          <cell r="L881">
            <v>1</v>
          </cell>
          <cell r="M881">
            <v>4</v>
          </cell>
          <cell r="N881">
            <v>80</v>
          </cell>
          <cell r="O881">
            <v>100</v>
          </cell>
          <cell r="Q881">
            <v>150</v>
          </cell>
        </row>
        <row r="882">
          <cell r="A882">
            <v>859</v>
          </cell>
          <cell r="B882">
            <v>45</v>
          </cell>
          <cell r="E882" t="str">
            <v>16_10</v>
          </cell>
          <cell r="F882">
            <v>2</v>
          </cell>
          <cell r="G882">
            <v>1</v>
          </cell>
          <cell r="I882">
            <v>1076</v>
          </cell>
          <cell r="K882" t="str">
            <v>伊布属性药</v>
          </cell>
          <cell r="L882">
            <v>1</v>
          </cell>
          <cell r="M882">
            <v>4</v>
          </cell>
          <cell r="N882">
            <v>80</v>
          </cell>
          <cell r="O882">
            <v>100</v>
          </cell>
          <cell r="Q882">
            <v>150</v>
          </cell>
        </row>
        <row r="883">
          <cell r="A883">
            <v>860</v>
          </cell>
          <cell r="B883">
            <v>45</v>
          </cell>
          <cell r="E883" t="str">
            <v>16_10</v>
          </cell>
          <cell r="F883">
            <v>1</v>
          </cell>
          <cell r="G883">
            <v>1</v>
          </cell>
          <cell r="I883">
            <v>1077</v>
          </cell>
          <cell r="K883" t="str">
            <v>伊布技能书</v>
          </cell>
          <cell r="L883">
            <v>1</v>
          </cell>
          <cell r="M883">
            <v>4</v>
          </cell>
          <cell r="N883">
            <v>80</v>
          </cell>
          <cell r="O883">
            <v>100</v>
          </cell>
          <cell r="Q883">
            <v>1000</v>
          </cell>
        </row>
        <row r="884">
          <cell r="A884">
            <v>861</v>
          </cell>
          <cell r="B884">
            <v>45</v>
          </cell>
          <cell r="E884" t="str">
            <v>16_11</v>
          </cell>
          <cell r="F884">
            <v>2</v>
          </cell>
          <cell r="G884">
            <v>1</v>
          </cell>
          <cell r="I884">
            <v>1193</v>
          </cell>
          <cell r="K884" t="str">
            <v>11阶经验药</v>
          </cell>
          <cell r="L884">
            <v>1</v>
          </cell>
          <cell r="M884">
            <v>4</v>
          </cell>
          <cell r="N884">
            <v>40</v>
          </cell>
          <cell r="O884">
            <v>100</v>
          </cell>
          <cell r="Q884">
            <v>1170</v>
          </cell>
        </row>
        <row r="885">
          <cell r="A885">
            <v>862</v>
          </cell>
          <cell r="B885">
            <v>45</v>
          </cell>
          <cell r="E885" t="str">
            <v>16_11</v>
          </cell>
          <cell r="F885">
            <v>8</v>
          </cell>
          <cell r="G885">
            <v>1</v>
          </cell>
          <cell r="I885">
            <v>1074</v>
          </cell>
          <cell r="K885" t="str">
            <v>伊布树果</v>
          </cell>
          <cell r="L885">
            <v>140</v>
          </cell>
          <cell r="M885">
            <v>4</v>
          </cell>
          <cell r="N885">
            <v>30</v>
          </cell>
          <cell r="O885">
            <v>100</v>
          </cell>
          <cell r="Q885">
            <v>700</v>
          </cell>
        </row>
        <row r="886">
          <cell r="A886">
            <v>863</v>
          </cell>
          <cell r="B886">
            <v>45</v>
          </cell>
          <cell r="E886" t="str">
            <v>16_11</v>
          </cell>
          <cell r="F886">
            <v>12</v>
          </cell>
          <cell r="G886">
            <v>1</v>
          </cell>
          <cell r="I886">
            <v>1074</v>
          </cell>
          <cell r="K886" t="str">
            <v>伊布树果</v>
          </cell>
          <cell r="L886">
            <v>130</v>
          </cell>
          <cell r="M886">
            <v>4</v>
          </cell>
          <cell r="N886">
            <v>40</v>
          </cell>
          <cell r="O886">
            <v>100</v>
          </cell>
          <cell r="Q886">
            <v>650</v>
          </cell>
        </row>
        <row r="887">
          <cell r="A887">
            <v>864</v>
          </cell>
          <cell r="B887">
            <v>45</v>
          </cell>
          <cell r="E887" t="str">
            <v>16_11</v>
          </cell>
          <cell r="F887">
            <v>12</v>
          </cell>
          <cell r="G887">
            <v>1</v>
          </cell>
          <cell r="I887">
            <v>1074</v>
          </cell>
          <cell r="K887" t="str">
            <v>伊布树果</v>
          </cell>
          <cell r="L887">
            <v>120</v>
          </cell>
          <cell r="M887">
            <v>4</v>
          </cell>
          <cell r="N887">
            <v>50</v>
          </cell>
          <cell r="O887">
            <v>100</v>
          </cell>
          <cell r="Q887">
            <v>600</v>
          </cell>
        </row>
        <row r="888">
          <cell r="A888">
            <v>865</v>
          </cell>
          <cell r="B888">
            <v>45</v>
          </cell>
          <cell r="E888" t="str">
            <v>16_11</v>
          </cell>
          <cell r="F888">
            <v>2</v>
          </cell>
          <cell r="G888">
            <v>1</v>
          </cell>
          <cell r="I888">
            <v>1076</v>
          </cell>
          <cell r="K888" t="str">
            <v>伊布属性药</v>
          </cell>
          <cell r="L888">
            <v>1</v>
          </cell>
          <cell r="M888">
            <v>4</v>
          </cell>
          <cell r="N888">
            <v>80</v>
          </cell>
          <cell r="O888">
            <v>100</v>
          </cell>
          <cell r="Q888">
            <v>150</v>
          </cell>
        </row>
        <row r="889">
          <cell r="A889">
            <v>866</v>
          </cell>
          <cell r="B889">
            <v>45</v>
          </cell>
          <cell r="E889" t="str">
            <v>16_11</v>
          </cell>
          <cell r="F889">
            <v>2</v>
          </cell>
          <cell r="G889">
            <v>1</v>
          </cell>
          <cell r="I889">
            <v>1076</v>
          </cell>
          <cell r="K889" t="str">
            <v>伊布属性药</v>
          </cell>
          <cell r="L889">
            <v>1</v>
          </cell>
          <cell r="M889">
            <v>4</v>
          </cell>
          <cell r="N889">
            <v>80</v>
          </cell>
          <cell r="O889">
            <v>100</v>
          </cell>
          <cell r="Q889">
            <v>150</v>
          </cell>
        </row>
        <row r="890">
          <cell r="A890">
            <v>867</v>
          </cell>
          <cell r="B890">
            <v>45</v>
          </cell>
          <cell r="E890" t="str">
            <v>16_11</v>
          </cell>
          <cell r="F890">
            <v>1</v>
          </cell>
          <cell r="G890">
            <v>1</v>
          </cell>
          <cell r="I890">
            <v>1077</v>
          </cell>
          <cell r="K890" t="str">
            <v>伊布技能书</v>
          </cell>
          <cell r="L890">
            <v>1</v>
          </cell>
          <cell r="M890">
            <v>4</v>
          </cell>
          <cell r="N890">
            <v>80</v>
          </cell>
          <cell r="O890">
            <v>100</v>
          </cell>
          <cell r="Q890">
            <v>1000</v>
          </cell>
        </row>
        <row r="891">
          <cell r="A891">
            <v>868</v>
          </cell>
          <cell r="B891">
            <v>45</v>
          </cell>
          <cell r="E891" t="str">
            <v>16_12</v>
          </cell>
          <cell r="F891">
            <v>2</v>
          </cell>
          <cell r="G891">
            <v>1</v>
          </cell>
          <cell r="I891">
            <v>1194</v>
          </cell>
          <cell r="K891" t="str">
            <v>12阶经验药</v>
          </cell>
          <cell r="L891">
            <v>1</v>
          </cell>
          <cell r="M891">
            <v>4</v>
          </cell>
          <cell r="N891">
            <v>40</v>
          </cell>
          <cell r="O891">
            <v>100</v>
          </cell>
          <cell r="Q891">
            <v>1388</v>
          </cell>
        </row>
        <row r="892">
          <cell r="A892">
            <v>869</v>
          </cell>
          <cell r="B892">
            <v>45</v>
          </cell>
          <cell r="E892" t="str">
            <v>16_12</v>
          </cell>
          <cell r="F892">
            <v>8</v>
          </cell>
          <cell r="G892">
            <v>1</v>
          </cell>
          <cell r="I892">
            <v>1074</v>
          </cell>
          <cell r="K892" t="str">
            <v>伊布树果</v>
          </cell>
          <cell r="L892">
            <v>150</v>
          </cell>
          <cell r="M892">
            <v>4</v>
          </cell>
          <cell r="N892">
            <v>30</v>
          </cell>
          <cell r="O892">
            <v>100</v>
          </cell>
          <cell r="Q892">
            <v>750</v>
          </cell>
        </row>
        <row r="893">
          <cell r="A893">
            <v>870</v>
          </cell>
          <cell r="B893">
            <v>45</v>
          </cell>
          <cell r="E893" t="str">
            <v>16_12</v>
          </cell>
          <cell r="F893">
            <v>12</v>
          </cell>
          <cell r="G893">
            <v>1</v>
          </cell>
          <cell r="I893">
            <v>1074</v>
          </cell>
          <cell r="K893" t="str">
            <v>伊布树果</v>
          </cell>
          <cell r="L893">
            <v>140</v>
          </cell>
          <cell r="M893">
            <v>4</v>
          </cell>
          <cell r="N893">
            <v>40</v>
          </cell>
          <cell r="O893">
            <v>100</v>
          </cell>
          <cell r="Q893">
            <v>700</v>
          </cell>
        </row>
        <row r="894">
          <cell r="A894">
            <v>871</v>
          </cell>
          <cell r="B894">
            <v>45</v>
          </cell>
          <cell r="E894" t="str">
            <v>16_12</v>
          </cell>
          <cell r="F894">
            <v>12</v>
          </cell>
          <cell r="G894">
            <v>1</v>
          </cell>
          <cell r="I894">
            <v>1074</v>
          </cell>
          <cell r="K894" t="str">
            <v>伊布树果</v>
          </cell>
          <cell r="L894">
            <v>130</v>
          </cell>
          <cell r="M894">
            <v>4</v>
          </cell>
          <cell r="N894">
            <v>50</v>
          </cell>
          <cell r="O894">
            <v>100</v>
          </cell>
          <cell r="Q894">
            <v>650</v>
          </cell>
        </row>
        <row r="895">
          <cell r="A895">
            <v>872</v>
          </cell>
          <cell r="B895">
            <v>45</v>
          </cell>
          <cell r="E895" t="str">
            <v>16_12</v>
          </cell>
          <cell r="F895">
            <v>2</v>
          </cell>
          <cell r="G895">
            <v>1</v>
          </cell>
          <cell r="I895">
            <v>1076</v>
          </cell>
          <cell r="K895" t="str">
            <v>伊布属性药</v>
          </cell>
          <cell r="L895">
            <v>1</v>
          </cell>
          <cell r="M895">
            <v>4</v>
          </cell>
          <cell r="N895">
            <v>80</v>
          </cell>
          <cell r="O895">
            <v>100</v>
          </cell>
          <cell r="Q895">
            <v>150</v>
          </cell>
        </row>
        <row r="896">
          <cell r="A896">
            <v>873</v>
          </cell>
          <cell r="B896">
            <v>45</v>
          </cell>
          <cell r="E896" t="str">
            <v>16_12</v>
          </cell>
          <cell r="F896">
            <v>2</v>
          </cell>
          <cell r="G896">
            <v>1</v>
          </cell>
          <cell r="I896">
            <v>1076</v>
          </cell>
          <cell r="K896" t="str">
            <v>伊布属性药</v>
          </cell>
          <cell r="L896">
            <v>1</v>
          </cell>
          <cell r="M896">
            <v>4</v>
          </cell>
          <cell r="N896">
            <v>80</v>
          </cell>
          <cell r="O896">
            <v>100</v>
          </cell>
          <cell r="Q896">
            <v>150</v>
          </cell>
        </row>
        <row r="897">
          <cell r="A897">
            <v>874</v>
          </cell>
          <cell r="B897">
            <v>45</v>
          </cell>
          <cell r="E897" t="str">
            <v>16_12</v>
          </cell>
          <cell r="F897">
            <v>1</v>
          </cell>
          <cell r="G897">
            <v>1</v>
          </cell>
          <cell r="I897">
            <v>1077</v>
          </cell>
          <cell r="K897" t="str">
            <v>伊布技能书</v>
          </cell>
          <cell r="L897">
            <v>1</v>
          </cell>
          <cell r="M897">
            <v>4</v>
          </cell>
          <cell r="N897">
            <v>80</v>
          </cell>
          <cell r="O897">
            <v>100</v>
          </cell>
          <cell r="Q897">
            <v>1000</v>
          </cell>
        </row>
        <row r="898">
          <cell r="A898">
            <v>875</v>
          </cell>
          <cell r="B898">
            <v>45</v>
          </cell>
          <cell r="E898" t="str">
            <v>16_13</v>
          </cell>
          <cell r="F898">
            <v>2</v>
          </cell>
          <cell r="G898">
            <v>1</v>
          </cell>
          <cell r="I898">
            <v>1195</v>
          </cell>
          <cell r="K898" t="str">
            <v>13阶经验药</v>
          </cell>
          <cell r="L898">
            <v>1</v>
          </cell>
          <cell r="M898">
            <v>4</v>
          </cell>
          <cell r="N898">
            <v>40</v>
          </cell>
          <cell r="O898">
            <v>100</v>
          </cell>
          <cell r="Q898">
            <v>1665</v>
          </cell>
        </row>
        <row r="899">
          <cell r="A899">
            <v>876</v>
          </cell>
          <cell r="B899">
            <v>45</v>
          </cell>
          <cell r="E899" t="str">
            <v>16_13</v>
          </cell>
          <cell r="F899">
            <v>8</v>
          </cell>
          <cell r="G899">
            <v>1</v>
          </cell>
          <cell r="I899">
            <v>1074</v>
          </cell>
          <cell r="K899" t="str">
            <v>伊布树果</v>
          </cell>
          <cell r="L899">
            <v>160</v>
          </cell>
          <cell r="M899">
            <v>4</v>
          </cell>
          <cell r="N899">
            <v>30</v>
          </cell>
          <cell r="O899">
            <v>100</v>
          </cell>
          <cell r="Q899">
            <v>800</v>
          </cell>
        </row>
        <row r="900">
          <cell r="A900">
            <v>877</v>
          </cell>
          <cell r="B900">
            <v>45</v>
          </cell>
          <cell r="E900" t="str">
            <v>16_13</v>
          </cell>
          <cell r="F900">
            <v>12</v>
          </cell>
          <cell r="G900">
            <v>1</v>
          </cell>
          <cell r="I900">
            <v>1074</v>
          </cell>
          <cell r="K900" t="str">
            <v>伊布树果</v>
          </cell>
          <cell r="L900">
            <v>150</v>
          </cell>
          <cell r="M900">
            <v>4</v>
          </cell>
          <cell r="N900">
            <v>40</v>
          </cell>
          <cell r="O900">
            <v>100</v>
          </cell>
          <cell r="Q900">
            <v>750</v>
          </cell>
        </row>
        <row r="901">
          <cell r="A901">
            <v>878</v>
          </cell>
          <cell r="B901">
            <v>45</v>
          </cell>
          <cell r="E901" t="str">
            <v>16_13</v>
          </cell>
          <cell r="F901">
            <v>12</v>
          </cell>
          <cell r="G901">
            <v>1</v>
          </cell>
          <cell r="I901">
            <v>1074</v>
          </cell>
          <cell r="K901" t="str">
            <v>伊布树果</v>
          </cell>
          <cell r="L901">
            <v>140</v>
          </cell>
          <cell r="M901">
            <v>4</v>
          </cell>
          <cell r="N901">
            <v>50</v>
          </cell>
          <cell r="O901">
            <v>100</v>
          </cell>
          <cell r="Q901">
            <v>700</v>
          </cell>
        </row>
        <row r="902">
          <cell r="A902">
            <v>879</v>
          </cell>
          <cell r="B902">
            <v>45</v>
          </cell>
          <cell r="E902" t="str">
            <v>16_13</v>
          </cell>
          <cell r="F902">
            <v>2</v>
          </cell>
          <cell r="G902">
            <v>1</v>
          </cell>
          <cell r="I902">
            <v>1076</v>
          </cell>
          <cell r="K902" t="str">
            <v>伊布属性药</v>
          </cell>
          <cell r="L902">
            <v>1</v>
          </cell>
          <cell r="M902">
            <v>4</v>
          </cell>
          <cell r="N902">
            <v>80</v>
          </cell>
          <cell r="O902">
            <v>100</v>
          </cell>
          <cell r="Q902">
            <v>150</v>
          </cell>
        </row>
        <row r="903">
          <cell r="A903">
            <v>880</v>
          </cell>
          <cell r="B903">
            <v>45</v>
          </cell>
          <cell r="E903" t="str">
            <v>16_13</v>
          </cell>
          <cell r="F903">
            <v>2</v>
          </cell>
          <cell r="G903">
            <v>1</v>
          </cell>
          <cell r="I903">
            <v>1076</v>
          </cell>
          <cell r="K903" t="str">
            <v>伊布属性药</v>
          </cell>
          <cell r="L903">
            <v>1</v>
          </cell>
          <cell r="M903">
            <v>4</v>
          </cell>
          <cell r="N903">
            <v>80</v>
          </cell>
          <cell r="O903">
            <v>100</v>
          </cell>
          <cell r="Q903">
            <v>150</v>
          </cell>
        </row>
        <row r="904">
          <cell r="A904">
            <v>881</v>
          </cell>
          <cell r="B904">
            <v>45</v>
          </cell>
          <cell r="E904" t="str">
            <v>16_13</v>
          </cell>
          <cell r="F904">
            <v>1</v>
          </cell>
          <cell r="G904">
            <v>1</v>
          </cell>
          <cell r="I904">
            <v>1077</v>
          </cell>
          <cell r="K904" t="str">
            <v>伊布技能书</v>
          </cell>
          <cell r="L904">
            <v>1</v>
          </cell>
          <cell r="M904">
            <v>4</v>
          </cell>
          <cell r="N904">
            <v>80</v>
          </cell>
          <cell r="O904">
            <v>100</v>
          </cell>
          <cell r="Q904">
            <v>1000</v>
          </cell>
        </row>
        <row r="905">
          <cell r="A905">
            <v>882</v>
          </cell>
          <cell r="B905">
            <v>45</v>
          </cell>
          <cell r="E905" t="str">
            <v>16_14</v>
          </cell>
          <cell r="F905">
            <v>2</v>
          </cell>
          <cell r="G905">
            <v>1</v>
          </cell>
          <cell r="I905">
            <v>1196</v>
          </cell>
          <cell r="K905" t="str">
            <v>14阶经验药</v>
          </cell>
          <cell r="L905">
            <v>1</v>
          </cell>
          <cell r="M905">
            <v>4</v>
          </cell>
          <cell r="N905">
            <v>40</v>
          </cell>
          <cell r="O905">
            <v>100</v>
          </cell>
          <cell r="Q905">
            <v>2000</v>
          </cell>
        </row>
        <row r="906">
          <cell r="A906">
            <v>883</v>
          </cell>
          <cell r="B906">
            <v>45</v>
          </cell>
          <cell r="E906" t="str">
            <v>16_14</v>
          </cell>
          <cell r="F906">
            <v>8</v>
          </cell>
          <cell r="G906">
            <v>1</v>
          </cell>
          <cell r="I906">
            <v>1074</v>
          </cell>
          <cell r="K906" t="str">
            <v>伊布树果</v>
          </cell>
          <cell r="L906">
            <v>170</v>
          </cell>
          <cell r="M906">
            <v>4</v>
          </cell>
          <cell r="N906">
            <v>30</v>
          </cell>
          <cell r="O906">
            <v>100</v>
          </cell>
          <cell r="Q906">
            <v>850</v>
          </cell>
        </row>
        <row r="907">
          <cell r="A907">
            <v>884</v>
          </cell>
          <cell r="B907">
            <v>45</v>
          </cell>
          <cell r="E907" t="str">
            <v>16_14</v>
          </cell>
          <cell r="F907">
            <v>12</v>
          </cell>
          <cell r="G907">
            <v>1</v>
          </cell>
          <cell r="I907">
            <v>1074</v>
          </cell>
          <cell r="K907" t="str">
            <v>伊布树果</v>
          </cell>
          <cell r="L907">
            <v>160</v>
          </cell>
          <cell r="M907">
            <v>4</v>
          </cell>
          <cell r="N907">
            <v>40</v>
          </cell>
          <cell r="O907">
            <v>100</v>
          </cell>
          <cell r="Q907">
            <v>800</v>
          </cell>
        </row>
        <row r="908">
          <cell r="A908">
            <v>885</v>
          </cell>
          <cell r="B908">
            <v>45</v>
          </cell>
          <cell r="E908" t="str">
            <v>16_14</v>
          </cell>
          <cell r="F908">
            <v>12</v>
          </cell>
          <cell r="G908">
            <v>1</v>
          </cell>
          <cell r="I908">
            <v>1074</v>
          </cell>
          <cell r="K908" t="str">
            <v>伊布树果</v>
          </cell>
          <cell r="L908">
            <v>150</v>
          </cell>
          <cell r="M908">
            <v>4</v>
          </cell>
          <cell r="N908">
            <v>50</v>
          </cell>
          <cell r="O908">
            <v>100</v>
          </cell>
          <cell r="Q908">
            <v>750</v>
          </cell>
        </row>
        <row r="909">
          <cell r="A909">
            <v>886</v>
          </cell>
          <cell r="B909">
            <v>45</v>
          </cell>
          <cell r="E909" t="str">
            <v>16_14</v>
          </cell>
          <cell r="F909">
            <v>2</v>
          </cell>
          <cell r="G909">
            <v>1</v>
          </cell>
          <cell r="I909">
            <v>1076</v>
          </cell>
          <cell r="K909" t="str">
            <v>伊布属性药</v>
          </cell>
          <cell r="L909">
            <v>1</v>
          </cell>
          <cell r="M909">
            <v>4</v>
          </cell>
          <cell r="N909">
            <v>80</v>
          </cell>
          <cell r="O909">
            <v>100</v>
          </cell>
          <cell r="Q909">
            <v>150</v>
          </cell>
        </row>
        <row r="910">
          <cell r="A910">
            <v>887</v>
          </cell>
          <cell r="B910">
            <v>45</v>
          </cell>
          <cell r="E910" t="str">
            <v>16_14</v>
          </cell>
          <cell r="F910">
            <v>2</v>
          </cell>
          <cell r="G910">
            <v>1</v>
          </cell>
          <cell r="I910">
            <v>1076</v>
          </cell>
          <cell r="K910" t="str">
            <v>伊布属性药</v>
          </cell>
          <cell r="L910">
            <v>1</v>
          </cell>
          <cell r="M910">
            <v>4</v>
          </cell>
          <cell r="N910">
            <v>80</v>
          </cell>
          <cell r="O910">
            <v>100</v>
          </cell>
          <cell r="Q910">
            <v>150</v>
          </cell>
        </row>
        <row r="911">
          <cell r="A911">
            <v>888</v>
          </cell>
          <cell r="B911">
            <v>45</v>
          </cell>
          <cell r="E911" t="str">
            <v>16_14</v>
          </cell>
          <cell r="F911">
            <v>1</v>
          </cell>
          <cell r="G911">
            <v>1</v>
          </cell>
          <cell r="I911">
            <v>1077</v>
          </cell>
          <cell r="K911" t="str">
            <v>伊布技能书</v>
          </cell>
          <cell r="L911">
            <v>1</v>
          </cell>
          <cell r="M911">
            <v>4</v>
          </cell>
          <cell r="N911">
            <v>80</v>
          </cell>
          <cell r="O911">
            <v>100</v>
          </cell>
          <cell r="Q911">
            <v>1000</v>
          </cell>
        </row>
        <row r="912">
          <cell r="A912">
            <v>889</v>
          </cell>
          <cell r="B912">
            <v>46</v>
          </cell>
          <cell r="D912">
            <v>1</v>
          </cell>
          <cell r="F912">
            <v>1</v>
          </cell>
          <cell r="G912">
            <v>1</v>
          </cell>
          <cell r="I912">
            <v>4176</v>
          </cell>
          <cell r="K912" t="str">
            <v>称号：麻麻电击</v>
          </cell>
          <cell r="L912">
            <v>1</v>
          </cell>
          <cell r="M912">
            <v>4</v>
          </cell>
          <cell r="N912">
            <v>50</v>
          </cell>
          <cell r="O912">
            <v>100</v>
          </cell>
          <cell r="Q912">
            <v>2100</v>
          </cell>
        </row>
        <row r="913">
          <cell r="A913">
            <v>890</v>
          </cell>
          <cell r="B913">
            <v>46</v>
          </cell>
          <cell r="E913" t="str">
            <v>17_1</v>
          </cell>
          <cell r="F913">
            <v>2</v>
          </cell>
          <cell r="G913">
            <v>1</v>
          </cell>
          <cell r="I913">
            <v>1310</v>
          </cell>
          <cell r="K913" t="str">
            <v>1阶经验药</v>
          </cell>
          <cell r="L913">
            <v>1</v>
          </cell>
          <cell r="M913">
            <v>4</v>
          </cell>
          <cell r="N913">
            <v>40</v>
          </cell>
          <cell r="O913">
            <v>100</v>
          </cell>
          <cell r="Q913">
            <v>63</v>
          </cell>
        </row>
        <row r="914">
          <cell r="A914">
            <v>891</v>
          </cell>
          <cell r="B914">
            <v>46</v>
          </cell>
          <cell r="E914" t="str">
            <v>17_1</v>
          </cell>
          <cell r="F914">
            <v>5</v>
          </cell>
          <cell r="G914">
            <v>1</v>
          </cell>
          <cell r="I914">
            <v>1079</v>
          </cell>
          <cell r="K914" t="str">
            <v>电伊布树果</v>
          </cell>
          <cell r="L914">
            <v>40</v>
          </cell>
          <cell r="M914">
            <v>4</v>
          </cell>
          <cell r="N914">
            <v>50</v>
          </cell>
          <cell r="O914">
            <v>100</v>
          </cell>
          <cell r="Q914">
            <v>100</v>
          </cell>
        </row>
        <row r="915">
          <cell r="A915">
            <v>892</v>
          </cell>
          <cell r="B915">
            <v>46</v>
          </cell>
          <cell r="E915" t="str">
            <v>17_1</v>
          </cell>
          <cell r="F915">
            <v>5</v>
          </cell>
          <cell r="G915">
            <v>1</v>
          </cell>
          <cell r="I915">
            <v>1079</v>
          </cell>
          <cell r="K915" t="str">
            <v>电伊布树果</v>
          </cell>
          <cell r="L915">
            <v>30</v>
          </cell>
          <cell r="M915">
            <v>4</v>
          </cell>
          <cell r="N915">
            <v>60</v>
          </cell>
          <cell r="O915">
            <v>100</v>
          </cell>
          <cell r="Q915">
            <v>150</v>
          </cell>
        </row>
        <row r="916">
          <cell r="A916">
            <v>893</v>
          </cell>
          <cell r="B916">
            <v>46</v>
          </cell>
          <cell r="E916" t="str">
            <v>17_1</v>
          </cell>
          <cell r="F916">
            <v>5</v>
          </cell>
          <cell r="G916">
            <v>1</v>
          </cell>
          <cell r="I916">
            <v>1079</v>
          </cell>
          <cell r="K916" t="str">
            <v>电伊布树果</v>
          </cell>
          <cell r="L916">
            <v>20</v>
          </cell>
          <cell r="M916">
            <v>4</v>
          </cell>
          <cell r="N916">
            <v>70</v>
          </cell>
          <cell r="O916">
            <v>100</v>
          </cell>
          <cell r="Q916">
            <v>200</v>
          </cell>
        </row>
        <row r="917">
          <cell r="A917">
            <v>894</v>
          </cell>
          <cell r="B917">
            <v>46</v>
          </cell>
          <cell r="E917" t="str">
            <v>17_1</v>
          </cell>
          <cell r="F917">
            <v>2</v>
          </cell>
          <cell r="G917">
            <v>1</v>
          </cell>
          <cell r="I917">
            <v>1081</v>
          </cell>
          <cell r="K917" t="str">
            <v>电伊布属性药</v>
          </cell>
          <cell r="L917">
            <v>1</v>
          </cell>
          <cell r="M917">
            <v>4</v>
          </cell>
          <cell r="N917">
            <v>80</v>
          </cell>
          <cell r="O917">
            <v>100</v>
          </cell>
          <cell r="Q917">
            <v>150</v>
          </cell>
        </row>
        <row r="918">
          <cell r="A918">
            <v>895</v>
          </cell>
          <cell r="B918">
            <v>46</v>
          </cell>
          <cell r="E918" t="str">
            <v>17_1</v>
          </cell>
          <cell r="F918">
            <v>2</v>
          </cell>
          <cell r="G918">
            <v>1</v>
          </cell>
          <cell r="I918">
            <v>1081</v>
          </cell>
          <cell r="K918" t="str">
            <v>电伊布属性药</v>
          </cell>
          <cell r="L918">
            <v>1</v>
          </cell>
          <cell r="M918">
            <v>4</v>
          </cell>
          <cell r="N918">
            <v>80</v>
          </cell>
          <cell r="O918">
            <v>100</v>
          </cell>
          <cell r="Q918">
            <v>150</v>
          </cell>
        </row>
        <row r="919">
          <cell r="A919">
            <v>896</v>
          </cell>
          <cell r="B919">
            <v>46</v>
          </cell>
          <cell r="E919" t="str">
            <v>17_1</v>
          </cell>
          <cell r="F919">
            <v>1</v>
          </cell>
          <cell r="G919">
            <v>1</v>
          </cell>
          <cell r="I919">
            <v>1082</v>
          </cell>
          <cell r="K919" t="str">
            <v>电伊布技能书</v>
          </cell>
          <cell r="L919">
            <v>1</v>
          </cell>
          <cell r="M919">
            <v>4</v>
          </cell>
          <cell r="N919">
            <v>80</v>
          </cell>
          <cell r="O919">
            <v>100</v>
          </cell>
          <cell r="Q919">
            <v>1000</v>
          </cell>
        </row>
        <row r="920">
          <cell r="A920">
            <v>897</v>
          </cell>
          <cell r="B920">
            <v>46</v>
          </cell>
          <cell r="E920" t="str">
            <v>17_2</v>
          </cell>
          <cell r="F920">
            <v>2</v>
          </cell>
          <cell r="G920">
            <v>1</v>
          </cell>
          <cell r="I920">
            <v>1311</v>
          </cell>
          <cell r="K920" t="str">
            <v>2阶经验药</v>
          </cell>
          <cell r="L920">
            <v>1</v>
          </cell>
          <cell r="M920">
            <v>4</v>
          </cell>
          <cell r="N920">
            <v>40</v>
          </cell>
          <cell r="O920">
            <v>100</v>
          </cell>
          <cell r="Q920">
            <v>125</v>
          </cell>
        </row>
        <row r="921">
          <cell r="A921">
            <v>898</v>
          </cell>
          <cell r="B921">
            <v>46</v>
          </cell>
          <cell r="E921" t="str">
            <v>17_2</v>
          </cell>
          <cell r="F921">
            <v>5</v>
          </cell>
          <cell r="G921">
            <v>1</v>
          </cell>
          <cell r="I921">
            <v>1079</v>
          </cell>
          <cell r="K921" t="str">
            <v>电伊布树果</v>
          </cell>
          <cell r="L921">
            <v>50</v>
          </cell>
          <cell r="M921">
            <v>4</v>
          </cell>
          <cell r="N921">
            <v>50</v>
          </cell>
          <cell r="O921">
            <v>100</v>
          </cell>
          <cell r="Q921">
            <v>250</v>
          </cell>
        </row>
        <row r="922">
          <cell r="A922">
            <v>899</v>
          </cell>
          <cell r="B922">
            <v>46</v>
          </cell>
          <cell r="E922" t="str">
            <v>17_2</v>
          </cell>
          <cell r="F922">
            <v>5</v>
          </cell>
          <cell r="G922">
            <v>1</v>
          </cell>
          <cell r="I922">
            <v>1079</v>
          </cell>
          <cell r="K922" t="str">
            <v>电伊布树果</v>
          </cell>
          <cell r="L922">
            <v>40</v>
          </cell>
          <cell r="M922">
            <v>4</v>
          </cell>
          <cell r="N922">
            <v>60</v>
          </cell>
          <cell r="O922">
            <v>100</v>
          </cell>
          <cell r="Q922">
            <v>200</v>
          </cell>
        </row>
        <row r="923">
          <cell r="A923">
            <v>900</v>
          </cell>
          <cell r="B923">
            <v>46</v>
          </cell>
          <cell r="E923" t="str">
            <v>17_2</v>
          </cell>
          <cell r="F923">
            <v>5</v>
          </cell>
          <cell r="G923">
            <v>1</v>
          </cell>
          <cell r="I923">
            <v>1079</v>
          </cell>
          <cell r="K923" t="str">
            <v>电伊布树果</v>
          </cell>
          <cell r="L923">
            <v>30</v>
          </cell>
          <cell r="M923">
            <v>4</v>
          </cell>
          <cell r="N923">
            <v>70</v>
          </cell>
          <cell r="O923">
            <v>100</v>
          </cell>
          <cell r="Q923">
            <v>150</v>
          </cell>
        </row>
        <row r="924">
          <cell r="A924">
            <v>901</v>
          </cell>
          <cell r="B924">
            <v>46</v>
          </cell>
          <cell r="E924" t="str">
            <v>17_2</v>
          </cell>
          <cell r="F924">
            <v>2</v>
          </cell>
          <cell r="G924">
            <v>1</v>
          </cell>
          <cell r="I924">
            <v>1081</v>
          </cell>
          <cell r="K924" t="str">
            <v>电伊布属性药</v>
          </cell>
          <cell r="L924">
            <v>1</v>
          </cell>
          <cell r="M924">
            <v>4</v>
          </cell>
          <cell r="N924">
            <v>80</v>
          </cell>
          <cell r="O924">
            <v>100</v>
          </cell>
          <cell r="Q924">
            <v>150</v>
          </cell>
        </row>
        <row r="925">
          <cell r="A925">
            <v>902</v>
          </cell>
          <cell r="B925">
            <v>46</v>
          </cell>
          <cell r="E925" t="str">
            <v>17_2</v>
          </cell>
          <cell r="F925">
            <v>2</v>
          </cell>
          <cell r="G925">
            <v>1</v>
          </cell>
          <cell r="I925">
            <v>1081</v>
          </cell>
          <cell r="K925" t="str">
            <v>电伊布属性药</v>
          </cell>
          <cell r="L925">
            <v>1</v>
          </cell>
          <cell r="M925">
            <v>4</v>
          </cell>
          <cell r="N925">
            <v>80</v>
          </cell>
          <cell r="O925">
            <v>100</v>
          </cell>
          <cell r="Q925">
            <v>150</v>
          </cell>
        </row>
        <row r="926">
          <cell r="A926">
            <v>903</v>
          </cell>
          <cell r="B926">
            <v>46</v>
          </cell>
          <cell r="E926" t="str">
            <v>17_2</v>
          </cell>
          <cell r="F926">
            <v>1</v>
          </cell>
          <cell r="G926">
            <v>1</v>
          </cell>
          <cell r="I926">
            <v>1082</v>
          </cell>
          <cell r="K926" t="str">
            <v>电伊布技能书</v>
          </cell>
          <cell r="L926">
            <v>1</v>
          </cell>
          <cell r="M926">
            <v>4</v>
          </cell>
          <cell r="N926">
            <v>80</v>
          </cell>
          <cell r="O926">
            <v>100</v>
          </cell>
          <cell r="Q926">
            <v>1000</v>
          </cell>
        </row>
        <row r="927">
          <cell r="A927">
            <v>904</v>
          </cell>
          <cell r="B927">
            <v>46</v>
          </cell>
          <cell r="E927" t="str">
            <v>17_3</v>
          </cell>
          <cell r="F927">
            <v>2</v>
          </cell>
          <cell r="G927">
            <v>1</v>
          </cell>
          <cell r="I927">
            <v>1312</v>
          </cell>
          <cell r="K927" t="str">
            <v>3阶经验药</v>
          </cell>
          <cell r="L927">
            <v>1</v>
          </cell>
          <cell r="M927">
            <v>4</v>
          </cell>
          <cell r="N927">
            <v>40</v>
          </cell>
          <cell r="O927">
            <v>100</v>
          </cell>
          <cell r="Q927">
            <v>188</v>
          </cell>
        </row>
        <row r="928">
          <cell r="A928">
            <v>905</v>
          </cell>
          <cell r="B928">
            <v>46</v>
          </cell>
          <cell r="E928" t="str">
            <v>17_3</v>
          </cell>
          <cell r="F928">
            <v>5</v>
          </cell>
          <cell r="G928">
            <v>1</v>
          </cell>
          <cell r="I928">
            <v>1079</v>
          </cell>
          <cell r="K928" t="str">
            <v>电伊布树果</v>
          </cell>
          <cell r="L928">
            <v>60</v>
          </cell>
          <cell r="M928">
            <v>4</v>
          </cell>
          <cell r="N928">
            <v>50</v>
          </cell>
          <cell r="O928">
            <v>100</v>
          </cell>
          <cell r="Q928">
            <v>300</v>
          </cell>
        </row>
        <row r="929">
          <cell r="A929">
            <v>906</v>
          </cell>
          <cell r="B929">
            <v>46</v>
          </cell>
          <cell r="E929" t="str">
            <v>17_3</v>
          </cell>
          <cell r="F929">
            <v>5</v>
          </cell>
          <cell r="G929">
            <v>1</v>
          </cell>
          <cell r="I929">
            <v>1079</v>
          </cell>
          <cell r="K929" t="str">
            <v>电伊布树果</v>
          </cell>
          <cell r="L929">
            <v>50</v>
          </cell>
          <cell r="M929">
            <v>4</v>
          </cell>
          <cell r="N929">
            <v>60</v>
          </cell>
          <cell r="O929">
            <v>100</v>
          </cell>
          <cell r="Q929">
            <v>250</v>
          </cell>
        </row>
        <row r="930">
          <cell r="A930">
            <v>907</v>
          </cell>
          <cell r="B930">
            <v>46</v>
          </cell>
          <cell r="E930" t="str">
            <v>17_3</v>
          </cell>
          <cell r="F930">
            <v>5</v>
          </cell>
          <cell r="G930">
            <v>1</v>
          </cell>
          <cell r="I930">
            <v>1079</v>
          </cell>
          <cell r="K930" t="str">
            <v>电伊布树果</v>
          </cell>
          <cell r="L930">
            <v>40</v>
          </cell>
          <cell r="M930">
            <v>4</v>
          </cell>
          <cell r="N930">
            <v>70</v>
          </cell>
          <cell r="O930">
            <v>100</v>
          </cell>
          <cell r="Q930">
            <v>200</v>
          </cell>
        </row>
        <row r="931">
          <cell r="A931">
            <v>908</v>
          </cell>
          <cell r="B931">
            <v>46</v>
          </cell>
          <cell r="E931" t="str">
            <v>17_3</v>
          </cell>
          <cell r="F931">
            <v>2</v>
          </cell>
          <cell r="G931">
            <v>1</v>
          </cell>
          <cell r="I931">
            <v>1081</v>
          </cell>
          <cell r="K931" t="str">
            <v>电伊布属性药</v>
          </cell>
          <cell r="L931">
            <v>1</v>
          </cell>
          <cell r="M931">
            <v>4</v>
          </cell>
          <cell r="N931">
            <v>80</v>
          </cell>
          <cell r="O931">
            <v>100</v>
          </cell>
          <cell r="Q931">
            <v>150</v>
          </cell>
        </row>
        <row r="932">
          <cell r="A932">
            <v>909</v>
          </cell>
          <cell r="B932">
            <v>46</v>
          </cell>
          <cell r="E932" t="str">
            <v>17_3</v>
          </cell>
          <cell r="F932">
            <v>2</v>
          </cell>
          <cell r="G932">
            <v>1</v>
          </cell>
          <cell r="I932">
            <v>1081</v>
          </cell>
          <cell r="K932" t="str">
            <v>电伊布属性药</v>
          </cell>
          <cell r="L932">
            <v>1</v>
          </cell>
          <cell r="M932">
            <v>4</v>
          </cell>
          <cell r="N932">
            <v>80</v>
          </cell>
          <cell r="O932">
            <v>100</v>
          </cell>
          <cell r="Q932">
            <v>150</v>
          </cell>
        </row>
        <row r="933">
          <cell r="A933">
            <v>910</v>
          </cell>
          <cell r="B933">
            <v>46</v>
          </cell>
          <cell r="E933" t="str">
            <v>17_3</v>
          </cell>
          <cell r="F933">
            <v>1</v>
          </cell>
          <cell r="G933">
            <v>1</v>
          </cell>
          <cell r="I933">
            <v>1082</v>
          </cell>
          <cell r="K933" t="str">
            <v>电伊布技能书</v>
          </cell>
          <cell r="L933">
            <v>1</v>
          </cell>
          <cell r="M933">
            <v>4</v>
          </cell>
          <cell r="N933">
            <v>80</v>
          </cell>
          <cell r="O933">
            <v>100</v>
          </cell>
          <cell r="Q933">
            <v>1000</v>
          </cell>
        </row>
        <row r="934">
          <cell r="A934">
            <v>911</v>
          </cell>
          <cell r="B934">
            <v>46</v>
          </cell>
          <cell r="E934" t="str">
            <v>17_4</v>
          </cell>
          <cell r="F934">
            <v>2</v>
          </cell>
          <cell r="G934">
            <v>1</v>
          </cell>
          <cell r="I934">
            <v>1197</v>
          </cell>
          <cell r="K934" t="str">
            <v>4阶经验药</v>
          </cell>
          <cell r="L934">
            <v>1</v>
          </cell>
          <cell r="M934">
            <v>4</v>
          </cell>
          <cell r="N934">
            <v>40</v>
          </cell>
          <cell r="O934">
            <v>100</v>
          </cell>
          <cell r="Q934">
            <v>275</v>
          </cell>
        </row>
        <row r="935">
          <cell r="A935">
            <v>912</v>
          </cell>
          <cell r="B935">
            <v>46</v>
          </cell>
          <cell r="E935" t="str">
            <v>17_4</v>
          </cell>
          <cell r="F935">
            <v>8</v>
          </cell>
          <cell r="G935">
            <v>1</v>
          </cell>
          <cell r="I935">
            <v>1079</v>
          </cell>
          <cell r="K935" t="str">
            <v>电伊布树果</v>
          </cell>
          <cell r="L935">
            <v>70</v>
          </cell>
          <cell r="M935">
            <v>4</v>
          </cell>
          <cell r="N935">
            <v>40</v>
          </cell>
          <cell r="O935">
            <v>100</v>
          </cell>
          <cell r="Q935">
            <v>350</v>
          </cell>
        </row>
        <row r="936">
          <cell r="A936">
            <v>913</v>
          </cell>
          <cell r="B936">
            <v>46</v>
          </cell>
          <cell r="E936" t="str">
            <v>17_4</v>
          </cell>
          <cell r="F936">
            <v>8</v>
          </cell>
          <cell r="G936">
            <v>1</v>
          </cell>
          <cell r="I936">
            <v>1079</v>
          </cell>
          <cell r="K936" t="str">
            <v>电伊布树果</v>
          </cell>
          <cell r="L936">
            <v>60</v>
          </cell>
          <cell r="M936">
            <v>4</v>
          </cell>
          <cell r="N936">
            <v>50</v>
          </cell>
          <cell r="O936">
            <v>100</v>
          </cell>
          <cell r="Q936">
            <v>300</v>
          </cell>
        </row>
        <row r="937">
          <cell r="A937">
            <v>914</v>
          </cell>
          <cell r="B937">
            <v>46</v>
          </cell>
          <cell r="E937" t="str">
            <v>17_4</v>
          </cell>
          <cell r="F937">
            <v>8</v>
          </cell>
          <cell r="G937">
            <v>1</v>
          </cell>
          <cell r="I937">
            <v>1079</v>
          </cell>
          <cell r="K937" t="str">
            <v>电伊布树果</v>
          </cell>
          <cell r="L937">
            <v>50</v>
          </cell>
          <cell r="M937">
            <v>4</v>
          </cell>
          <cell r="N937">
            <v>60</v>
          </cell>
          <cell r="O937">
            <v>100</v>
          </cell>
          <cell r="Q937">
            <v>250</v>
          </cell>
        </row>
        <row r="938">
          <cell r="A938">
            <v>915</v>
          </cell>
          <cell r="B938">
            <v>46</v>
          </cell>
          <cell r="E938" t="str">
            <v>17_4</v>
          </cell>
          <cell r="F938">
            <v>2</v>
          </cell>
          <cell r="G938">
            <v>1</v>
          </cell>
          <cell r="I938">
            <v>1081</v>
          </cell>
          <cell r="K938" t="str">
            <v>电伊布属性药</v>
          </cell>
          <cell r="L938">
            <v>1</v>
          </cell>
          <cell r="M938">
            <v>4</v>
          </cell>
          <cell r="N938">
            <v>80</v>
          </cell>
          <cell r="O938">
            <v>100</v>
          </cell>
          <cell r="Q938">
            <v>150</v>
          </cell>
        </row>
        <row r="939">
          <cell r="A939">
            <v>916</v>
          </cell>
          <cell r="B939">
            <v>46</v>
          </cell>
          <cell r="E939" t="str">
            <v>17_4</v>
          </cell>
          <cell r="F939">
            <v>2</v>
          </cell>
          <cell r="G939">
            <v>1</v>
          </cell>
          <cell r="I939">
            <v>1081</v>
          </cell>
          <cell r="K939" t="str">
            <v>电伊布属性药</v>
          </cell>
          <cell r="L939">
            <v>1</v>
          </cell>
          <cell r="M939">
            <v>4</v>
          </cell>
          <cell r="N939">
            <v>80</v>
          </cell>
          <cell r="O939">
            <v>100</v>
          </cell>
          <cell r="Q939">
            <v>150</v>
          </cell>
        </row>
        <row r="940">
          <cell r="A940">
            <v>917</v>
          </cell>
          <cell r="B940">
            <v>46</v>
          </cell>
          <cell r="E940" t="str">
            <v>17_4</v>
          </cell>
          <cell r="F940">
            <v>1</v>
          </cell>
          <cell r="G940">
            <v>1</v>
          </cell>
          <cell r="I940">
            <v>1082</v>
          </cell>
          <cell r="K940" t="str">
            <v>电伊布技能书</v>
          </cell>
          <cell r="L940">
            <v>1</v>
          </cell>
          <cell r="M940">
            <v>4</v>
          </cell>
          <cell r="N940">
            <v>80</v>
          </cell>
          <cell r="O940">
            <v>100</v>
          </cell>
          <cell r="Q940">
            <v>1000</v>
          </cell>
        </row>
        <row r="941">
          <cell r="A941">
            <v>918</v>
          </cell>
          <cell r="B941">
            <v>46</v>
          </cell>
          <cell r="E941" t="str">
            <v>17_5</v>
          </cell>
          <cell r="F941">
            <v>2</v>
          </cell>
          <cell r="G941">
            <v>1</v>
          </cell>
          <cell r="I941">
            <v>1198</v>
          </cell>
          <cell r="K941" t="str">
            <v>5阶经验药</v>
          </cell>
          <cell r="L941">
            <v>1</v>
          </cell>
          <cell r="M941">
            <v>4</v>
          </cell>
          <cell r="N941">
            <v>40</v>
          </cell>
          <cell r="O941">
            <v>100</v>
          </cell>
          <cell r="Q941">
            <v>360</v>
          </cell>
        </row>
        <row r="942">
          <cell r="A942">
            <v>919</v>
          </cell>
          <cell r="B942">
            <v>46</v>
          </cell>
          <cell r="E942" t="str">
            <v>17_5</v>
          </cell>
          <cell r="F942">
            <v>8</v>
          </cell>
          <cell r="G942">
            <v>1</v>
          </cell>
          <cell r="I942">
            <v>1079</v>
          </cell>
          <cell r="K942" t="str">
            <v>电伊布树果</v>
          </cell>
          <cell r="L942">
            <v>80</v>
          </cell>
          <cell r="M942">
            <v>4</v>
          </cell>
          <cell r="N942">
            <v>40</v>
          </cell>
          <cell r="O942">
            <v>100</v>
          </cell>
          <cell r="Q942">
            <v>400</v>
          </cell>
        </row>
        <row r="943">
          <cell r="A943">
            <v>920</v>
          </cell>
          <cell r="B943">
            <v>46</v>
          </cell>
          <cell r="E943" t="str">
            <v>17_5</v>
          </cell>
          <cell r="F943">
            <v>8</v>
          </cell>
          <cell r="G943">
            <v>1</v>
          </cell>
          <cell r="I943">
            <v>1079</v>
          </cell>
          <cell r="K943" t="str">
            <v>电伊布树果</v>
          </cell>
          <cell r="L943">
            <v>70</v>
          </cell>
          <cell r="M943">
            <v>4</v>
          </cell>
          <cell r="N943">
            <v>50</v>
          </cell>
          <cell r="O943">
            <v>100</v>
          </cell>
          <cell r="Q943">
            <v>350</v>
          </cell>
        </row>
        <row r="944">
          <cell r="A944">
            <v>921</v>
          </cell>
          <cell r="B944">
            <v>46</v>
          </cell>
          <cell r="E944" t="str">
            <v>17_5</v>
          </cell>
          <cell r="F944">
            <v>8</v>
          </cell>
          <cell r="G944">
            <v>1</v>
          </cell>
          <cell r="I944">
            <v>1079</v>
          </cell>
          <cell r="K944" t="str">
            <v>电伊布树果</v>
          </cell>
          <cell r="L944">
            <v>60</v>
          </cell>
          <cell r="M944">
            <v>4</v>
          </cell>
          <cell r="N944">
            <v>60</v>
          </cell>
          <cell r="O944">
            <v>100</v>
          </cell>
          <cell r="Q944">
            <v>300</v>
          </cell>
        </row>
        <row r="945">
          <cell r="A945">
            <v>922</v>
          </cell>
          <cell r="B945">
            <v>46</v>
          </cell>
          <cell r="E945" t="str">
            <v>17_5</v>
          </cell>
          <cell r="F945">
            <v>2</v>
          </cell>
          <cell r="G945">
            <v>1</v>
          </cell>
          <cell r="I945">
            <v>1081</v>
          </cell>
          <cell r="K945" t="str">
            <v>电伊布属性药</v>
          </cell>
          <cell r="L945">
            <v>1</v>
          </cell>
          <cell r="M945">
            <v>4</v>
          </cell>
          <cell r="N945">
            <v>80</v>
          </cell>
          <cell r="O945">
            <v>100</v>
          </cell>
          <cell r="Q945">
            <v>150</v>
          </cell>
        </row>
        <row r="946">
          <cell r="A946">
            <v>923</v>
          </cell>
          <cell r="B946">
            <v>46</v>
          </cell>
          <cell r="E946" t="str">
            <v>17_5</v>
          </cell>
          <cell r="F946">
            <v>2</v>
          </cell>
          <cell r="G946">
            <v>1</v>
          </cell>
          <cell r="I946">
            <v>1081</v>
          </cell>
          <cell r="K946" t="str">
            <v>电伊布属性药</v>
          </cell>
          <cell r="L946">
            <v>1</v>
          </cell>
          <cell r="M946">
            <v>4</v>
          </cell>
          <cell r="N946">
            <v>80</v>
          </cell>
          <cell r="O946">
            <v>100</v>
          </cell>
          <cell r="Q946">
            <v>150</v>
          </cell>
        </row>
        <row r="947">
          <cell r="A947">
            <v>924</v>
          </cell>
          <cell r="B947">
            <v>46</v>
          </cell>
          <cell r="E947" t="str">
            <v>17_5</v>
          </cell>
          <cell r="F947">
            <v>1</v>
          </cell>
          <cell r="G947">
            <v>1</v>
          </cell>
          <cell r="I947">
            <v>1082</v>
          </cell>
          <cell r="K947" t="str">
            <v>电伊布技能书</v>
          </cell>
          <cell r="L947">
            <v>1</v>
          </cell>
          <cell r="M947">
            <v>4</v>
          </cell>
          <cell r="N947">
            <v>80</v>
          </cell>
          <cell r="O947">
            <v>100</v>
          </cell>
          <cell r="Q947">
            <v>1000</v>
          </cell>
        </row>
        <row r="948">
          <cell r="A948">
            <v>925</v>
          </cell>
          <cell r="B948">
            <v>46</v>
          </cell>
          <cell r="E948" t="str">
            <v>17_6</v>
          </cell>
          <cell r="F948">
            <v>2</v>
          </cell>
          <cell r="G948">
            <v>1</v>
          </cell>
          <cell r="I948">
            <v>1199</v>
          </cell>
          <cell r="K948" t="str">
            <v>6阶经验药</v>
          </cell>
          <cell r="L948">
            <v>1</v>
          </cell>
          <cell r="M948">
            <v>4</v>
          </cell>
          <cell r="N948">
            <v>40</v>
          </cell>
          <cell r="O948">
            <v>100</v>
          </cell>
          <cell r="Q948">
            <v>450</v>
          </cell>
        </row>
        <row r="949">
          <cell r="A949">
            <v>926</v>
          </cell>
          <cell r="B949">
            <v>46</v>
          </cell>
          <cell r="E949" t="str">
            <v>17_6</v>
          </cell>
          <cell r="F949">
            <v>8</v>
          </cell>
          <cell r="G949">
            <v>1</v>
          </cell>
          <cell r="I949">
            <v>1079</v>
          </cell>
          <cell r="K949" t="str">
            <v>电伊布树果</v>
          </cell>
          <cell r="L949">
            <v>90</v>
          </cell>
          <cell r="M949">
            <v>4</v>
          </cell>
          <cell r="N949">
            <v>40</v>
          </cell>
          <cell r="O949">
            <v>100</v>
          </cell>
          <cell r="Q949">
            <v>450</v>
          </cell>
        </row>
        <row r="950">
          <cell r="A950">
            <v>927</v>
          </cell>
          <cell r="B950">
            <v>46</v>
          </cell>
          <cell r="E950" t="str">
            <v>17_6</v>
          </cell>
          <cell r="F950">
            <v>8</v>
          </cell>
          <cell r="G950">
            <v>1</v>
          </cell>
          <cell r="I950">
            <v>1079</v>
          </cell>
          <cell r="K950" t="str">
            <v>电伊布树果</v>
          </cell>
          <cell r="L950">
            <v>80</v>
          </cell>
          <cell r="M950">
            <v>4</v>
          </cell>
          <cell r="N950">
            <v>50</v>
          </cell>
          <cell r="O950">
            <v>100</v>
          </cell>
          <cell r="Q950">
            <v>400</v>
          </cell>
        </row>
        <row r="951">
          <cell r="A951">
            <v>928</v>
          </cell>
          <cell r="B951">
            <v>46</v>
          </cell>
          <cell r="E951" t="str">
            <v>17_6</v>
          </cell>
          <cell r="F951">
            <v>8</v>
          </cell>
          <cell r="G951">
            <v>1</v>
          </cell>
          <cell r="I951">
            <v>1079</v>
          </cell>
          <cell r="K951" t="str">
            <v>电伊布树果</v>
          </cell>
          <cell r="L951">
            <v>70</v>
          </cell>
          <cell r="M951">
            <v>4</v>
          </cell>
          <cell r="N951">
            <v>60</v>
          </cell>
          <cell r="O951">
            <v>100</v>
          </cell>
          <cell r="Q951">
            <v>350</v>
          </cell>
        </row>
        <row r="952">
          <cell r="A952">
            <v>929</v>
          </cell>
          <cell r="B952">
            <v>46</v>
          </cell>
          <cell r="E952" t="str">
            <v>17_6</v>
          </cell>
          <cell r="F952">
            <v>2</v>
          </cell>
          <cell r="G952">
            <v>1</v>
          </cell>
          <cell r="I952">
            <v>1081</v>
          </cell>
          <cell r="K952" t="str">
            <v>电伊布属性药</v>
          </cell>
          <cell r="L952">
            <v>1</v>
          </cell>
          <cell r="M952">
            <v>4</v>
          </cell>
          <cell r="N952">
            <v>80</v>
          </cell>
          <cell r="O952">
            <v>100</v>
          </cell>
          <cell r="Q952">
            <v>150</v>
          </cell>
        </row>
        <row r="953">
          <cell r="A953">
            <v>930</v>
          </cell>
          <cell r="B953">
            <v>46</v>
          </cell>
          <cell r="E953" t="str">
            <v>17_6</v>
          </cell>
          <cell r="F953">
            <v>2</v>
          </cell>
          <cell r="G953">
            <v>1</v>
          </cell>
          <cell r="I953">
            <v>1081</v>
          </cell>
          <cell r="K953" t="str">
            <v>电伊布属性药</v>
          </cell>
          <cell r="L953">
            <v>1</v>
          </cell>
          <cell r="M953">
            <v>4</v>
          </cell>
          <cell r="N953">
            <v>80</v>
          </cell>
          <cell r="O953">
            <v>100</v>
          </cell>
          <cell r="Q953">
            <v>150</v>
          </cell>
        </row>
        <row r="954">
          <cell r="A954">
            <v>931</v>
          </cell>
          <cell r="B954">
            <v>46</v>
          </cell>
          <cell r="E954" t="str">
            <v>17_6</v>
          </cell>
          <cell r="F954">
            <v>1</v>
          </cell>
          <cell r="G954">
            <v>1</v>
          </cell>
          <cell r="I954">
            <v>1082</v>
          </cell>
          <cell r="K954" t="str">
            <v>电伊布技能书</v>
          </cell>
          <cell r="L954">
            <v>1</v>
          </cell>
          <cell r="M954">
            <v>4</v>
          </cell>
          <cell r="N954">
            <v>80</v>
          </cell>
          <cell r="O954">
            <v>100</v>
          </cell>
          <cell r="Q954">
            <v>1000</v>
          </cell>
        </row>
        <row r="955">
          <cell r="A955">
            <v>932</v>
          </cell>
          <cell r="B955">
            <v>46</v>
          </cell>
          <cell r="E955" t="str">
            <v>17_7</v>
          </cell>
          <cell r="F955">
            <v>2</v>
          </cell>
          <cell r="G955">
            <v>1</v>
          </cell>
          <cell r="I955">
            <v>1200</v>
          </cell>
          <cell r="K955" t="str">
            <v>7阶经验药</v>
          </cell>
          <cell r="L955">
            <v>1</v>
          </cell>
          <cell r="M955">
            <v>4</v>
          </cell>
          <cell r="N955">
            <v>40</v>
          </cell>
          <cell r="O955">
            <v>100</v>
          </cell>
          <cell r="Q955">
            <v>548</v>
          </cell>
        </row>
        <row r="956">
          <cell r="A956">
            <v>933</v>
          </cell>
          <cell r="B956">
            <v>46</v>
          </cell>
          <cell r="E956" t="str">
            <v>17_7</v>
          </cell>
          <cell r="F956">
            <v>12</v>
          </cell>
          <cell r="G956">
            <v>1</v>
          </cell>
          <cell r="I956">
            <v>1079</v>
          </cell>
          <cell r="K956" t="str">
            <v>电伊布树果</v>
          </cell>
          <cell r="L956">
            <v>100</v>
          </cell>
          <cell r="M956">
            <v>4</v>
          </cell>
          <cell r="N956">
            <v>40</v>
          </cell>
          <cell r="O956">
            <v>100</v>
          </cell>
          <cell r="Q956">
            <v>500</v>
          </cell>
        </row>
        <row r="957">
          <cell r="A957">
            <v>934</v>
          </cell>
          <cell r="B957">
            <v>46</v>
          </cell>
          <cell r="E957" t="str">
            <v>17_7</v>
          </cell>
          <cell r="F957">
            <v>12</v>
          </cell>
          <cell r="G957">
            <v>1</v>
          </cell>
          <cell r="I957">
            <v>1079</v>
          </cell>
          <cell r="K957" t="str">
            <v>电伊布树果</v>
          </cell>
          <cell r="L957">
            <v>90</v>
          </cell>
          <cell r="M957">
            <v>4</v>
          </cell>
          <cell r="N957">
            <v>50</v>
          </cell>
          <cell r="O957">
            <v>100</v>
          </cell>
          <cell r="Q957">
            <v>450</v>
          </cell>
        </row>
        <row r="958">
          <cell r="A958">
            <v>935</v>
          </cell>
          <cell r="B958">
            <v>46</v>
          </cell>
          <cell r="E958" t="str">
            <v>17_7</v>
          </cell>
          <cell r="F958">
            <v>12</v>
          </cell>
          <cell r="G958">
            <v>1</v>
          </cell>
          <cell r="I958">
            <v>1079</v>
          </cell>
          <cell r="K958" t="str">
            <v>电伊布树果</v>
          </cell>
          <cell r="L958">
            <v>80</v>
          </cell>
          <cell r="M958">
            <v>4</v>
          </cell>
          <cell r="N958">
            <v>60</v>
          </cell>
          <cell r="O958">
            <v>100</v>
          </cell>
          <cell r="Q958">
            <v>400</v>
          </cell>
        </row>
        <row r="959">
          <cell r="A959">
            <v>936</v>
          </cell>
          <cell r="B959">
            <v>46</v>
          </cell>
          <cell r="E959" t="str">
            <v>17_7</v>
          </cell>
          <cell r="F959">
            <v>2</v>
          </cell>
          <cell r="G959">
            <v>1</v>
          </cell>
          <cell r="I959">
            <v>1081</v>
          </cell>
          <cell r="K959" t="str">
            <v>电伊布属性药</v>
          </cell>
          <cell r="L959">
            <v>1</v>
          </cell>
          <cell r="M959">
            <v>4</v>
          </cell>
          <cell r="N959">
            <v>80</v>
          </cell>
          <cell r="O959">
            <v>100</v>
          </cell>
          <cell r="Q959">
            <v>150</v>
          </cell>
        </row>
        <row r="960">
          <cell r="A960">
            <v>937</v>
          </cell>
          <cell r="B960">
            <v>46</v>
          </cell>
          <cell r="E960" t="str">
            <v>17_7</v>
          </cell>
          <cell r="F960">
            <v>2</v>
          </cell>
          <cell r="G960">
            <v>1</v>
          </cell>
          <cell r="I960">
            <v>1081</v>
          </cell>
          <cell r="K960" t="str">
            <v>电伊布属性药</v>
          </cell>
          <cell r="L960">
            <v>1</v>
          </cell>
          <cell r="M960">
            <v>4</v>
          </cell>
          <cell r="N960">
            <v>80</v>
          </cell>
          <cell r="O960">
            <v>100</v>
          </cell>
          <cell r="Q960">
            <v>150</v>
          </cell>
        </row>
        <row r="961">
          <cell r="A961">
            <v>938</v>
          </cell>
          <cell r="B961">
            <v>46</v>
          </cell>
          <cell r="E961" t="str">
            <v>17_7</v>
          </cell>
          <cell r="F961">
            <v>1</v>
          </cell>
          <cell r="G961">
            <v>1</v>
          </cell>
          <cell r="I961">
            <v>1082</v>
          </cell>
          <cell r="K961" t="str">
            <v>电伊布技能书</v>
          </cell>
          <cell r="L961">
            <v>1</v>
          </cell>
          <cell r="M961">
            <v>4</v>
          </cell>
          <cell r="N961">
            <v>80</v>
          </cell>
          <cell r="O961">
            <v>100</v>
          </cell>
          <cell r="Q961">
            <v>1000</v>
          </cell>
        </row>
        <row r="962">
          <cell r="A962">
            <v>939</v>
          </cell>
          <cell r="B962">
            <v>46</v>
          </cell>
          <cell r="E962" t="str">
            <v>17_8</v>
          </cell>
          <cell r="F962">
            <v>2</v>
          </cell>
          <cell r="G962">
            <v>1</v>
          </cell>
          <cell r="I962">
            <v>1201</v>
          </cell>
          <cell r="K962" t="str">
            <v>8阶经验药</v>
          </cell>
          <cell r="L962">
            <v>1</v>
          </cell>
          <cell r="M962">
            <v>4</v>
          </cell>
          <cell r="N962">
            <v>40</v>
          </cell>
          <cell r="O962">
            <v>100</v>
          </cell>
          <cell r="Q962">
            <v>650</v>
          </cell>
        </row>
        <row r="963">
          <cell r="A963">
            <v>940</v>
          </cell>
          <cell r="B963">
            <v>46</v>
          </cell>
          <cell r="E963" t="str">
            <v>17_8</v>
          </cell>
          <cell r="F963">
            <v>8</v>
          </cell>
          <cell r="G963">
            <v>1</v>
          </cell>
          <cell r="I963">
            <v>1079</v>
          </cell>
          <cell r="K963" t="str">
            <v>电伊布树果</v>
          </cell>
          <cell r="L963">
            <v>110</v>
          </cell>
          <cell r="M963">
            <v>4</v>
          </cell>
          <cell r="N963">
            <v>30</v>
          </cell>
          <cell r="O963">
            <v>100</v>
          </cell>
          <cell r="Q963">
            <v>550</v>
          </cell>
        </row>
        <row r="964">
          <cell r="A964">
            <v>941</v>
          </cell>
          <cell r="B964">
            <v>46</v>
          </cell>
          <cell r="E964" t="str">
            <v>17_8</v>
          </cell>
          <cell r="F964">
            <v>12</v>
          </cell>
          <cell r="G964">
            <v>1</v>
          </cell>
          <cell r="I964">
            <v>1079</v>
          </cell>
          <cell r="K964" t="str">
            <v>电伊布树果</v>
          </cell>
          <cell r="L964">
            <v>100</v>
          </cell>
          <cell r="M964">
            <v>4</v>
          </cell>
          <cell r="N964">
            <v>40</v>
          </cell>
          <cell r="O964">
            <v>100</v>
          </cell>
          <cell r="Q964">
            <v>500</v>
          </cell>
        </row>
        <row r="965">
          <cell r="A965">
            <v>942</v>
          </cell>
          <cell r="B965">
            <v>46</v>
          </cell>
          <cell r="E965" t="str">
            <v>17_8</v>
          </cell>
          <cell r="F965">
            <v>12</v>
          </cell>
          <cell r="G965">
            <v>1</v>
          </cell>
          <cell r="I965">
            <v>1079</v>
          </cell>
          <cell r="K965" t="str">
            <v>电伊布树果</v>
          </cell>
          <cell r="L965">
            <v>90</v>
          </cell>
          <cell r="M965">
            <v>4</v>
          </cell>
          <cell r="N965">
            <v>50</v>
          </cell>
          <cell r="O965">
            <v>100</v>
          </cell>
          <cell r="Q965">
            <v>450</v>
          </cell>
        </row>
        <row r="966">
          <cell r="A966">
            <v>943</v>
          </cell>
          <cell r="B966">
            <v>46</v>
          </cell>
          <cell r="E966" t="str">
            <v>17_8</v>
          </cell>
          <cell r="F966">
            <v>2</v>
          </cell>
          <cell r="G966">
            <v>1</v>
          </cell>
          <cell r="I966">
            <v>1081</v>
          </cell>
          <cell r="K966" t="str">
            <v>电伊布属性药</v>
          </cell>
          <cell r="L966">
            <v>1</v>
          </cell>
          <cell r="M966">
            <v>4</v>
          </cell>
          <cell r="N966">
            <v>80</v>
          </cell>
          <cell r="O966">
            <v>100</v>
          </cell>
          <cell r="Q966">
            <v>150</v>
          </cell>
        </row>
        <row r="967">
          <cell r="A967">
            <v>944</v>
          </cell>
          <cell r="B967">
            <v>46</v>
          </cell>
          <cell r="E967" t="str">
            <v>17_8</v>
          </cell>
          <cell r="F967">
            <v>2</v>
          </cell>
          <cell r="G967">
            <v>1</v>
          </cell>
          <cell r="I967">
            <v>1081</v>
          </cell>
          <cell r="K967" t="str">
            <v>电伊布属性药</v>
          </cell>
          <cell r="L967">
            <v>1</v>
          </cell>
          <cell r="M967">
            <v>4</v>
          </cell>
          <cell r="N967">
            <v>80</v>
          </cell>
          <cell r="O967">
            <v>100</v>
          </cell>
          <cell r="Q967">
            <v>150</v>
          </cell>
        </row>
        <row r="968">
          <cell r="A968">
            <v>945</v>
          </cell>
          <cell r="B968">
            <v>46</v>
          </cell>
          <cell r="E968" t="str">
            <v>17_8</v>
          </cell>
          <cell r="F968">
            <v>1</v>
          </cell>
          <cell r="G968">
            <v>1</v>
          </cell>
          <cell r="I968">
            <v>1082</v>
          </cell>
          <cell r="K968" t="str">
            <v>电伊布技能书</v>
          </cell>
          <cell r="L968">
            <v>1</v>
          </cell>
          <cell r="M968">
            <v>4</v>
          </cell>
          <cell r="N968">
            <v>80</v>
          </cell>
          <cell r="O968">
            <v>100</v>
          </cell>
          <cell r="Q968">
            <v>1000</v>
          </cell>
        </row>
        <row r="969">
          <cell r="A969">
            <v>946</v>
          </cell>
          <cell r="B969">
            <v>46</v>
          </cell>
          <cell r="E969" t="str">
            <v>17_9</v>
          </cell>
          <cell r="F969">
            <v>2</v>
          </cell>
          <cell r="G969">
            <v>1</v>
          </cell>
          <cell r="I969">
            <v>1202</v>
          </cell>
          <cell r="K969" t="str">
            <v>9阶经验药</v>
          </cell>
          <cell r="L969">
            <v>1</v>
          </cell>
          <cell r="M969">
            <v>4</v>
          </cell>
          <cell r="N969">
            <v>40</v>
          </cell>
          <cell r="O969">
            <v>100</v>
          </cell>
          <cell r="Q969">
            <v>778</v>
          </cell>
        </row>
        <row r="970">
          <cell r="A970">
            <v>947</v>
          </cell>
          <cell r="B970">
            <v>46</v>
          </cell>
          <cell r="E970" t="str">
            <v>17_9</v>
          </cell>
          <cell r="F970">
            <v>8</v>
          </cell>
          <cell r="G970">
            <v>1</v>
          </cell>
          <cell r="I970">
            <v>1079</v>
          </cell>
          <cell r="K970" t="str">
            <v>电伊布树果</v>
          </cell>
          <cell r="L970">
            <v>120</v>
          </cell>
          <cell r="M970">
            <v>4</v>
          </cell>
          <cell r="N970">
            <v>30</v>
          </cell>
          <cell r="O970">
            <v>100</v>
          </cell>
          <cell r="Q970">
            <v>600</v>
          </cell>
        </row>
        <row r="971">
          <cell r="A971">
            <v>948</v>
          </cell>
          <cell r="B971">
            <v>46</v>
          </cell>
          <cell r="E971" t="str">
            <v>17_9</v>
          </cell>
          <cell r="F971">
            <v>12</v>
          </cell>
          <cell r="G971">
            <v>1</v>
          </cell>
          <cell r="I971">
            <v>1079</v>
          </cell>
          <cell r="K971" t="str">
            <v>电伊布树果</v>
          </cell>
          <cell r="L971">
            <v>110</v>
          </cell>
          <cell r="M971">
            <v>4</v>
          </cell>
          <cell r="N971">
            <v>40</v>
          </cell>
          <cell r="O971">
            <v>100</v>
          </cell>
          <cell r="Q971">
            <v>550</v>
          </cell>
        </row>
        <row r="972">
          <cell r="A972">
            <v>949</v>
          </cell>
          <cell r="B972">
            <v>46</v>
          </cell>
          <cell r="E972" t="str">
            <v>17_9</v>
          </cell>
          <cell r="F972">
            <v>12</v>
          </cell>
          <cell r="G972">
            <v>1</v>
          </cell>
          <cell r="I972">
            <v>1079</v>
          </cell>
          <cell r="K972" t="str">
            <v>电伊布树果</v>
          </cell>
          <cell r="L972">
            <v>100</v>
          </cell>
          <cell r="M972">
            <v>4</v>
          </cell>
          <cell r="N972">
            <v>50</v>
          </cell>
          <cell r="O972">
            <v>100</v>
          </cell>
          <cell r="Q972">
            <v>500</v>
          </cell>
        </row>
        <row r="973">
          <cell r="A973">
            <v>950</v>
          </cell>
          <cell r="B973">
            <v>46</v>
          </cell>
          <cell r="E973" t="str">
            <v>17_9</v>
          </cell>
          <cell r="F973">
            <v>2</v>
          </cell>
          <cell r="G973">
            <v>1</v>
          </cell>
          <cell r="I973">
            <v>1081</v>
          </cell>
          <cell r="K973" t="str">
            <v>电伊布属性药</v>
          </cell>
          <cell r="L973">
            <v>1</v>
          </cell>
          <cell r="M973">
            <v>4</v>
          </cell>
          <cell r="N973">
            <v>80</v>
          </cell>
          <cell r="O973">
            <v>100</v>
          </cell>
          <cell r="Q973">
            <v>150</v>
          </cell>
        </row>
        <row r="974">
          <cell r="A974">
            <v>951</v>
          </cell>
          <cell r="B974">
            <v>46</v>
          </cell>
          <cell r="E974" t="str">
            <v>17_9</v>
          </cell>
          <cell r="F974">
            <v>2</v>
          </cell>
          <cell r="G974">
            <v>1</v>
          </cell>
          <cell r="I974">
            <v>1081</v>
          </cell>
          <cell r="K974" t="str">
            <v>电伊布属性药</v>
          </cell>
          <cell r="L974">
            <v>1</v>
          </cell>
          <cell r="M974">
            <v>4</v>
          </cell>
          <cell r="N974">
            <v>80</v>
          </cell>
          <cell r="O974">
            <v>100</v>
          </cell>
          <cell r="Q974">
            <v>150</v>
          </cell>
        </row>
        <row r="975">
          <cell r="A975">
            <v>952</v>
          </cell>
          <cell r="B975">
            <v>46</v>
          </cell>
          <cell r="E975" t="str">
            <v>17_9</v>
          </cell>
          <cell r="F975">
            <v>1</v>
          </cell>
          <cell r="G975">
            <v>1</v>
          </cell>
          <cell r="I975">
            <v>1082</v>
          </cell>
          <cell r="K975" t="str">
            <v>电伊布技能书</v>
          </cell>
          <cell r="L975">
            <v>1</v>
          </cell>
          <cell r="M975">
            <v>4</v>
          </cell>
          <cell r="N975">
            <v>80</v>
          </cell>
          <cell r="O975">
            <v>100</v>
          </cell>
          <cell r="Q975">
            <v>1000</v>
          </cell>
        </row>
        <row r="976">
          <cell r="A976">
            <v>953</v>
          </cell>
          <cell r="B976">
            <v>46</v>
          </cell>
          <cell r="E976" t="str">
            <v>17_10</v>
          </cell>
          <cell r="F976">
            <v>2</v>
          </cell>
          <cell r="G976">
            <v>1</v>
          </cell>
          <cell r="I976">
            <v>1203</v>
          </cell>
          <cell r="K976" t="str">
            <v>10阶经验药</v>
          </cell>
          <cell r="L976">
            <v>1</v>
          </cell>
          <cell r="M976">
            <v>4</v>
          </cell>
          <cell r="N976">
            <v>40</v>
          </cell>
          <cell r="O976">
            <v>100</v>
          </cell>
          <cell r="Q976">
            <v>970</v>
          </cell>
        </row>
        <row r="977">
          <cell r="A977">
            <v>954</v>
          </cell>
          <cell r="B977">
            <v>46</v>
          </cell>
          <cell r="E977" t="str">
            <v>17_10</v>
          </cell>
          <cell r="F977">
            <v>8</v>
          </cell>
          <cell r="G977">
            <v>1</v>
          </cell>
          <cell r="I977">
            <v>1079</v>
          </cell>
          <cell r="K977" t="str">
            <v>电伊布树果</v>
          </cell>
          <cell r="L977">
            <v>130</v>
          </cell>
          <cell r="M977">
            <v>4</v>
          </cell>
          <cell r="N977">
            <v>30</v>
          </cell>
          <cell r="O977">
            <v>100</v>
          </cell>
          <cell r="Q977">
            <v>650</v>
          </cell>
        </row>
        <row r="978">
          <cell r="A978">
            <v>955</v>
          </cell>
          <cell r="B978">
            <v>46</v>
          </cell>
          <cell r="E978" t="str">
            <v>17_10</v>
          </cell>
          <cell r="F978">
            <v>12</v>
          </cell>
          <cell r="G978">
            <v>1</v>
          </cell>
          <cell r="I978">
            <v>1079</v>
          </cell>
          <cell r="K978" t="str">
            <v>电伊布树果</v>
          </cell>
          <cell r="L978">
            <v>120</v>
          </cell>
          <cell r="M978">
            <v>4</v>
          </cell>
          <cell r="N978">
            <v>40</v>
          </cell>
          <cell r="O978">
            <v>100</v>
          </cell>
          <cell r="Q978">
            <v>600</v>
          </cell>
        </row>
        <row r="979">
          <cell r="A979">
            <v>956</v>
          </cell>
          <cell r="B979">
            <v>46</v>
          </cell>
          <cell r="E979" t="str">
            <v>17_10</v>
          </cell>
          <cell r="F979">
            <v>12</v>
          </cell>
          <cell r="G979">
            <v>1</v>
          </cell>
          <cell r="I979">
            <v>1079</v>
          </cell>
          <cell r="K979" t="str">
            <v>电伊布树果</v>
          </cell>
          <cell r="L979">
            <v>110</v>
          </cell>
          <cell r="M979">
            <v>4</v>
          </cell>
          <cell r="N979">
            <v>50</v>
          </cell>
          <cell r="O979">
            <v>100</v>
          </cell>
          <cell r="Q979">
            <v>550</v>
          </cell>
        </row>
        <row r="980">
          <cell r="A980">
            <v>957</v>
          </cell>
          <cell r="B980">
            <v>46</v>
          </cell>
          <cell r="E980" t="str">
            <v>17_10</v>
          </cell>
          <cell r="F980">
            <v>2</v>
          </cell>
          <cell r="G980">
            <v>1</v>
          </cell>
          <cell r="I980">
            <v>1081</v>
          </cell>
          <cell r="K980" t="str">
            <v>电伊布属性药</v>
          </cell>
          <cell r="L980">
            <v>1</v>
          </cell>
          <cell r="M980">
            <v>4</v>
          </cell>
          <cell r="N980">
            <v>80</v>
          </cell>
          <cell r="O980">
            <v>100</v>
          </cell>
          <cell r="Q980">
            <v>150</v>
          </cell>
        </row>
        <row r="981">
          <cell r="A981">
            <v>958</v>
          </cell>
          <cell r="B981">
            <v>46</v>
          </cell>
          <cell r="E981" t="str">
            <v>17_10</v>
          </cell>
          <cell r="F981">
            <v>2</v>
          </cell>
          <cell r="G981">
            <v>1</v>
          </cell>
          <cell r="I981">
            <v>1081</v>
          </cell>
          <cell r="K981" t="str">
            <v>电伊布属性药</v>
          </cell>
          <cell r="L981">
            <v>1</v>
          </cell>
          <cell r="M981">
            <v>4</v>
          </cell>
          <cell r="N981">
            <v>80</v>
          </cell>
          <cell r="O981">
            <v>100</v>
          </cell>
          <cell r="Q981">
            <v>150</v>
          </cell>
        </row>
        <row r="982">
          <cell r="A982">
            <v>959</v>
          </cell>
          <cell r="B982">
            <v>46</v>
          </cell>
          <cell r="E982" t="str">
            <v>17_10</v>
          </cell>
          <cell r="F982">
            <v>1</v>
          </cell>
          <cell r="G982">
            <v>1</v>
          </cell>
          <cell r="I982">
            <v>1082</v>
          </cell>
          <cell r="K982" t="str">
            <v>电伊布技能书</v>
          </cell>
          <cell r="L982">
            <v>1</v>
          </cell>
          <cell r="M982">
            <v>4</v>
          </cell>
          <cell r="N982">
            <v>80</v>
          </cell>
          <cell r="O982">
            <v>100</v>
          </cell>
          <cell r="Q982">
            <v>1000</v>
          </cell>
        </row>
        <row r="983">
          <cell r="A983">
            <v>960</v>
          </cell>
          <cell r="B983">
            <v>46</v>
          </cell>
          <cell r="E983" t="str">
            <v>17_11</v>
          </cell>
          <cell r="F983">
            <v>2</v>
          </cell>
          <cell r="G983">
            <v>1</v>
          </cell>
          <cell r="I983">
            <v>1204</v>
          </cell>
          <cell r="K983" t="str">
            <v>11阶经验药</v>
          </cell>
          <cell r="L983">
            <v>1</v>
          </cell>
          <cell r="M983">
            <v>4</v>
          </cell>
          <cell r="N983">
            <v>40</v>
          </cell>
          <cell r="O983">
            <v>100</v>
          </cell>
          <cell r="Q983">
            <v>1170</v>
          </cell>
        </row>
        <row r="984">
          <cell r="A984">
            <v>961</v>
          </cell>
          <cell r="B984">
            <v>46</v>
          </cell>
          <cell r="E984" t="str">
            <v>17_11</v>
          </cell>
          <cell r="F984">
            <v>8</v>
          </cell>
          <cell r="G984">
            <v>1</v>
          </cell>
          <cell r="I984">
            <v>1079</v>
          </cell>
          <cell r="K984" t="str">
            <v>电伊布树果</v>
          </cell>
          <cell r="L984">
            <v>140</v>
          </cell>
          <cell r="M984">
            <v>4</v>
          </cell>
          <cell r="N984">
            <v>30</v>
          </cell>
          <cell r="O984">
            <v>100</v>
          </cell>
          <cell r="Q984">
            <v>700</v>
          </cell>
        </row>
        <row r="985">
          <cell r="A985">
            <v>962</v>
          </cell>
          <cell r="B985">
            <v>46</v>
          </cell>
          <cell r="E985" t="str">
            <v>17_11</v>
          </cell>
          <cell r="F985">
            <v>12</v>
          </cell>
          <cell r="G985">
            <v>1</v>
          </cell>
          <cell r="I985">
            <v>1079</v>
          </cell>
          <cell r="K985" t="str">
            <v>电伊布树果</v>
          </cell>
          <cell r="L985">
            <v>130</v>
          </cell>
          <cell r="M985">
            <v>4</v>
          </cell>
          <cell r="N985">
            <v>40</v>
          </cell>
          <cell r="O985">
            <v>100</v>
          </cell>
          <cell r="Q985">
            <v>650</v>
          </cell>
        </row>
        <row r="986">
          <cell r="A986">
            <v>963</v>
          </cell>
          <cell r="B986">
            <v>46</v>
          </cell>
          <cell r="E986" t="str">
            <v>17_11</v>
          </cell>
          <cell r="F986">
            <v>12</v>
          </cell>
          <cell r="G986">
            <v>1</v>
          </cell>
          <cell r="I986">
            <v>1079</v>
          </cell>
          <cell r="K986" t="str">
            <v>电伊布树果</v>
          </cell>
          <cell r="L986">
            <v>120</v>
          </cell>
          <cell r="M986">
            <v>4</v>
          </cell>
          <cell r="N986">
            <v>50</v>
          </cell>
          <cell r="O986">
            <v>100</v>
          </cell>
          <cell r="Q986">
            <v>600</v>
          </cell>
        </row>
        <row r="987">
          <cell r="A987">
            <v>964</v>
          </cell>
          <cell r="B987">
            <v>46</v>
          </cell>
          <cell r="E987" t="str">
            <v>17_11</v>
          </cell>
          <cell r="F987">
            <v>2</v>
          </cell>
          <cell r="G987">
            <v>1</v>
          </cell>
          <cell r="I987">
            <v>1081</v>
          </cell>
          <cell r="K987" t="str">
            <v>电伊布属性药</v>
          </cell>
          <cell r="L987">
            <v>1</v>
          </cell>
          <cell r="M987">
            <v>4</v>
          </cell>
          <cell r="N987">
            <v>80</v>
          </cell>
          <cell r="O987">
            <v>100</v>
          </cell>
          <cell r="Q987">
            <v>150</v>
          </cell>
        </row>
        <row r="988">
          <cell r="A988">
            <v>965</v>
          </cell>
          <cell r="B988">
            <v>46</v>
          </cell>
          <cell r="E988" t="str">
            <v>17_11</v>
          </cell>
          <cell r="F988">
            <v>2</v>
          </cell>
          <cell r="G988">
            <v>1</v>
          </cell>
          <cell r="I988">
            <v>1081</v>
          </cell>
          <cell r="K988" t="str">
            <v>电伊布属性药</v>
          </cell>
          <cell r="L988">
            <v>1</v>
          </cell>
          <cell r="M988">
            <v>4</v>
          </cell>
          <cell r="N988">
            <v>80</v>
          </cell>
          <cell r="O988">
            <v>100</v>
          </cell>
          <cell r="Q988">
            <v>150</v>
          </cell>
        </row>
        <row r="989">
          <cell r="A989">
            <v>966</v>
          </cell>
          <cell r="B989">
            <v>46</v>
          </cell>
          <cell r="E989" t="str">
            <v>17_11</v>
          </cell>
          <cell r="F989">
            <v>1</v>
          </cell>
          <cell r="G989">
            <v>1</v>
          </cell>
          <cell r="I989">
            <v>1082</v>
          </cell>
          <cell r="K989" t="str">
            <v>电伊布技能书</v>
          </cell>
          <cell r="L989">
            <v>1</v>
          </cell>
          <cell r="M989">
            <v>4</v>
          </cell>
          <cell r="N989">
            <v>80</v>
          </cell>
          <cell r="O989">
            <v>100</v>
          </cell>
          <cell r="Q989">
            <v>1000</v>
          </cell>
        </row>
        <row r="990">
          <cell r="A990">
            <v>967</v>
          </cell>
          <cell r="B990">
            <v>46</v>
          </cell>
          <cell r="E990" t="str">
            <v>17_12</v>
          </cell>
          <cell r="F990">
            <v>2</v>
          </cell>
          <cell r="G990">
            <v>1</v>
          </cell>
          <cell r="I990">
            <v>1205</v>
          </cell>
          <cell r="K990" t="str">
            <v>12阶经验药</v>
          </cell>
          <cell r="L990">
            <v>1</v>
          </cell>
          <cell r="M990">
            <v>4</v>
          </cell>
          <cell r="N990">
            <v>40</v>
          </cell>
          <cell r="O990">
            <v>100</v>
          </cell>
          <cell r="Q990">
            <v>1388</v>
          </cell>
        </row>
        <row r="991">
          <cell r="A991">
            <v>968</v>
          </cell>
          <cell r="B991">
            <v>46</v>
          </cell>
          <cell r="E991" t="str">
            <v>17_12</v>
          </cell>
          <cell r="F991">
            <v>8</v>
          </cell>
          <cell r="G991">
            <v>1</v>
          </cell>
          <cell r="I991">
            <v>1079</v>
          </cell>
          <cell r="K991" t="str">
            <v>电伊布树果</v>
          </cell>
          <cell r="L991">
            <v>150</v>
          </cell>
          <cell r="M991">
            <v>4</v>
          </cell>
          <cell r="N991">
            <v>30</v>
          </cell>
          <cell r="O991">
            <v>100</v>
          </cell>
          <cell r="Q991">
            <v>750</v>
          </cell>
        </row>
        <row r="992">
          <cell r="A992">
            <v>969</v>
          </cell>
          <cell r="B992">
            <v>46</v>
          </cell>
          <cell r="E992" t="str">
            <v>17_12</v>
          </cell>
          <cell r="F992">
            <v>12</v>
          </cell>
          <cell r="G992">
            <v>1</v>
          </cell>
          <cell r="I992">
            <v>1079</v>
          </cell>
          <cell r="K992" t="str">
            <v>电伊布树果</v>
          </cell>
          <cell r="L992">
            <v>140</v>
          </cell>
          <cell r="M992">
            <v>4</v>
          </cell>
          <cell r="N992">
            <v>40</v>
          </cell>
          <cell r="O992">
            <v>100</v>
          </cell>
          <cell r="Q992">
            <v>700</v>
          </cell>
        </row>
        <row r="993">
          <cell r="A993">
            <v>970</v>
          </cell>
          <cell r="B993">
            <v>46</v>
          </cell>
          <cell r="E993" t="str">
            <v>17_12</v>
          </cell>
          <cell r="F993">
            <v>12</v>
          </cell>
          <cell r="G993">
            <v>1</v>
          </cell>
          <cell r="I993">
            <v>1079</v>
          </cell>
          <cell r="K993" t="str">
            <v>电伊布树果</v>
          </cell>
          <cell r="L993">
            <v>130</v>
          </cell>
          <cell r="M993">
            <v>4</v>
          </cell>
          <cell r="N993">
            <v>50</v>
          </cell>
          <cell r="O993">
            <v>100</v>
          </cell>
          <cell r="Q993">
            <v>650</v>
          </cell>
        </row>
        <row r="994">
          <cell r="A994">
            <v>971</v>
          </cell>
          <cell r="B994">
            <v>46</v>
          </cell>
          <cell r="E994" t="str">
            <v>17_12</v>
          </cell>
          <cell r="F994">
            <v>2</v>
          </cell>
          <cell r="G994">
            <v>1</v>
          </cell>
          <cell r="I994">
            <v>1081</v>
          </cell>
          <cell r="K994" t="str">
            <v>电伊布属性药</v>
          </cell>
          <cell r="L994">
            <v>1</v>
          </cell>
          <cell r="M994">
            <v>4</v>
          </cell>
          <cell r="N994">
            <v>80</v>
          </cell>
          <cell r="O994">
            <v>100</v>
          </cell>
          <cell r="Q994">
            <v>150</v>
          </cell>
        </row>
        <row r="995">
          <cell r="A995">
            <v>972</v>
          </cell>
          <cell r="B995">
            <v>46</v>
          </cell>
          <cell r="E995" t="str">
            <v>17_12</v>
          </cell>
          <cell r="F995">
            <v>2</v>
          </cell>
          <cell r="G995">
            <v>1</v>
          </cell>
          <cell r="I995">
            <v>1081</v>
          </cell>
          <cell r="K995" t="str">
            <v>电伊布属性药</v>
          </cell>
          <cell r="L995">
            <v>1</v>
          </cell>
          <cell r="M995">
            <v>4</v>
          </cell>
          <cell r="N995">
            <v>80</v>
          </cell>
          <cell r="O995">
            <v>100</v>
          </cell>
          <cell r="Q995">
            <v>150</v>
          </cell>
        </row>
        <row r="996">
          <cell r="A996">
            <v>973</v>
          </cell>
          <cell r="B996">
            <v>46</v>
          </cell>
          <cell r="E996" t="str">
            <v>17_12</v>
          </cell>
          <cell r="F996">
            <v>1</v>
          </cell>
          <cell r="G996">
            <v>1</v>
          </cell>
          <cell r="I996">
            <v>1082</v>
          </cell>
          <cell r="K996" t="str">
            <v>电伊布技能书</v>
          </cell>
          <cell r="L996">
            <v>1</v>
          </cell>
          <cell r="M996">
            <v>4</v>
          </cell>
          <cell r="N996">
            <v>80</v>
          </cell>
          <cell r="O996">
            <v>100</v>
          </cell>
          <cell r="Q996">
            <v>1000</v>
          </cell>
        </row>
        <row r="997">
          <cell r="A997">
            <v>974</v>
          </cell>
          <cell r="B997">
            <v>46</v>
          </cell>
          <cell r="E997" t="str">
            <v>17_13</v>
          </cell>
          <cell r="F997">
            <v>2</v>
          </cell>
          <cell r="G997">
            <v>1</v>
          </cell>
          <cell r="I997">
            <v>1206</v>
          </cell>
          <cell r="K997" t="str">
            <v>13阶经验药</v>
          </cell>
          <cell r="L997">
            <v>1</v>
          </cell>
          <cell r="M997">
            <v>4</v>
          </cell>
          <cell r="N997">
            <v>40</v>
          </cell>
          <cell r="O997">
            <v>100</v>
          </cell>
          <cell r="Q997">
            <v>1665</v>
          </cell>
        </row>
        <row r="998">
          <cell r="A998">
            <v>975</v>
          </cell>
          <cell r="B998">
            <v>46</v>
          </cell>
          <cell r="E998" t="str">
            <v>17_13</v>
          </cell>
          <cell r="F998">
            <v>8</v>
          </cell>
          <cell r="G998">
            <v>1</v>
          </cell>
          <cell r="I998">
            <v>1079</v>
          </cell>
          <cell r="K998" t="str">
            <v>电伊布树果</v>
          </cell>
          <cell r="L998">
            <v>160</v>
          </cell>
          <cell r="M998">
            <v>4</v>
          </cell>
          <cell r="N998">
            <v>30</v>
          </cell>
          <cell r="O998">
            <v>100</v>
          </cell>
          <cell r="Q998">
            <v>800</v>
          </cell>
        </row>
        <row r="999">
          <cell r="A999">
            <v>976</v>
          </cell>
          <cell r="B999">
            <v>46</v>
          </cell>
          <cell r="E999" t="str">
            <v>17_13</v>
          </cell>
          <cell r="F999">
            <v>12</v>
          </cell>
          <cell r="G999">
            <v>1</v>
          </cell>
          <cell r="I999">
            <v>1079</v>
          </cell>
          <cell r="K999" t="str">
            <v>电伊布树果</v>
          </cell>
          <cell r="L999">
            <v>150</v>
          </cell>
          <cell r="M999">
            <v>4</v>
          </cell>
          <cell r="N999">
            <v>40</v>
          </cell>
          <cell r="O999">
            <v>100</v>
          </cell>
          <cell r="Q999">
            <v>750</v>
          </cell>
        </row>
        <row r="1000">
          <cell r="A1000">
            <v>977</v>
          </cell>
          <cell r="B1000">
            <v>46</v>
          </cell>
          <cell r="E1000" t="str">
            <v>17_13</v>
          </cell>
          <cell r="F1000">
            <v>12</v>
          </cell>
          <cell r="G1000">
            <v>1</v>
          </cell>
          <cell r="I1000">
            <v>1079</v>
          </cell>
          <cell r="K1000" t="str">
            <v>电伊布树果</v>
          </cell>
          <cell r="L1000">
            <v>140</v>
          </cell>
          <cell r="M1000">
            <v>4</v>
          </cell>
          <cell r="N1000">
            <v>50</v>
          </cell>
          <cell r="O1000">
            <v>100</v>
          </cell>
          <cell r="Q1000">
            <v>700</v>
          </cell>
        </row>
        <row r="1001">
          <cell r="A1001">
            <v>978</v>
          </cell>
          <cell r="B1001">
            <v>46</v>
          </cell>
          <cell r="E1001" t="str">
            <v>17_13</v>
          </cell>
          <cell r="F1001">
            <v>2</v>
          </cell>
          <cell r="G1001">
            <v>1</v>
          </cell>
          <cell r="I1001">
            <v>1081</v>
          </cell>
          <cell r="K1001" t="str">
            <v>电伊布属性药</v>
          </cell>
          <cell r="L1001">
            <v>1</v>
          </cell>
          <cell r="M1001">
            <v>4</v>
          </cell>
          <cell r="N1001">
            <v>80</v>
          </cell>
          <cell r="O1001">
            <v>100</v>
          </cell>
          <cell r="Q1001">
            <v>150</v>
          </cell>
        </row>
        <row r="1002">
          <cell r="A1002">
            <v>979</v>
          </cell>
          <cell r="B1002">
            <v>46</v>
          </cell>
          <cell r="E1002" t="str">
            <v>17_13</v>
          </cell>
          <cell r="F1002">
            <v>2</v>
          </cell>
          <cell r="G1002">
            <v>1</v>
          </cell>
          <cell r="I1002">
            <v>1081</v>
          </cell>
          <cell r="K1002" t="str">
            <v>电伊布属性药</v>
          </cell>
          <cell r="L1002">
            <v>1</v>
          </cell>
          <cell r="M1002">
            <v>4</v>
          </cell>
          <cell r="N1002">
            <v>80</v>
          </cell>
          <cell r="O1002">
            <v>100</v>
          </cell>
          <cell r="Q1002">
            <v>150</v>
          </cell>
        </row>
        <row r="1003">
          <cell r="A1003">
            <v>980</v>
          </cell>
          <cell r="B1003">
            <v>46</v>
          </cell>
          <cell r="E1003" t="str">
            <v>17_13</v>
          </cell>
          <cell r="F1003">
            <v>1</v>
          </cell>
          <cell r="G1003">
            <v>1</v>
          </cell>
          <cell r="I1003">
            <v>1082</v>
          </cell>
          <cell r="K1003" t="str">
            <v>电伊布技能书</v>
          </cell>
          <cell r="L1003">
            <v>1</v>
          </cell>
          <cell r="M1003">
            <v>4</v>
          </cell>
          <cell r="N1003">
            <v>80</v>
          </cell>
          <cell r="O1003">
            <v>100</v>
          </cell>
          <cell r="Q1003">
            <v>1000</v>
          </cell>
        </row>
        <row r="1004">
          <cell r="A1004">
            <v>981</v>
          </cell>
          <cell r="B1004">
            <v>46</v>
          </cell>
          <cell r="E1004" t="str">
            <v>17_14</v>
          </cell>
          <cell r="F1004">
            <v>2</v>
          </cell>
          <cell r="G1004">
            <v>1</v>
          </cell>
          <cell r="I1004">
            <v>1207</v>
          </cell>
          <cell r="K1004" t="str">
            <v>14阶经验药</v>
          </cell>
          <cell r="L1004">
            <v>1</v>
          </cell>
          <cell r="M1004">
            <v>4</v>
          </cell>
          <cell r="N1004">
            <v>40</v>
          </cell>
          <cell r="O1004">
            <v>100</v>
          </cell>
          <cell r="Q1004">
            <v>2000</v>
          </cell>
        </row>
        <row r="1005">
          <cell r="A1005">
            <v>982</v>
          </cell>
          <cell r="B1005">
            <v>46</v>
          </cell>
          <cell r="E1005" t="str">
            <v>17_14</v>
          </cell>
          <cell r="F1005">
            <v>8</v>
          </cell>
          <cell r="G1005">
            <v>1</v>
          </cell>
          <cell r="I1005">
            <v>1079</v>
          </cell>
          <cell r="K1005" t="str">
            <v>电伊布树果</v>
          </cell>
          <cell r="L1005">
            <v>170</v>
          </cell>
          <cell r="M1005">
            <v>4</v>
          </cell>
          <cell r="N1005">
            <v>30</v>
          </cell>
          <cell r="O1005">
            <v>100</v>
          </cell>
          <cell r="Q1005">
            <v>850</v>
          </cell>
        </row>
        <row r="1006">
          <cell r="A1006">
            <v>983</v>
          </cell>
          <cell r="B1006">
            <v>46</v>
          </cell>
          <cell r="E1006" t="str">
            <v>17_14</v>
          </cell>
          <cell r="F1006">
            <v>12</v>
          </cell>
          <cell r="G1006">
            <v>1</v>
          </cell>
          <cell r="I1006">
            <v>1079</v>
          </cell>
          <cell r="K1006" t="str">
            <v>电伊布树果</v>
          </cell>
          <cell r="L1006">
            <v>160</v>
          </cell>
          <cell r="M1006">
            <v>4</v>
          </cell>
          <cell r="N1006">
            <v>40</v>
          </cell>
          <cell r="O1006">
            <v>100</v>
          </cell>
          <cell r="Q1006">
            <v>800</v>
          </cell>
        </row>
        <row r="1007">
          <cell r="A1007">
            <v>984</v>
          </cell>
          <cell r="B1007">
            <v>46</v>
          </cell>
          <cell r="E1007" t="str">
            <v>17_14</v>
          </cell>
          <cell r="F1007">
            <v>12</v>
          </cell>
          <cell r="G1007">
            <v>1</v>
          </cell>
          <cell r="I1007">
            <v>1079</v>
          </cell>
          <cell r="K1007" t="str">
            <v>电伊布树果</v>
          </cell>
          <cell r="L1007">
            <v>150</v>
          </cell>
          <cell r="M1007">
            <v>4</v>
          </cell>
          <cell r="N1007">
            <v>50</v>
          </cell>
          <cell r="O1007">
            <v>100</v>
          </cell>
          <cell r="Q1007">
            <v>750</v>
          </cell>
        </row>
        <row r="1008">
          <cell r="A1008">
            <v>985</v>
          </cell>
          <cell r="B1008">
            <v>46</v>
          </cell>
          <cell r="E1008" t="str">
            <v>17_14</v>
          </cell>
          <cell r="F1008">
            <v>2</v>
          </cell>
          <cell r="G1008">
            <v>1</v>
          </cell>
          <cell r="I1008">
            <v>1081</v>
          </cell>
          <cell r="K1008" t="str">
            <v>电伊布属性药</v>
          </cell>
          <cell r="L1008">
            <v>1</v>
          </cell>
          <cell r="M1008">
            <v>4</v>
          </cell>
          <cell r="N1008">
            <v>80</v>
          </cell>
          <cell r="O1008">
            <v>100</v>
          </cell>
          <cell r="Q1008">
            <v>150</v>
          </cell>
        </row>
        <row r="1009">
          <cell r="A1009">
            <v>986</v>
          </cell>
          <cell r="B1009">
            <v>46</v>
          </cell>
          <cell r="E1009" t="str">
            <v>17_14</v>
          </cell>
          <cell r="F1009">
            <v>2</v>
          </cell>
          <cell r="G1009">
            <v>1</v>
          </cell>
          <cell r="I1009">
            <v>1081</v>
          </cell>
          <cell r="K1009" t="str">
            <v>电伊布属性药</v>
          </cell>
          <cell r="L1009">
            <v>1</v>
          </cell>
          <cell r="M1009">
            <v>4</v>
          </cell>
          <cell r="N1009">
            <v>80</v>
          </cell>
          <cell r="O1009">
            <v>100</v>
          </cell>
          <cell r="Q1009">
            <v>150</v>
          </cell>
        </row>
        <row r="1010">
          <cell r="A1010">
            <v>987</v>
          </cell>
          <cell r="B1010">
            <v>46</v>
          </cell>
          <cell r="E1010" t="str">
            <v>17_14</v>
          </cell>
          <cell r="F1010">
            <v>1</v>
          </cell>
          <cell r="G1010">
            <v>1</v>
          </cell>
          <cell r="I1010">
            <v>1082</v>
          </cell>
          <cell r="K1010" t="str">
            <v>电伊布技能书</v>
          </cell>
          <cell r="L1010">
            <v>1</v>
          </cell>
          <cell r="M1010">
            <v>4</v>
          </cell>
          <cell r="N1010">
            <v>80</v>
          </cell>
          <cell r="O1010">
            <v>100</v>
          </cell>
          <cell r="Q1010">
            <v>1000</v>
          </cell>
        </row>
        <row r="1011">
          <cell r="A1011">
            <v>988</v>
          </cell>
          <cell r="B1011">
            <v>47</v>
          </cell>
          <cell r="D1011">
            <v>1</v>
          </cell>
          <cell r="F1011">
            <v>1</v>
          </cell>
          <cell r="G1011">
            <v>1</v>
          </cell>
          <cell r="I1011">
            <v>4177</v>
          </cell>
          <cell r="K1011" t="str">
            <v>称号：砰砰连击</v>
          </cell>
          <cell r="L1011">
            <v>1</v>
          </cell>
          <cell r="M1011">
            <v>4</v>
          </cell>
          <cell r="N1011">
            <v>50</v>
          </cell>
          <cell r="O1011">
            <v>100</v>
          </cell>
          <cell r="Q1011">
            <v>2100</v>
          </cell>
        </row>
        <row r="1012">
          <cell r="A1012">
            <v>989</v>
          </cell>
          <cell r="B1012">
            <v>47</v>
          </cell>
          <cell r="E1012" t="str">
            <v>18_1</v>
          </cell>
          <cell r="F1012">
            <v>2</v>
          </cell>
          <cell r="G1012">
            <v>1</v>
          </cell>
          <cell r="I1012">
            <v>1313</v>
          </cell>
          <cell r="K1012" t="str">
            <v>1阶经验药</v>
          </cell>
          <cell r="L1012">
            <v>1</v>
          </cell>
          <cell r="M1012">
            <v>4</v>
          </cell>
          <cell r="N1012">
            <v>40</v>
          </cell>
          <cell r="O1012">
            <v>100</v>
          </cell>
          <cell r="Q1012">
            <v>63</v>
          </cell>
        </row>
        <row r="1013">
          <cell r="A1013">
            <v>990</v>
          </cell>
          <cell r="B1013">
            <v>47</v>
          </cell>
          <cell r="E1013" t="str">
            <v>18_1</v>
          </cell>
          <cell r="F1013">
            <v>5</v>
          </cell>
          <cell r="G1013">
            <v>1</v>
          </cell>
          <cell r="I1013">
            <v>1084</v>
          </cell>
          <cell r="K1013" t="str">
            <v>火伊布树果</v>
          </cell>
          <cell r="L1013">
            <v>40</v>
          </cell>
          <cell r="M1013">
            <v>4</v>
          </cell>
          <cell r="N1013">
            <v>50</v>
          </cell>
          <cell r="O1013">
            <v>100</v>
          </cell>
          <cell r="Q1013">
            <v>100</v>
          </cell>
        </row>
        <row r="1014">
          <cell r="A1014">
            <v>991</v>
          </cell>
          <cell r="B1014">
            <v>47</v>
          </cell>
          <cell r="E1014" t="str">
            <v>18_1</v>
          </cell>
          <cell r="F1014">
            <v>5</v>
          </cell>
          <cell r="G1014">
            <v>1</v>
          </cell>
          <cell r="I1014">
            <v>1084</v>
          </cell>
          <cell r="K1014" t="str">
            <v>火伊布树果</v>
          </cell>
          <cell r="L1014">
            <v>30</v>
          </cell>
          <cell r="M1014">
            <v>4</v>
          </cell>
          <cell r="N1014">
            <v>60</v>
          </cell>
          <cell r="O1014">
            <v>100</v>
          </cell>
          <cell r="Q1014">
            <v>150</v>
          </cell>
        </row>
        <row r="1015">
          <cell r="A1015">
            <v>992</v>
          </cell>
          <cell r="B1015">
            <v>47</v>
          </cell>
          <cell r="E1015" t="str">
            <v>18_1</v>
          </cell>
          <cell r="F1015">
            <v>5</v>
          </cell>
          <cell r="G1015">
            <v>1</v>
          </cell>
          <cell r="I1015">
            <v>1084</v>
          </cell>
          <cell r="K1015" t="str">
            <v>火伊布树果</v>
          </cell>
          <cell r="L1015">
            <v>20</v>
          </cell>
          <cell r="M1015">
            <v>4</v>
          </cell>
          <cell r="N1015">
            <v>70</v>
          </cell>
          <cell r="O1015">
            <v>100</v>
          </cell>
          <cell r="Q1015">
            <v>200</v>
          </cell>
        </row>
        <row r="1016">
          <cell r="A1016">
            <v>993</v>
          </cell>
          <cell r="B1016">
            <v>47</v>
          </cell>
          <cell r="E1016" t="str">
            <v>18_1</v>
          </cell>
          <cell r="F1016">
            <v>2</v>
          </cell>
          <cell r="G1016">
            <v>1</v>
          </cell>
          <cell r="I1016">
            <v>1086</v>
          </cell>
          <cell r="K1016" t="str">
            <v>火伊布属性药</v>
          </cell>
          <cell r="L1016">
            <v>1</v>
          </cell>
          <cell r="M1016">
            <v>4</v>
          </cell>
          <cell r="N1016">
            <v>80</v>
          </cell>
          <cell r="O1016">
            <v>100</v>
          </cell>
          <cell r="Q1016">
            <v>150</v>
          </cell>
        </row>
        <row r="1017">
          <cell r="A1017">
            <v>994</v>
          </cell>
          <cell r="B1017">
            <v>47</v>
          </cell>
          <cell r="E1017" t="str">
            <v>18_1</v>
          </cell>
          <cell r="F1017">
            <v>2</v>
          </cell>
          <cell r="G1017">
            <v>1</v>
          </cell>
          <cell r="I1017">
            <v>1086</v>
          </cell>
          <cell r="K1017" t="str">
            <v>火伊布属性药</v>
          </cell>
          <cell r="L1017">
            <v>1</v>
          </cell>
          <cell r="M1017">
            <v>4</v>
          </cell>
          <cell r="N1017">
            <v>80</v>
          </cell>
          <cell r="O1017">
            <v>100</v>
          </cell>
          <cell r="Q1017">
            <v>150</v>
          </cell>
        </row>
        <row r="1018">
          <cell r="A1018">
            <v>995</v>
          </cell>
          <cell r="B1018">
            <v>47</v>
          </cell>
          <cell r="E1018" t="str">
            <v>18_1</v>
          </cell>
          <cell r="F1018">
            <v>1</v>
          </cell>
          <cell r="G1018">
            <v>1</v>
          </cell>
          <cell r="I1018">
            <v>1087</v>
          </cell>
          <cell r="K1018" t="str">
            <v>火伊布技能书</v>
          </cell>
          <cell r="L1018">
            <v>1</v>
          </cell>
          <cell r="M1018">
            <v>4</v>
          </cell>
          <cell r="N1018">
            <v>80</v>
          </cell>
          <cell r="O1018">
            <v>100</v>
          </cell>
          <cell r="Q1018">
            <v>1000</v>
          </cell>
        </row>
        <row r="1019">
          <cell r="A1019">
            <v>996</v>
          </cell>
          <cell r="B1019">
            <v>47</v>
          </cell>
          <cell r="E1019" t="str">
            <v>18_2</v>
          </cell>
          <cell r="F1019">
            <v>2</v>
          </cell>
          <cell r="G1019">
            <v>1</v>
          </cell>
          <cell r="I1019">
            <v>1314</v>
          </cell>
          <cell r="K1019" t="str">
            <v>2阶经验药</v>
          </cell>
          <cell r="L1019">
            <v>1</v>
          </cell>
          <cell r="M1019">
            <v>4</v>
          </cell>
          <cell r="N1019">
            <v>40</v>
          </cell>
          <cell r="O1019">
            <v>100</v>
          </cell>
          <cell r="Q1019">
            <v>125</v>
          </cell>
        </row>
        <row r="1020">
          <cell r="A1020">
            <v>997</v>
          </cell>
          <cell r="B1020">
            <v>47</v>
          </cell>
          <cell r="E1020" t="str">
            <v>18_2</v>
          </cell>
          <cell r="F1020">
            <v>5</v>
          </cell>
          <cell r="G1020">
            <v>1</v>
          </cell>
          <cell r="I1020">
            <v>1084</v>
          </cell>
          <cell r="K1020" t="str">
            <v>火伊布树果</v>
          </cell>
          <cell r="L1020">
            <v>50</v>
          </cell>
          <cell r="M1020">
            <v>4</v>
          </cell>
          <cell r="N1020">
            <v>50</v>
          </cell>
          <cell r="O1020">
            <v>100</v>
          </cell>
          <cell r="Q1020">
            <v>250</v>
          </cell>
        </row>
        <row r="1021">
          <cell r="A1021">
            <v>998</v>
          </cell>
          <cell r="B1021">
            <v>47</v>
          </cell>
          <cell r="E1021" t="str">
            <v>18_2</v>
          </cell>
          <cell r="F1021">
            <v>5</v>
          </cell>
          <cell r="G1021">
            <v>1</v>
          </cell>
          <cell r="I1021">
            <v>1084</v>
          </cell>
          <cell r="K1021" t="str">
            <v>火伊布树果</v>
          </cell>
          <cell r="L1021">
            <v>40</v>
          </cell>
          <cell r="M1021">
            <v>4</v>
          </cell>
          <cell r="N1021">
            <v>60</v>
          </cell>
          <cell r="O1021">
            <v>100</v>
          </cell>
          <cell r="Q1021">
            <v>200</v>
          </cell>
        </row>
        <row r="1022">
          <cell r="A1022">
            <v>999</v>
          </cell>
          <cell r="B1022">
            <v>47</v>
          </cell>
          <cell r="E1022" t="str">
            <v>18_2</v>
          </cell>
          <cell r="F1022">
            <v>5</v>
          </cell>
          <cell r="G1022">
            <v>1</v>
          </cell>
          <cell r="I1022">
            <v>1084</v>
          </cell>
          <cell r="K1022" t="str">
            <v>火伊布树果</v>
          </cell>
          <cell r="L1022">
            <v>30</v>
          </cell>
          <cell r="M1022">
            <v>4</v>
          </cell>
          <cell r="N1022">
            <v>70</v>
          </cell>
          <cell r="O1022">
            <v>100</v>
          </cell>
          <cell r="Q1022">
            <v>150</v>
          </cell>
        </row>
        <row r="1023">
          <cell r="A1023">
            <v>1000</v>
          </cell>
          <cell r="B1023">
            <v>47</v>
          </cell>
          <cell r="E1023" t="str">
            <v>18_2</v>
          </cell>
          <cell r="F1023">
            <v>2</v>
          </cell>
          <cell r="G1023">
            <v>1</v>
          </cell>
          <cell r="I1023">
            <v>1086</v>
          </cell>
          <cell r="K1023" t="str">
            <v>火伊布属性药</v>
          </cell>
          <cell r="L1023">
            <v>1</v>
          </cell>
          <cell r="M1023">
            <v>4</v>
          </cell>
          <cell r="N1023">
            <v>80</v>
          </cell>
          <cell r="O1023">
            <v>100</v>
          </cell>
          <cell r="Q1023">
            <v>150</v>
          </cell>
        </row>
        <row r="1024">
          <cell r="A1024">
            <v>1001</v>
          </cell>
          <cell r="B1024">
            <v>47</v>
          </cell>
          <cell r="E1024" t="str">
            <v>18_2</v>
          </cell>
          <cell r="F1024">
            <v>2</v>
          </cell>
          <cell r="G1024">
            <v>1</v>
          </cell>
          <cell r="I1024">
            <v>1086</v>
          </cell>
          <cell r="K1024" t="str">
            <v>火伊布属性药</v>
          </cell>
          <cell r="L1024">
            <v>1</v>
          </cell>
          <cell r="M1024">
            <v>4</v>
          </cell>
          <cell r="N1024">
            <v>80</v>
          </cell>
          <cell r="O1024">
            <v>100</v>
          </cell>
          <cell r="Q1024">
            <v>150</v>
          </cell>
        </row>
        <row r="1025">
          <cell r="A1025">
            <v>1002</v>
          </cell>
          <cell r="B1025">
            <v>47</v>
          </cell>
          <cell r="E1025" t="str">
            <v>18_2</v>
          </cell>
          <cell r="F1025">
            <v>1</v>
          </cell>
          <cell r="G1025">
            <v>1</v>
          </cell>
          <cell r="I1025">
            <v>1087</v>
          </cell>
          <cell r="K1025" t="str">
            <v>火伊布技能书</v>
          </cell>
          <cell r="L1025">
            <v>1</v>
          </cell>
          <cell r="M1025">
            <v>4</v>
          </cell>
          <cell r="N1025">
            <v>80</v>
          </cell>
          <cell r="O1025">
            <v>100</v>
          </cell>
          <cell r="Q1025">
            <v>1000</v>
          </cell>
        </row>
        <row r="1026">
          <cell r="A1026">
            <v>1003</v>
          </cell>
          <cell r="B1026">
            <v>47</v>
          </cell>
          <cell r="E1026" t="str">
            <v>18_3</v>
          </cell>
          <cell r="F1026">
            <v>2</v>
          </cell>
          <cell r="G1026">
            <v>1</v>
          </cell>
          <cell r="I1026">
            <v>1315</v>
          </cell>
          <cell r="K1026" t="str">
            <v>3阶经验药</v>
          </cell>
          <cell r="L1026">
            <v>1</v>
          </cell>
          <cell r="M1026">
            <v>4</v>
          </cell>
          <cell r="N1026">
            <v>40</v>
          </cell>
          <cell r="O1026">
            <v>100</v>
          </cell>
          <cell r="Q1026">
            <v>188</v>
          </cell>
        </row>
        <row r="1027">
          <cell r="A1027">
            <v>1004</v>
          </cell>
          <cell r="B1027">
            <v>47</v>
          </cell>
          <cell r="E1027" t="str">
            <v>18_3</v>
          </cell>
          <cell r="F1027">
            <v>5</v>
          </cell>
          <cell r="G1027">
            <v>1</v>
          </cell>
          <cell r="I1027">
            <v>1084</v>
          </cell>
          <cell r="K1027" t="str">
            <v>火伊布树果</v>
          </cell>
          <cell r="L1027">
            <v>60</v>
          </cell>
          <cell r="M1027">
            <v>4</v>
          </cell>
          <cell r="N1027">
            <v>50</v>
          </cell>
          <cell r="O1027">
            <v>100</v>
          </cell>
          <cell r="Q1027">
            <v>300</v>
          </cell>
        </row>
        <row r="1028">
          <cell r="A1028">
            <v>1005</v>
          </cell>
          <cell r="B1028">
            <v>47</v>
          </cell>
          <cell r="E1028" t="str">
            <v>18_3</v>
          </cell>
          <cell r="F1028">
            <v>5</v>
          </cell>
          <cell r="G1028">
            <v>1</v>
          </cell>
          <cell r="I1028">
            <v>1084</v>
          </cell>
          <cell r="K1028" t="str">
            <v>火伊布树果</v>
          </cell>
          <cell r="L1028">
            <v>50</v>
          </cell>
          <cell r="M1028">
            <v>4</v>
          </cell>
          <cell r="N1028">
            <v>60</v>
          </cell>
          <cell r="O1028">
            <v>100</v>
          </cell>
          <cell r="Q1028">
            <v>250</v>
          </cell>
        </row>
        <row r="1029">
          <cell r="A1029">
            <v>1006</v>
          </cell>
          <cell r="B1029">
            <v>47</v>
          </cell>
          <cell r="E1029" t="str">
            <v>18_3</v>
          </cell>
          <cell r="F1029">
            <v>5</v>
          </cell>
          <cell r="G1029">
            <v>1</v>
          </cell>
          <cell r="I1029">
            <v>1084</v>
          </cell>
          <cell r="K1029" t="str">
            <v>火伊布树果</v>
          </cell>
          <cell r="L1029">
            <v>40</v>
          </cell>
          <cell r="M1029">
            <v>4</v>
          </cell>
          <cell r="N1029">
            <v>70</v>
          </cell>
          <cell r="O1029">
            <v>100</v>
          </cell>
          <cell r="Q1029">
            <v>200</v>
          </cell>
        </row>
        <row r="1030">
          <cell r="A1030">
            <v>1007</v>
          </cell>
          <cell r="B1030">
            <v>47</v>
          </cell>
          <cell r="E1030" t="str">
            <v>18_3</v>
          </cell>
          <cell r="F1030">
            <v>2</v>
          </cell>
          <cell r="G1030">
            <v>1</v>
          </cell>
          <cell r="I1030">
            <v>1086</v>
          </cell>
          <cell r="K1030" t="str">
            <v>火伊布属性药</v>
          </cell>
          <cell r="L1030">
            <v>1</v>
          </cell>
          <cell r="M1030">
            <v>4</v>
          </cell>
          <cell r="N1030">
            <v>80</v>
          </cell>
          <cell r="O1030">
            <v>100</v>
          </cell>
          <cell r="Q1030">
            <v>150</v>
          </cell>
        </row>
        <row r="1031">
          <cell r="A1031">
            <v>1008</v>
          </cell>
          <cell r="B1031">
            <v>47</v>
          </cell>
          <cell r="E1031" t="str">
            <v>18_3</v>
          </cell>
          <cell r="F1031">
            <v>2</v>
          </cell>
          <cell r="G1031">
            <v>1</v>
          </cell>
          <cell r="I1031">
            <v>1086</v>
          </cell>
          <cell r="K1031" t="str">
            <v>火伊布属性药</v>
          </cell>
          <cell r="L1031">
            <v>1</v>
          </cell>
          <cell r="M1031">
            <v>4</v>
          </cell>
          <cell r="N1031">
            <v>80</v>
          </cell>
          <cell r="O1031">
            <v>100</v>
          </cell>
          <cell r="Q1031">
            <v>150</v>
          </cell>
        </row>
        <row r="1032">
          <cell r="A1032">
            <v>1009</v>
          </cell>
          <cell r="B1032">
            <v>47</v>
          </cell>
          <cell r="E1032" t="str">
            <v>18_3</v>
          </cell>
          <cell r="F1032">
            <v>1</v>
          </cell>
          <cell r="G1032">
            <v>1</v>
          </cell>
          <cell r="I1032">
            <v>1087</v>
          </cell>
          <cell r="K1032" t="str">
            <v>火伊布技能书</v>
          </cell>
          <cell r="L1032">
            <v>1</v>
          </cell>
          <cell r="M1032">
            <v>4</v>
          </cell>
          <cell r="N1032">
            <v>80</v>
          </cell>
          <cell r="O1032">
            <v>100</v>
          </cell>
          <cell r="Q1032">
            <v>1000</v>
          </cell>
        </row>
        <row r="1033">
          <cell r="A1033">
            <v>1010</v>
          </cell>
          <cell r="B1033">
            <v>47</v>
          </cell>
          <cell r="E1033" t="str">
            <v>18_4</v>
          </cell>
          <cell r="F1033">
            <v>2</v>
          </cell>
          <cell r="G1033">
            <v>1</v>
          </cell>
          <cell r="I1033">
            <v>1208</v>
          </cell>
          <cell r="K1033" t="str">
            <v>4阶经验药</v>
          </cell>
          <cell r="L1033">
            <v>1</v>
          </cell>
          <cell r="M1033">
            <v>4</v>
          </cell>
          <cell r="N1033">
            <v>40</v>
          </cell>
          <cell r="O1033">
            <v>100</v>
          </cell>
          <cell r="Q1033">
            <v>275</v>
          </cell>
        </row>
        <row r="1034">
          <cell r="A1034">
            <v>1011</v>
          </cell>
          <cell r="B1034">
            <v>47</v>
          </cell>
          <cell r="E1034" t="str">
            <v>18_4</v>
          </cell>
          <cell r="F1034">
            <v>8</v>
          </cell>
          <cell r="G1034">
            <v>1</v>
          </cell>
          <cell r="I1034">
            <v>1084</v>
          </cell>
          <cell r="K1034" t="str">
            <v>火伊布树果</v>
          </cell>
          <cell r="L1034">
            <v>70</v>
          </cell>
          <cell r="M1034">
            <v>4</v>
          </cell>
          <cell r="N1034">
            <v>40</v>
          </cell>
          <cell r="O1034">
            <v>100</v>
          </cell>
          <cell r="Q1034">
            <v>350</v>
          </cell>
        </row>
        <row r="1035">
          <cell r="A1035">
            <v>1012</v>
          </cell>
          <cell r="B1035">
            <v>47</v>
          </cell>
          <cell r="E1035" t="str">
            <v>18_4</v>
          </cell>
          <cell r="F1035">
            <v>8</v>
          </cell>
          <cell r="G1035">
            <v>1</v>
          </cell>
          <cell r="I1035">
            <v>1084</v>
          </cell>
          <cell r="K1035" t="str">
            <v>火伊布树果</v>
          </cell>
          <cell r="L1035">
            <v>60</v>
          </cell>
          <cell r="M1035">
            <v>4</v>
          </cell>
          <cell r="N1035">
            <v>50</v>
          </cell>
          <cell r="O1035">
            <v>100</v>
          </cell>
          <cell r="Q1035">
            <v>300</v>
          </cell>
        </row>
        <row r="1036">
          <cell r="A1036">
            <v>1013</v>
          </cell>
          <cell r="B1036">
            <v>47</v>
          </cell>
          <cell r="E1036" t="str">
            <v>18_4</v>
          </cell>
          <cell r="F1036">
            <v>8</v>
          </cell>
          <cell r="G1036">
            <v>1</v>
          </cell>
          <cell r="I1036">
            <v>1084</v>
          </cell>
          <cell r="K1036" t="str">
            <v>火伊布树果</v>
          </cell>
          <cell r="L1036">
            <v>50</v>
          </cell>
          <cell r="M1036">
            <v>4</v>
          </cell>
          <cell r="N1036">
            <v>60</v>
          </cell>
          <cell r="O1036">
            <v>100</v>
          </cell>
          <cell r="Q1036">
            <v>250</v>
          </cell>
        </row>
        <row r="1037">
          <cell r="A1037">
            <v>1014</v>
          </cell>
          <cell r="B1037">
            <v>47</v>
          </cell>
          <cell r="E1037" t="str">
            <v>18_4</v>
          </cell>
          <cell r="F1037">
            <v>2</v>
          </cell>
          <cell r="G1037">
            <v>1</v>
          </cell>
          <cell r="I1037">
            <v>1086</v>
          </cell>
          <cell r="K1037" t="str">
            <v>火伊布属性药</v>
          </cell>
          <cell r="L1037">
            <v>1</v>
          </cell>
          <cell r="M1037">
            <v>4</v>
          </cell>
          <cell r="N1037">
            <v>80</v>
          </cell>
          <cell r="O1037">
            <v>100</v>
          </cell>
          <cell r="Q1037">
            <v>150</v>
          </cell>
        </row>
        <row r="1038">
          <cell r="A1038">
            <v>1015</v>
          </cell>
          <cell r="B1038">
            <v>47</v>
          </cell>
          <cell r="E1038" t="str">
            <v>18_4</v>
          </cell>
          <cell r="F1038">
            <v>2</v>
          </cell>
          <cell r="G1038">
            <v>1</v>
          </cell>
          <cell r="I1038">
            <v>1086</v>
          </cell>
          <cell r="K1038" t="str">
            <v>火伊布属性药</v>
          </cell>
          <cell r="L1038">
            <v>1</v>
          </cell>
          <cell r="M1038">
            <v>4</v>
          </cell>
          <cell r="N1038">
            <v>80</v>
          </cell>
          <cell r="O1038">
            <v>100</v>
          </cell>
          <cell r="Q1038">
            <v>150</v>
          </cell>
        </row>
        <row r="1039">
          <cell r="A1039">
            <v>1016</v>
          </cell>
          <cell r="B1039">
            <v>47</v>
          </cell>
          <cell r="E1039" t="str">
            <v>18_4</v>
          </cell>
          <cell r="F1039">
            <v>1</v>
          </cell>
          <cell r="G1039">
            <v>1</v>
          </cell>
          <cell r="I1039">
            <v>1087</v>
          </cell>
          <cell r="K1039" t="str">
            <v>火伊布技能书</v>
          </cell>
          <cell r="L1039">
            <v>1</v>
          </cell>
          <cell r="M1039">
            <v>4</v>
          </cell>
          <cell r="N1039">
            <v>80</v>
          </cell>
          <cell r="O1039">
            <v>100</v>
          </cell>
          <cell r="Q1039">
            <v>1000</v>
          </cell>
        </row>
        <row r="1040">
          <cell r="A1040">
            <v>1017</v>
          </cell>
          <cell r="B1040">
            <v>47</v>
          </cell>
          <cell r="E1040" t="str">
            <v>18_5</v>
          </cell>
          <cell r="F1040">
            <v>2</v>
          </cell>
          <cell r="G1040">
            <v>1</v>
          </cell>
          <cell r="I1040">
            <v>1209</v>
          </cell>
          <cell r="K1040" t="str">
            <v>5阶经验药</v>
          </cell>
          <cell r="L1040">
            <v>1</v>
          </cell>
          <cell r="M1040">
            <v>4</v>
          </cell>
          <cell r="N1040">
            <v>40</v>
          </cell>
          <cell r="O1040">
            <v>100</v>
          </cell>
          <cell r="Q1040">
            <v>360</v>
          </cell>
        </row>
        <row r="1041">
          <cell r="A1041">
            <v>1018</v>
          </cell>
          <cell r="B1041">
            <v>47</v>
          </cell>
          <cell r="E1041" t="str">
            <v>18_5</v>
          </cell>
          <cell r="F1041">
            <v>8</v>
          </cell>
          <cell r="G1041">
            <v>1</v>
          </cell>
          <cell r="I1041">
            <v>1084</v>
          </cell>
          <cell r="K1041" t="str">
            <v>火伊布树果</v>
          </cell>
          <cell r="L1041">
            <v>80</v>
          </cell>
          <cell r="M1041">
            <v>4</v>
          </cell>
          <cell r="N1041">
            <v>40</v>
          </cell>
          <cell r="O1041">
            <v>100</v>
          </cell>
          <cell r="Q1041">
            <v>400</v>
          </cell>
        </row>
        <row r="1042">
          <cell r="A1042">
            <v>1019</v>
          </cell>
          <cell r="B1042">
            <v>47</v>
          </cell>
          <cell r="E1042" t="str">
            <v>18_5</v>
          </cell>
          <cell r="F1042">
            <v>8</v>
          </cell>
          <cell r="G1042">
            <v>1</v>
          </cell>
          <cell r="I1042">
            <v>1084</v>
          </cell>
          <cell r="K1042" t="str">
            <v>火伊布树果</v>
          </cell>
          <cell r="L1042">
            <v>70</v>
          </cell>
          <cell r="M1042">
            <v>4</v>
          </cell>
          <cell r="N1042">
            <v>50</v>
          </cell>
          <cell r="O1042">
            <v>100</v>
          </cell>
          <cell r="Q1042">
            <v>350</v>
          </cell>
        </row>
        <row r="1043">
          <cell r="A1043">
            <v>1020</v>
          </cell>
          <cell r="B1043">
            <v>47</v>
          </cell>
          <cell r="E1043" t="str">
            <v>18_5</v>
          </cell>
          <cell r="F1043">
            <v>8</v>
          </cell>
          <cell r="G1043">
            <v>1</v>
          </cell>
          <cell r="I1043">
            <v>1084</v>
          </cell>
          <cell r="K1043" t="str">
            <v>火伊布树果</v>
          </cell>
          <cell r="L1043">
            <v>60</v>
          </cell>
          <cell r="M1043">
            <v>4</v>
          </cell>
          <cell r="N1043">
            <v>60</v>
          </cell>
          <cell r="O1043">
            <v>100</v>
          </cell>
          <cell r="Q1043">
            <v>300</v>
          </cell>
        </row>
        <row r="1044">
          <cell r="A1044">
            <v>1021</v>
          </cell>
          <cell r="B1044">
            <v>47</v>
          </cell>
          <cell r="E1044" t="str">
            <v>18_5</v>
          </cell>
          <cell r="F1044">
            <v>2</v>
          </cell>
          <cell r="G1044">
            <v>1</v>
          </cell>
          <cell r="I1044">
            <v>1086</v>
          </cell>
          <cell r="K1044" t="str">
            <v>火伊布属性药</v>
          </cell>
          <cell r="L1044">
            <v>1</v>
          </cell>
          <cell r="M1044">
            <v>4</v>
          </cell>
          <cell r="N1044">
            <v>80</v>
          </cell>
          <cell r="O1044">
            <v>100</v>
          </cell>
          <cell r="Q1044">
            <v>150</v>
          </cell>
        </row>
        <row r="1045">
          <cell r="A1045">
            <v>1022</v>
          </cell>
          <cell r="B1045">
            <v>47</v>
          </cell>
          <cell r="E1045" t="str">
            <v>18_5</v>
          </cell>
          <cell r="F1045">
            <v>2</v>
          </cell>
          <cell r="G1045">
            <v>1</v>
          </cell>
          <cell r="I1045">
            <v>1086</v>
          </cell>
          <cell r="K1045" t="str">
            <v>火伊布属性药</v>
          </cell>
          <cell r="L1045">
            <v>1</v>
          </cell>
          <cell r="M1045">
            <v>4</v>
          </cell>
          <cell r="N1045">
            <v>80</v>
          </cell>
          <cell r="O1045">
            <v>100</v>
          </cell>
          <cell r="Q1045">
            <v>150</v>
          </cell>
        </row>
        <row r="1046">
          <cell r="A1046">
            <v>1023</v>
          </cell>
          <cell r="B1046">
            <v>47</v>
          </cell>
          <cell r="E1046" t="str">
            <v>18_5</v>
          </cell>
          <cell r="F1046">
            <v>1</v>
          </cell>
          <cell r="G1046">
            <v>1</v>
          </cell>
          <cell r="I1046">
            <v>1087</v>
          </cell>
          <cell r="K1046" t="str">
            <v>火伊布技能书</v>
          </cell>
          <cell r="L1046">
            <v>1</v>
          </cell>
          <cell r="M1046">
            <v>4</v>
          </cell>
          <cell r="N1046">
            <v>80</v>
          </cell>
          <cell r="O1046">
            <v>100</v>
          </cell>
          <cell r="Q1046">
            <v>1000</v>
          </cell>
        </row>
        <row r="1047">
          <cell r="A1047">
            <v>1024</v>
          </cell>
          <cell r="B1047">
            <v>47</v>
          </cell>
          <cell r="E1047" t="str">
            <v>18_6</v>
          </cell>
          <cell r="F1047">
            <v>2</v>
          </cell>
          <cell r="G1047">
            <v>1</v>
          </cell>
          <cell r="I1047">
            <v>1210</v>
          </cell>
          <cell r="K1047" t="str">
            <v>6阶经验药</v>
          </cell>
          <cell r="L1047">
            <v>1</v>
          </cell>
          <cell r="M1047">
            <v>4</v>
          </cell>
          <cell r="N1047">
            <v>40</v>
          </cell>
          <cell r="O1047">
            <v>100</v>
          </cell>
          <cell r="Q1047">
            <v>450</v>
          </cell>
        </row>
        <row r="1048">
          <cell r="A1048">
            <v>1025</v>
          </cell>
          <cell r="B1048">
            <v>47</v>
          </cell>
          <cell r="E1048" t="str">
            <v>18_6</v>
          </cell>
          <cell r="F1048">
            <v>8</v>
          </cell>
          <cell r="G1048">
            <v>1</v>
          </cell>
          <cell r="I1048">
            <v>1084</v>
          </cell>
          <cell r="K1048" t="str">
            <v>火伊布树果</v>
          </cell>
          <cell r="L1048">
            <v>90</v>
          </cell>
          <cell r="M1048">
            <v>4</v>
          </cell>
          <cell r="N1048">
            <v>40</v>
          </cell>
          <cell r="O1048">
            <v>100</v>
          </cell>
          <cell r="Q1048">
            <v>450</v>
          </cell>
        </row>
        <row r="1049">
          <cell r="A1049">
            <v>1026</v>
          </cell>
          <cell r="B1049">
            <v>47</v>
          </cell>
          <cell r="E1049" t="str">
            <v>18_6</v>
          </cell>
          <cell r="F1049">
            <v>8</v>
          </cell>
          <cell r="G1049">
            <v>1</v>
          </cell>
          <cell r="I1049">
            <v>1084</v>
          </cell>
          <cell r="K1049" t="str">
            <v>火伊布树果</v>
          </cell>
          <cell r="L1049">
            <v>80</v>
          </cell>
          <cell r="M1049">
            <v>4</v>
          </cell>
          <cell r="N1049">
            <v>50</v>
          </cell>
          <cell r="O1049">
            <v>100</v>
          </cell>
          <cell r="Q1049">
            <v>400</v>
          </cell>
        </row>
        <row r="1050">
          <cell r="A1050">
            <v>1027</v>
          </cell>
          <cell r="B1050">
            <v>47</v>
          </cell>
          <cell r="E1050" t="str">
            <v>18_6</v>
          </cell>
          <cell r="F1050">
            <v>8</v>
          </cell>
          <cell r="G1050">
            <v>1</v>
          </cell>
          <cell r="I1050">
            <v>1084</v>
          </cell>
          <cell r="K1050" t="str">
            <v>火伊布树果</v>
          </cell>
          <cell r="L1050">
            <v>70</v>
          </cell>
          <cell r="M1050">
            <v>4</v>
          </cell>
          <cell r="N1050">
            <v>60</v>
          </cell>
          <cell r="O1050">
            <v>100</v>
          </cell>
          <cell r="Q1050">
            <v>350</v>
          </cell>
        </row>
        <row r="1051">
          <cell r="A1051">
            <v>1028</v>
          </cell>
          <cell r="B1051">
            <v>47</v>
          </cell>
          <cell r="E1051" t="str">
            <v>18_6</v>
          </cell>
          <cell r="F1051">
            <v>2</v>
          </cell>
          <cell r="G1051">
            <v>1</v>
          </cell>
          <cell r="I1051">
            <v>1086</v>
          </cell>
          <cell r="K1051" t="str">
            <v>火伊布属性药</v>
          </cell>
          <cell r="L1051">
            <v>1</v>
          </cell>
          <cell r="M1051">
            <v>4</v>
          </cell>
          <cell r="N1051">
            <v>80</v>
          </cell>
          <cell r="O1051">
            <v>100</v>
          </cell>
          <cell r="Q1051">
            <v>150</v>
          </cell>
        </row>
        <row r="1052">
          <cell r="A1052">
            <v>1029</v>
          </cell>
          <cell r="B1052">
            <v>47</v>
          </cell>
          <cell r="E1052" t="str">
            <v>18_6</v>
          </cell>
          <cell r="F1052">
            <v>2</v>
          </cell>
          <cell r="G1052">
            <v>1</v>
          </cell>
          <cell r="I1052">
            <v>1086</v>
          </cell>
          <cell r="K1052" t="str">
            <v>火伊布属性药</v>
          </cell>
          <cell r="L1052">
            <v>1</v>
          </cell>
          <cell r="M1052">
            <v>4</v>
          </cell>
          <cell r="N1052">
            <v>80</v>
          </cell>
          <cell r="O1052">
            <v>100</v>
          </cell>
          <cell r="Q1052">
            <v>150</v>
          </cell>
        </row>
        <row r="1053">
          <cell r="A1053">
            <v>1030</v>
          </cell>
          <cell r="B1053">
            <v>47</v>
          </cell>
          <cell r="E1053" t="str">
            <v>18_6</v>
          </cell>
          <cell r="F1053">
            <v>1</v>
          </cell>
          <cell r="G1053">
            <v>1</v>
          </cell>
          <cell r="I1053">
            <v>1087</v>
          </cell>
          <cell r="K1053" t="str">
            <v>火伊布技能书</v>
          </cell>
          <cell r="L1053">
            <v>1</v>
          </cell>
          <cell r="M1053">
            <v>4</v>
          </cell>
          <cell r="N1053">
            <v>80</v>
          </cell>
          <cell r="O1053">
            <v>100</v>
          </cell>
          <cell r="Q1053">
            <v>1000</v>
          </cell>
        </row>
        <row r="1054">
          <cell r="A1054">
            <v>1031</v>
          </cell>
          <cell r="B1054">
            <v>47</v>
          </cell>
          <cell r="E1054" t="str">
            <v>18_7</v>
          </cell>
          <cell r="F1054">
            <v>2</v>
          </cell>
          <cell r="G1054">
            <v>1</v>
          </cell>
          <cell r="I1054">
            <v>1211</v>
          </cell>
          <cell r="K1054" t="str">
            <v>7阶经验药</v>
          </cell>
          <cell r="L1054">
            <v>1</v>
          </cell>
          <cell r="M1054">
            <v>4</v>
          </cell>
          <cell r="N1054">
            <v>40</v>
          </cell>
          <cell r="O1054">
            <v>100</v>
          </cell>
          <cell r="Q1054">
            <v>548</v>
          </cell>
        </row>
        <row r="1055">
          <cell r="A1055">
            <v>1032</v>
          </cell>
          <cell r="B1055">
            <v>47</v>
          </cell>
          <cell r="E1055" t="str">
            <v>18_7</v>
          </cell>
          <cell r="F1055">
            <v>12</v>
          </cell>
          <cell r="G1055">
            <v>1</v>
          </cell>
          <cell r="I1055">
            <v>1084</v>
          </cell>
          <cell r="K1055" t="str">
            <v>火伊布树果</v>
          </cell>
          <cell r="L1055">
            <v>100</v>
          </cell>
          <cell r="M1055">
            <v>4</v>
          </cell>
          <cell r="N1055">
            <v>40</v>
          </cell>
          <cell r="O1055">
            <v>100</v>
          </cell>
          <cell r="Q1055">
            <v>500</v>
          </cell>
        </row>
        <row r="1056">
          <cell r="A1056">
            <v>1033</v>
          </cell>
          <cell r="B1056">
            <v>47</v>
          </cell>
          <cell r="E1056" t="str">
            <v>18_7</v>
          </cell>
          <cell r="F1056">
            <v>12</v>
          </cell>
          <cell r="G1056">
            <v>1</v>
          </cell>
          <cell r="I1056">
            <v>1084</v>
          </cell>
          <cell r="K1056" t="str">
            <v>火伊布树果</v>
          </cell>
          <cell r="L1056">
            <v>90</v>
          </cell>
          <cell r="M1056">
            <v>4</v>
          </cell>
          <cell r="N1056">
            <v>50</v>
          </cell>
          <cell r="O1056">
            <v>100</v>
          </cell>
          <cell r="Q1056">
            <v>450</v>
          </cell>
        </row>
        <row r="1057">
          <cell r="A1057">
            <v>1034</v>
          </cell>
          <cell r="B1057">
            <v>47</v>
          </cell>
          <cell r="E1057" t="str">
            <v>18_7</v>
          </cell>
          <cell r="F1057">
            <v>12</v>
          </cell>
          <cell r="G1057">
            <v>1</v>
          </cell>
          <cell r="I1057">
            <v>1084</v>
          </cell>
          <cell r="K1057" t="str">
            <v>火伊布树果</v>
          </cell>
          <cell r="L1057">
            <v>80</v>
          </cell>
          <cell r="M1057">
            <v>4</v>
          </cell>
          <cell r="N1057">
            <v>60</v>
          </cell>
          <cell r="O1057">
            <v>100</v>
          </cell>
          <cell r="Q1057">
            <v>400</v>
          </cell>
        </row>
        <row r="1058">
          <cell r="A1058">
            <v>1035</v>
          </cell>
          <cell r="B1058">
            <v>47</v>
          </cell>
          <cell r="E1058" t="str">
            <v>18_7</v>
          </cell>
          <cell r="F1058">
            <v>2</v>
          </cell>
          <cell r="G1058">
            <v>1</v>
          </cell>
          <cell r="I1058">
            <v>1086</v>
          </cell>
          <cell r="K1058" t="str">
            <v>火伊布属性药</v>
          </cell>
          <cell r="L1058">
            <v>1</v>
          </cell>
          <cell r="M1058">
            <v>4</v>
          </cell>
          <cell r="N1058">
            <v>80</v>
          </cell>
          <cell r="O1058">
            <v>100</v>
          </cell>
          <cell r="Q1058">
            <v>150</v>
          </cell>
        </row>
        <row r="1059">
          <cell r="A1059">
            <v>1036</v>
          </cell>
          <cell r="B1059">
            <v>47</v>
          </cell>
          <cell r="E1059" t="str">
            <v>18_7</v>
          </cell>
          <cell r="F1059">
            <v>2</v>
          </cell>
          <cell r="G1059">
            <v>1</v>
          </cell>
          <cell r="I1059">
            <v>1086</v>
          </cell>
          <cell r="K1059" t="str">
            <v>火伊布属性药</v>
          </cell>
          <cell r="L1059">
            <v>1</v>
          </cell>
          <cell r="M1059">
            <v>4</v>
          </cell>
          <cell r="N1059">
            <v>80</v>
          </cell>
          <cell r="O1059">
            <v>100</v>
          </cell>
          <cell r="Q1059">
            <v>150</v>
          </cell>
        </row>
        <row r="1060">
          <cell r="A1060">
            <v>1037</v>
          </cell>
          <cell r="B1060">
            <v>47</v>
          </cell>
          <cell r="E1060" t="str">
            <v>18_7</v>
          </cell>
          <cell r="F1060">
            <v>1</v>
          </cell>
          <cell r="G1060">
            <v>1</v>
          </cell>
          <cell r="I1060">
            <v>1087</v>
          </cell>
          <cell r="K1060" t="str">
            <v>火伊布技能书</v>
          </cell>
          <cell r="L1060">
            <v>1</v>
          </cell>
          <cell r="M1060">
            <v>4</v>
          </cell>
          <cell r="N1060">
            <v>80</v>
          </cell>
          <cell r="O1060">
            <v>100</v>
          </cell>
          <cell r="Q1060">
            <v>1000</v>
          </cell>
        </row>
        <row r="1061">
          <cell r="A1061">
            <v>1038</v>
          </cell>
          <cell r="B1061">
            <v>47</v>
          </cell>
          <cell r="E1061" t="str">
            <v>18_8</v>
          </cell>
          <cell r="F1061">
            <v>2</v>
          </cell>
          <cell r="G1061">
            <v>1</v>
          </cell>
          <cell r="I1061">
            <v>1212</v>
          </cell>
          <cell r="K1061" t="str">
            <v>8阶经验药</v>
          </cell>
          <cell r="L1061">
            <v>1</v>
          </cell>
          <cell r="M1061">
            <v>4</v>
          </cell>
          <cell r="N1061">
            <v>40</v>
          </cell>
          <cell r="O1061">
            <v>100</v>
          </cell>
          <cell r="Q1061">
            <v>650</v>
          </cell>
        </row>
        <row r="1062">
          <cell r="A1062">
            <v>1039</v>
          </cell>
          <cell r="B1062">
            <v>47</v>
          </cell>
          <cell r="E1062" t="str">
            <v>18_8</v>
          </cell>
          <cell r="F1062">
            <v>8</v>
          </cell>
          <cell r="G1062">
            <v>1</v>
          </cell>
          <cell r="I1062">
            <v>1084</v>
          </cell>
          <cell r="K1062" t="str">
            <v>火伊布树果</v>
          </cell>
          <cell r="L1062">
            <v>110</v>
          </cell>
          <cell r="M1062">
            <v>4</v>
          </cell>
          <cell r="N1062">
            <v>30</v>
          </cell>
          <cell r="O1062">
            <v>100</v>
          </cell>
          <cell r="Q1062">
            <v>550</v>
          </cell>
        </row>
        <row r="1063">
          <cell r="A1063">
            <v>1040</v>
          </cell>
          <cell r="B1063">
            <v>47</v>
          </cell>
          <cell r="E1063" t="str">
            <v>18_8</v>
          </cell>
          <cell r="F1063">
            <v>12</v>
          </cell>
          <cell r="G1063">
            <v>1</v>
          </cell>
          <cell r="I1063">
            <v>1084</v>
          </cell>
          <cell r="K1063" t="str">
            <v>火伊布树果</v>
          </cell>
          <cell r="L1063">
            <v>100</v>
          </cell>
          <cell r="M1063">
            <v>4</v>
          </cell>
          <cell r="N1063">
            <v>40</v>
          </cell>
          <cell r="O1063">
            <v>100</v>
          </cell>
          <cell r="Q1063">
            <v>500</v>
          </cell>
        </row>
        <row r="1064">
          <cell r="A1064">
            <v>1041</v>
          </cell>
          <cell r="B1064">
            <v>47</v>
          </cell>
          <cell r="E1064" t="str">
            <v>18_8</v>
          </cell>
          <cell r="F1064">
            <v>12</v>
          </cell>
          <cell r="G1064">
            <v>1</v>
          </cell>
          <cell r="I1064">
            <v>1084</v>
          </cell>
          <cell r="K1064" t="str">
            <v>火伊布树果</v>
          </cell>
          <cell r="L1064">
            <v>90</v>
          </cell>
          <cell r="M1064">
            <v>4</v>
          </cell>
          <cell r="N1064">
            <v>50</v>
          </cell>
          <cell r="O1064">
            <v>100</v>
          </cell>
          <cell r="Q1064">
            <v>450</v>
          </cell>
        </row>
        <row r="1065">
          <cell r="A1065">
            <v>1042</v>
          </cell>
          <cell r="B1065">
            <v>47</v>
          </cell>
          <cell r="E1065" t="str">
            <v>18_8</v>
          </cell>
          <cell r="F1065">
            <v>2</v>
          </cell>
          <cell r="G1065">
            <v>1</v>
          </cell>
          <cell r="I1065">
            <v>1086</v>
          </cell>
          <cell r="K1065" t="str">
            <v>火伊布属性药</v>
          </cell>
          <cell r="L1065">
            <v>1</v>
          </cell>
          <cell r="M1065">
            <v>4</v>
          </cell>
          <cell r="N1065">
            <v>80</v>
          </cell>
          <cell r="O1065">
            <v>100</v>
          </cell>
          <cell r="Q1065">
            <v>150</v>
          </cell>
        </row>
        <row r="1066">
          <cell r="A1066">
            <v>1043</v>
          </cell>
          <cell r="B1066">
            <v>47</v>
          </cell>
          <cell r="E1066" t="str">
            <v>18_8</v>
          </cell>
          <cell r="F1066">
            <v>2</v>
          </cell>
          <cell r="G1066">
            <v>1</v>
          </cell>
          <cell r="I1066">
            <v>1086</v>
          </cell>
          <cell r="K1066" t="str">
            <v>火伊布属性药</v>
          </cell>
          <cell r="L1066">
            <v>1</v>
          </cell>
          <cell r="M1066">
            <v>4</v>
          </cell>
          <cell r="N1066">
            <v>80</v>
          </cell>
          <cell r="O1066">
            <v>100</v>
          </cell>
          <cell r="Q1066">
            <v>150</v>
          </cell>
        </row>
        <row r="1067">
          <cell r="A1067">
            <v>1044</v>
          </cell>
          <cell r="B1067">
            <v>47</v>
          </cell>
          <cell r="E1067" t="str">
            <v>18_8</v>
          </cell>
          <cell r="F1067">
            <v>1</v>
          </cell>
          <cell r="G1067">
            <v>1</v>
          </cell>
          <cell r="I1067">
            <v>1087</v>
          </cell>
          <cell r="K1067" t="str">
            <v>火伊布技能书</v>
          </cell>
          <cell r="L1067">
            <v>1</v>
          </cell>
          <cell r="M1067">
            <v>4</v>
          </cell>
          <cell r="N1067">
            <v>80</v>
          </cell>
          <cell r="O1067">
            <v>100</v>
          </cell>
          <cell r="Q1067">
            <v>1000</v>
          </cell>
        </row>
        <row r="1068">
          <cell r="A1068">
            <v>1045</v>
          </cell>
          <cell r="B1068">
            <v>47</v>
          </cell>
          <cell r="E1068" t="str">
            <v>18_9</v>
          </cell>
          <cell r="F1068">
            <v>2</v>
          </cell>
          <cell r="G1068">
            <v>1</v>
          </cell>
          <cell r="I1068">
            <v>1213</v>
          </cell>
          <cell r="K1068" t="str">
            <v>9阶经验药</v>
          </cell>
          <cell r="L1068">
            <v>1</v>
          </cell>
          <cell r="M1068">
            <v>4</v>
          </cell>
          <cell r="N1068">
            <v>40</v>
          </cell>
          <cell r="O1068">
            <v>100</v>
          </cell>
          <cell r="Q1068">
            <v>778</v>
          </cell>
        </row>
        <row r="1069">
          <cell r="A1069">
            <v>1046</v>
          </cell>
          <cell r="B1069">
            <v>47</v>
          </cell>
          <cell r="E1069" t="str">
            <v>18_9</v>
          </cell>
          <cell r="F1069">
            <v>8</v>
          </cell>
          <cell r="G1069">
            <v>1</v>
          </cell>
          <cell r="I1069">
            <v>1084</v>
          </cell>
          <cell r="K1069" t="str">
            <v>火伊布树果</v>
          </cell>
          <cell r="L1069">
            <v>120</v>
          </cell>
          <cell r="M1069">
            <v>4</v>
          </cell>
          <cell r="N1069">
            <v>30</v>
          </cell>
          <cell r="O1069">
            <v>100</v>
          </cell>
          <cell r="Q1069">
            <v>600</v>
          </cell>
        </row>
        <row r="1070">
          <cell r="A1070">
            <v>1047</v>
          </cell>
          <cell r="B1070">
            <v>47</v>
          </cell>
          <cell r="E1070" t="str">
            <v>18_9</v>
          </cell>
          <cell r="F1070">
            <v>12</v>
          </cell>
          <cell r="G1070">
            <v>1</v>
          </cell>
          <cell r="I1070">
            <v>1084</v>
          </cell>
          <cell r="K1070" t="str">
            <v>火伊布树果</v>
          </cell>
          <cell r="L1070">
            <v>110</v>
          </cell>
          <cell r="M1070">
            <v>4</v>
          </cell>
          <cell r="N1070">
            <v>40</v>
          </cell>
          <cell r="O1070">
            <v>100</v>
          </cell>
          <cell r="Q1070">
            <v>550</v>
          </cell>
        </row>
        <row r="1071">
          <cell r="A1071">
            <v>1048</v>
          </cell>
          <cell r="B1071">
            <v>47</v>
          </cell>
          <cell r="E1071" t="str">
            <v>18_9</v>
          </cell>
          <cell r="F1071">
            <v>12</v>
          </cell>
          <cell r="G1071">
            <v>1</v>
          </cell>
          <cell r="I1071">
            <v>1084</v>
          </cell>
          <cell r="K1071" t="str">
            <v>火伊布树果</v>
          </cell>
          <cell r="L1071">
            <v>100</v>
          </cell>
          <cell r="M1071">
            <v>4</v>
          </cell>
          <cell r="N1071">
            <v>50</v>
          </cell>
          <cell r="O1071">
            <v>100</v>
          </cell>
          <cell r="Q1071">
            <v>500</v>
          </cell>
        </row>
        <row r="1072">
          <cell r="A1072">
            <v>1049</v>
          </cell>
          <cell r="B1072">
            <v>47</v>
          </cell>
          <cell r="E1072" t="str">
            <v>18_9</v>
          </cell>
          <cell r="F1072">
            <v>2</v>
          </cell>
          <cell r="G1072">
            <v>1</v>
          </cell>
          <cell r="I1072">
            <v>1086</v>
          </cell>
          <cell r="K1072" t="str">
            <v>火伊布属性药</v>
          </cell>
          <cell r="L1072">
            <v>1</v>
          </cell>
          <cell r="M1072">
            <v>4</v>
          </cell>
          <cell r="N1072">
            <v>80</v>
          </cell>
          <cell r="O1072">
            <v>100</v>
          </cell>
          <cell r="Q1072">
            <v>150</v>
          </cell>
        </row>
        <row r="1073">
          <cell r="A1073">
            <v>1050</v>
          </cell>
          <cell r="B1073">
            <v>47</v>
          </cell>
          <cell r="E1073" t="str">
            <v>18_9</v>
          </cell>
          <cell r="F1073">
            <v>2</v>
          </cell>
          <cell r="G1073">
            <v>1</v>
          </cell>
          <cell r="I1073">
            <v>1086</v>
          </cell>
          <cell r="K1073" t="str">
            <v>火伊布属性药</v>
          </cell>
          <cell r="L1073">
            <v>1</v>
          </cell>
          <cell r="M1073">
            <v>4</v>
          </cell>
          <cell r="N1073">
            <v>80</v>
          </cell>
          <cell r="O1073">
            <v>100</v>
          </cell>
          <cell r="Q1073">
            <v>150</v>
          </cell>
        </row>
        <row r="1074">
          <cell r="A1074">
            <v>1051</v>
          </cell>
          <cell r="B1074">
            <v>47</v>
          </cell>
          <cell r="E1074" t="str">
            <v>18_9</v>
          </cell>
          <cell r="F1074">
            <v>1</v>
          </cell>
          <cell r="G1074">
            <v>1</v>
          </cell>
          <cell r="I1074">
            <v>1087</v>
          </cell>
          <cell r="K1074" t="str">
            <v>火伊布技能书</v>
          </cell>
          <cell r="L1074">
            <v>1</v>
          </cell>
          <cell r="M1074">
            <v>4</v>
          </cell>
          <cell r="N1074">
            <v>80</v>
          </cell>
          <cell r="O1074">
            <v>100</v>
          </cell>
          <cell r="Q1074">
            <v>1000</v>
          </cell>
        </row>
        <row r="1075">
          <cell r="A1075">
            <v>1052</v>
          </cell>
          <cell r="B1075">
            <v>47</v>
          </cell>
          <cell r="E1075" t="str">
            <v>18_10</v>
          </cell>
          <cell r="F1075">
            <v>2</v>
          </cell>
          <cell r="G1075">
            <v>1</v>
          </cell>
          <cell r="I1075">
            <v>1214</v>
          </cell>
          <cell r="K1075" t="str">
            <v>10阶经验药</v>
          </cell>
          <cell r="L1075">
            <v>1</v>
          </cell>
          <cell r="M1075">
            <v>4</v>
          </cell>
          <cell r="N1075">
            <v>40</v>
          </cell>
          <cell r="O1075">
            <v>100</v>
          </cell>
          <cell r="Q1075">
            <v>970</v>
          </cell>
        </row>
        <row r="1076">
          <cell r="A1076">
            <v>1053</v>
          </cell>
          <cell r="B1076">
            <v>47</v>
          </cell>
          <cell r="E1076" t="str">
            <v>18_10</v>
          </cell>
          <cell r="F1076">
            <v>8</v>
          </cell>
          <cell r="G1076">
            <v>1</v>
          </cell>
          <cell r="I1076">
            <v>1084</v>
          </cell>
          <cell r="K1076" t="str">
            <v>火伊布树果</v>
          </cell>
          <cell r="L1076">
            <v>130</v>
          </cell>
          <cell r="M1076">
            <v>4</v>
          </cell>
          <cell r="N1076">
            <v>30</v>
          </cell>
          <cell r="O1076">
            <v>100</v>
          </cell>
          <cell r="Q1076">
            <v>650</v>
          </cell>
        </row>
        <row r="1077">
          <cell r="A1077">
            <v>1054</v>
          </cell>
          <cell r="B1077">
            <v>47</v>
          </cell>
          <cell r="E1077" t="str">
            <v>18_10</v>
          </cell>
          <cell r="F1077">
            <v>12</v>
          </cell>
          <cell r="G1077">
            <v>1</v>
          </cell>
          <cell r="I1077">
            <v>1084</v>
          </cell>
          <cell r="K1077" t="str">
            <v>火伊布树果</v>
          </cell>
          <cell r="L1077">
            <v>120</v>
          </cell>
          <cell r="M1077">
            <v>4</v>
          </cell>
          <cell r="N1077">
            <v>40</v>
          </cell>
          <cell r="O1077">
            <v>100</v>
          </cell>
          <cell r="Q1077">
            <v>600</v>
          </cell>
        </row>
        <row r="1078">
          <cell r="A1078">
            <v>1055</v>
          </cell>
          <cell r="B1078">
            <v>47</v>
          </cell>
          <cell r="E1078" t="str">
            <v>18_10</v>
          </cell>
          <cell r="F1078">
            <v>12</v>
          </cell>
          <cell r="G1078">
            <v>1</v>
          </cell>
          <cell r="I1078">
            <v>1084</v>
          </cell>
          <cell r="K1078" t="str">
            <v>火伊布树果</v>
          </cell>
          <cell r="L1078">
            <v>110</v>
          </cell>
          <cell r="M1078">
            <v>4</v>
          </cell>
          <cell r="N1078">
            <v>50</v>
          </cell>
          <cell r="O1078">
            <v>100</v>
          </cell>
          <cell r="Q1078">
            <v>550</v>
          </cell>
        </row>
        <row r="1079">
          <cell r="A1079">
            <v>1056</v>
          </cell>
          <cell r="B1079">
            <v>47</v>
          </cell>
          <cell r="E1079" t="str">
            <v>18_10</v>
          </cell>
          <cell r="F1079">
            <v>2</v>
          </cell>
          <cell r="G1079">
            <v>1</v>
          </cell>
          <cell r="I1079">
            <v>1086</v>
          </cell>
          <cell r="K1079" t="str">
            <v>火伊布属性药</v>
          </cell>
          <cell r="L1079">
            <v>1</v>
          </cell>
          <cell r="M1079">
            <v>4</v>
          </cell>
          <cell r="N1079">
            <v>80</v>
          </cell>
          <cell r="O1079">
            <v>100</v>
          </cell>
          <cell r="Q1079">
            <v>150</v>
          </cell>
        </row>
        <row r="1080">
          <cell r="A1080">
            <v>1057</v>
          </cell>
          <cell r="B1080">
            <v>47</v>
          </cell>
          <cell r="E1080" t="str">
            <v>18_10</v>
          </cell>
          <cell r="F1080">
            <v>2</v>
          </cell>
          <cell r="G1080">
            <v>1</v>
          </cell>
          <cell r="I1080">
            <v>1086</v>
          </cell>
          <cell r="K1080" t="str">
            <v>火伊布属性药</v>
          </cell>
          <cell r="L1080">
            <v>1</v>
          </cell>
          <cell r="M1080">
            <v>4</v>
          </cell>
          <cell r="N1080">
            <v>80</v>
          </cell>
          <cell r="O1080">
            <v>100</v>
          </cell>
          <cell r="Q1080">
            <v>150</v>
          </cell>
        </row>
        <row r="1081">
          <cell r="A1081">
            <v>1058</v>
          </cell>
          <cell r="B1081">
            <v>47</v>
          </cell>
          <cell r="E1081" t="str">
            <v>18_10</v>
          </cell>
          <cell r="F1081">
            <v>1</v>
          </cell>
          <cell r="G1081">
            <v>1</v>
          </cell>
          <cell r="I1081">
            <v>1087</v>
          </cell>
          <cell r="K1081" t="str">
            <v>火伊布技能书</v>
          </cell>
          <cell r="L1081">
            <v>1</v>
          </cell>
          <cell r="M1081">
            <v>4</v>
          </cell>
          <cell r="N1081">
            <v>80</v>
          </cell>
          <cell r="O1081">
            <v>100</v>
          </cell>
          <cell r="Q1081">
            <v>1000</v>
          </cell>
        </row>
        <row r="1082">
          <cell r="A1082">
            <v>1059</v>
          </cell>
          <cell r="B1082">
            <v>47</v>
          </cell>
          <cell r="E1082" t="str">
            <v>18_11</v>
          </cell>
          <cell r="F1082">
            <v>2</v>
          </cell>
          <cell r="G1082">
            <v>1</v>
          </cell>
          <cell r="I1082">
            <v>1215</v>
          </cell>
          <cell r="K1082" t="str">
            <v>11阶经验药</v>
          </cell>
          <cell r="L1082">
            <v>1</v>
          </cell>
          <cell r="M1082">
            <v>4</v>
          </cell>
          <cell r="N1082">
            <v>40</v>
          </cell>
          <cell r="O1082">
            <v>100</v>
          </cell>
          <cell r="Q1082">
            <v>1170</v>
          </cell>
        </row>
        <row r="1083">
          <cell r="A1083">
            <v>1060</v>
          </cell>
          <cell r="B1083">
            <v>47</v>
          </cell>
          <cell r="E1083" t="str">
            <v>18_11</v>
          </cell>
          <cell r="F1083">
            <v>8</v>
          </cell>
          <cell r="G1083">
            <v>1</v>
          </cell>
          <cell r="I1083">
            <v>1084</v>
          </cell>
          <cell r="K1083" t="str">
            <v>火伊布树果</v>
          </cell>
          <cell r="L1083">
            <v>140</v>
          </cell>
          <cell r="M1083">
            <v>4</v>
          </cell>
          <cell r="N1083">
            <v>30</v>
          </cell>
          <cell r="O1083">
            <v>100</v>
          </cell>
          <cell r="Q1083">
            <v>700</v>
          </cell>
        </row>
        <row r="1084">
          <cell r="A1084">
            <v>1061</v>
          </cell>
          <cell r="B1084">
            <v>47</v>
          </cell>
          <cell r="E1084" t="str">
            <v>18_11</v>
          </cell>
          <cell r="F1084">
            <v>12</v>
          </cell>
          <cell r="G1084">
            <v>1</v>
          </cell>
          <cell r="I1084">
            <v>1084</v>
          </cell>
          <cell r="K1084" t="str">
            <v>火伊布树果</v>
          </cell>
          <cell r="L1084">
            <v>130</v>
          </cell>
          <cell r="M1084">
            <v>4</v>
          </cell>
          <cell r="N1084">
            <v>40</v>
          </cell>
          <cell r="O1084">
            <v>100</v>
          </cell>
          <cell r="Q1084">
            <v>650</v>
          </cell>
        </row>
        <row r="1085">
          <cell r="A1085">
            <v>1062</v>
          </cell>
          <cell r="B1085">
            <v>47</v>
          </cell>
          <cell r="E1085" t="str">
            <v>18_11</v>
          </cell>
          <cell r="F1085">
            <v>12</v>
          </cell>
          <cell r="G1085">
            <v>1</v>
          </cell>
          <cell r="I1085">
            <v>1084</v>
          </cell>
          <cell r="K1085" t="str">
            <v>火伊布树果</v>
          </cell>
          <cell r="L1085">
            <v>120</v>
          </cell>
          <cell r="M1085">
            <v>4</v>
          </cell>
          <cell r="N1085">
            <v>50</v>
          </cell>
          <cell r="O1085">
            <v>100</v>
          </cell>
          <cell r="Q1085">
            <v>600</v>
          </cell>
        </row>
        <row r="1086">
          <cell r="A1086">
            <v>1063</v>
          </cell>
          <cell r="B1086">
            <v>47</v>
          </cell>
          <cell r="E1086" t="str">
            <v>18_11</v>
          </cell>
          <cell r="F1086">
            <v>2</v>
          </cell>
          <cell r="G1086">
            <v>1</v>
          </cell>
          <cell r="I1086">
            <v>1086</v>
          </cell>
          <cell r="K1086" t="str">
            <v>火伊布属性药</v>
          </cell>
          <cell r="L1086">
            <v>1</v>
          </cell>
          <cell r="M1086">
            <v>4</v>
          </cell>
          <cell r="N1086">
            <v>80</v>
          </cell>
          <cell r="O1086">
            <v>100</v>
          </cell>
          <cell r="Q1086">
            <v>150</v>
          </cell>
        </row>
        <row r="1087">
          <cell r="A1087">
            <v>1064</v>
          </cell>
          <cell r="B1087">
            <v>47</v>
          </cell>
          <cell r="E1087" t="str">
            <v>18_11</v>
          </cell>
          <cell r="F1087">
            <v>2</v>
          </cell>
          <cell r="G1087">
            <v>1</v>
          </cell>
          <cell r="I1087">
            <v>1086</v>
          </cell>
          <cell r="K1087" t="str">
            <v>火伊布属性药</v>
          </cell>
          <cell r="L1087">
            <v>1</v>
          </cell>
          <cell r="M1087">
            <v>4</v>
          </cell>
          <cell r="N1087">
            <v>80</v>
          </cell>
          <cell r="O1087">
            <v>100</v>
          </cell>
          <cell r="Q1087">
            <v>150</v>
          </cell>
        </row>
        <row r="1088">
          <cell r="A1088">
            <v>1065</v>
          </cell>
          <cell r="B1088">
            <v>47</v>
          </cell>
          <cell r="E1088" t="str">
            <v>18_11</v>
          </cell>
          <cell r="F1088">
            <v>1</v>
          </cell>
          <cell r="G1088">
            <v>1</v>
          </cell>
          <cell r="I1088">
            <v>1087</v>
          </cell>
          <cell r="K1088" t="str">
            <v>火伊布技能书</v>
          </cell>
          <cell r="L1088">
            <v>1</v>
          </cell>
          <cell r="M1088">
            <v>4</v>
          </cell>
          <cell r="N1088">
            <v>80</v>
          </cell>
          <cell r="O1088">
            <v>100</v>
          </cell>
          <cell r="Q1088">
            <v>1000</v>
          </cell>
        </row>
        <row r="1089">
          <cell r="A1089">
            <v>1066</v>
          </cell>
          <cell r="B1089">
            <v>47</v>
          </cell>
          <cell r="E1089" t="str">
            <v>18_12</v>
          </cell>
          <cell r="F1089">
            <v>2</v>
          </cell>
          <cell r="G1089">
            <v>1</v>
          </cell>
          <cell r="I1089">
            <v>1216</v>
          </cell>
          <cell r="K1089" t="str">
            <v>12阶经验药</v>
          </cell>
          <cell r="L1089">
            <v>1</v>
          </cell>
          <cell r="M1089">
            <v>4</v>
          </cell>
          <cell r="N1089">
            <v>40</v>
          </cell>
          <cell r="O1089">
            <v>100</v>
          </cell>
          <cell r="Q1089">
            <v>1388</v>
          </cell>
        </row>
        <row r="1090">
          <cell r="A1090">
            <v>1067</v>
          </cell>
          <cell r="B1090">
            <v>47</v>
          </cell>
          <cell r="E1090" t="str">
            <v>18_12</v>
          </cell>
          <cell r="F1090">
            <v>8</v>
          </cell>
          <cell r="G1090">
            <v>1</v>
          </cell>
          <cell r="I1090">
            <v>1084</v>
          </cell>
          <cell r="K1090" t="str">
            <v>火伊布树果</v>
          </cell>
          <cell r="L1090">
            <v>150</v>
          </cell>
          <cell r="M1090">
            <v>4</v>
          </cell>
          <cell r="N1090">
            <v>30</v>
          </cell>
          <cell r="O1090">
            <v>100</v>
          </cell>
          <cell r="Q1090">
            <v>750</v>
          </cell>
        </row>
        <row r="1091">
          <cell r="A1091">
            <v>1068</v>
          </cell>
          <cell r="B1091">
            <v>47</v>
          </cell>
          <cell r="E1091" t="str">
            <v>18_12</v>
          </cell>
          <cell r="F1091">
            <v>12</v>
          </cell>
          <cell r="G1091">
            <v>1</v>
          </cell>
          <cell r="I1091">
            <v>1084</v>
          </cell>
          <cell r="K1091" t="str">
            <v>火伊布树果</v>
          </cell>
          <cell r="L1091">
            <v>140</v>
          </cell>
          <cell r="M1091">
            <v>4</v>
          </cell>
          <cell r="N1091">
            <v>40</v>
          </cell>
          <cell r="O1091">
            <v>100</v>
          </cell>
          <cell r="Q1091">
            <v>700</v>
          </cell>
        </row>
        <row r="1092">
          <cell r="A1092">
            <v>1069</v>
          </cell>
          <cell r="B1092">
            <v>47</v>
          </cell>
          <cell r="E1092" t="str">
            <v>18_12</v>
          </cell>
          <cell r="F1092">
            <v>12</v>
          </cell>
          <cell r="G1092">
            <v>1</v>
          </cell>
          <cell r="I1092">
            <v>1084</v>
          </cell>
          <cell r="K1092" t="str">
            <v>火伊布树果</v>
          </cell>
          <cell r="L1092">
            <v>130</v>
          </cell>
          <cell r="M1092">
            <v>4</v>
          </cell>
          <cell r="N1092">
            <v>50</v>
          </cell>
          <cell r="O1092">
            <v>100</v>
          </cell>
          <cell r="Q1092">
            <v>650</v>
          </cell>
        </row>
        <row r="1093">
          <cell r="A1093">
            <v>1070</v>
          </cell>
          <cell r="B1093">
            <v>47</v>
          </cell>
          <cell r="E1093" t="str">
            <v>18_12</v>
          </cell>
          <cell r="F1093">
            <v>2</v>
          </cell>
          <cell r="G1093">
            <v>1</v>
          </cell>
          <cell r="I1093">
            <v>1086</v>
          </cell>
          <cell r="K1093" t="str">
            <v>火伊布属性药</v>
          </cell>
          <cell r="L1093">
            <v>1</v>
          </cell>
          <cell r="M1093">
            <v>4</v>
          </cell>
          <cell r="N1093">
            <v>80</v>
          </cell>
          <cell r="O1093">
            <v>100</v>
          </cell>
          <cell r="Q1093">
            <v>150</v>
          </cell>
        </row>
        <row r="1094">
          <cell r="A1094">
            <v>1071</v>
          </cell>
          <cell r="B1094">
            <v>47</v>
          </cell>
          <cell r="E1094" t="str">
            <v>18_12</v>
          </cell>
          <cell r="F1094">
            <v>2</v>
          </cell>
          <cell r="G1094">
            <v>1</v>
          </cell>
          <cell r="I1094">
            <v>1086</v>
          </cell>
          <cell r="K1094" t="str">
            <v>火伊布属性药</v>
          </cell>
          <cell r="L1094">
            <v>1</v>
          </cell>
          <cell r="M1094">
            <v>4</v>
          </cell>
          <cell r="N1094">
            <v>80</v>
          </cell>
          <cell r="O1094">
            <v>100</v>
          </cell>
          <cell r="Q1094">
            <v>150</v>
          </cell>
        </row>
        <row r="1095">
          <cell r="A1095">
            <v>1072</v>
          </cell>
          <cell r="B1095">
            <v>47</v>
          </cell>
          <cell r="E1095" t="str">
            <v>18_12</v>
          </cell>
          <cell r="F1095">
            <v>1</v>
          </cell>
          <cell r="G1095">
            <v>1</v>
          </cell>
          <cell r="I1095">
            <v>1087</v>
          </cell>
          <cell r="K1095" t="str">
            <v>火伊布技能书</v>
          </cell>
          <cell r="L1095">
            <v>1</v>
          </cell>
          <cell r="M1095">
            <v>4</v>
          </cell>
          <cell r="N1095">
            <v>80</v>
          </cell>
          <cell r="O1095">
            <v>100</v>
          </cell>
          <cell r="Q1095">
            <v>1000</v>
          </cell>
        </row>
        <row r="1096">
          <cell r="A1096">
            <v>1073</v>
          </cell>
          <cell r="B1096">
            <v>47</v>
          </cell>
          <cell r="E1096" t="str">
            <v>18_13</v>
          </cell>
          <cell r="F1096">
            <v>2</v>
          </cell>
          <cell r="G1096">
            <v>1</v>
          </cell>
          <cell r="I1096">
            <v>1217</v>
          </cell>
          <cell r="K1096" t="str">
            <v>13阶经验药</v>
          </cell>
          <cell r="L1096">
            <v>1</v>
          </cell>
          <cell r="M1096">
            <v>4</v>
          </cell>
          <cell r="N1096">
            <v>40</v>
          </cell>
          <cell r="O1096">
            <v>100</v>
          </cell>
          <cell r="Q1096">
            <v>1665</v>
          </cell>
        </row>
        <row r="1097">
          <cell r="A1097">
            <v>1074</v>
          </cell>
          <cell r="B1097">
            <v>47</v>
          </cell>
          <cell r="E1097" t="str">
            <v>18_13</v>
          </cell>
          <cell r="F1097">
            <v>8</v>
          </cell>
          <cell r="G1097">
            <v>1</v>
          </cell>
          <cell r="I1097">
            <v>1084</v>
          </cell>
          <cell r="K1097" t="str">
            <v>火伊布树果</v>
          </cell>
          <cell r="L1097">
            <v>160</v>
          </cell>
          <cell r="M1097">
            <v>4</v>
          </cell>
          <cell r="N1097">
            <v>30</v>
          </cell>
          <cell r="O1097">
            <v>100</v>
          </cell>
          <cell r="Q1097">
            <v>800</v>
          </cell>
        </row>
        <row r="1098">
          <cell r="A1098">
            <v>1075</v>
          </cell>
          <cell r="B1098">
            <v>47</v>
          </cell>
          <cell r="E1098" t="str">
            <v>18_13</v>
          </cell>
          <cell r="F1098">
            <v>12</v>
          </cell>
          <cell r="G1098">
            <v>1</v>
          </cell>
          <cell r="I1098">
            <v>1084</v>
          </cell>
          <cell r="K1098" t="str">
            <v>火伊布树果</v>
          </cell>
          <cell r="L1098">
            <v>150</v>
          </cell>
          <cell r="M1098">
            <v>4</v>
          </cell>
          <cell r="N1098">
            <v>40</v>
          </cell>
          <cell r="O1098">
            <v>100</v>
          </cell>
          <cell r="Q1098">
            <v>750</v>
          </cell>
        </row>
        <row r="1099">
          <cell r="A1099">
            <v>1076</v>
          </cell>
          <cell r="B1099">
            <v>47</v>
          </cell>
          <cell r="E1099" t="str">
            <v>18_13</v>
          </cell>
          <cell r="F1099">
            <v>12</v>
          </cell>
          <cell r="G1099">
            <v>1</v>
          </cell>
          <cell r="I1099">
            <v>1084</v>
          </cell>
          <cell r="K1099" t="str">
            <v>火伊布树果</v>
          </cell>
          <cell r="L1099">
            <v>140</v>
          </cell>
          <cell r="M1099">
            <v>4</v>
          </cell>
          <cell r="N1099">
            <v>50</v>
          </cell>
          <cell r="O1099">
            <v>100</v>
          </cell>
          <cell r="Q1099">
            <v>700</v>
          </cell>
        </row>
        <row r="1100">
          <cell r="A1100">
            <v>1077</v>
          </cell>
          <cell r="B1100">
            <v>47</v>
          </cell>
          <cell r="E1100" t="str">
            <v>18_13</v>
          </cell>
          <cell r="F1100">
            <v>2</v>
          </cell>
          <cell r="G1100">
            <v>1</v>
          </cell>
          <cell r="I1100">
            <v>1086</v>
          </cell>
          <cell r="K1100" t="str">
            <v>火伊布属性药</v>
          </cell>
          <cell r="L1100">
            <v>1</v>
          </cell>
          <cell r="M1100">
            <v>4</v>
          </cell>
          <cell r="N1100">
            <v>80</v>
          </cell>
          <cell r="O1100">
            <v>100</v>
          </cell>
          <cell r="Q1100">
            <v>150</v>
          </cell>
        </row>
        <row r="1101">
          <cell r="A1101">
            <v>1078</v>
          </cell>
          <cell r="B1101">
            <v>47</v>
          </cell>
          <cell r="E1101" t="str">
            <v>18_13</v>
          </cell>
          <cell r="F1101">
            <v>2</v>
          </cell>
          <cell r="G1101">
            <v>1</v>
          </cell>
          <cell r="I1101">
            <v>1086</v>
          </cell>
          <cell r="K1101" t="str">
            <v>火伊布属性药</v>
          </cell>
          <cell r="L1101">
            <v>1</v>
          </cell>
          <cell r="M1101">
            <v>4</v>
          </cell>
          <cell r="N1101">
            <v>80</v>
          </cell>
          <cell r="O1101">
            <v>100</v>
          </cell>
          <cell r="Q1101">
            <v>150</v>
          </cell>
        </row>
        <row r="1102">
          <cell r="A1102">
            <v>1079</v>
          </cell>
          <cell r="B1102">
            <v>47</v>
          </cell>
          <cell r="E1102" t="str">
            <v>18_13</v>
          </cell>
          <cell r="F1102">
            <v>1</v>
          </cell>
          <cell r="G1102">
            <v>1</v>
          </cell>
          <cell r="I1102">
            <v>1087</v>
          </cell>
          <cell r="K1102" t="str">
            <v>火伊布技能书</v>
          </cell>
          <cell r="L1102">
            <v>1</v>
          </cell>
          <cell r="M1102">
            <v>4</v>
          </cell>
          <cell r="N1102">
            <v>80</v>
          </cell>
          <cell r="O1102">
            <v>100</v>
          </cell>
          <cell r="Q1102">
            <v>1000</v>
          </cell>
        </row>
        <row r="1103">
          <cell r="A1103">
            <v>1080</v>
          </cell>
          <cell r="B1103">
            <v>47</v>
          </cell>
          <cell r="E1103" t="str">
            <v>18_14</v>
          </cell>
          <cell r="F1103">
            <v>2</v>
          </cell>
          <cell r="G1103">
            <v>1</v>
          </cell>
          <cell r="I1103">
            <v>1218</v>
          </cell>
          <cell r="K1103" t="str">
            <v>14阶经验药</v>
          </cell>
          <cell r="L1103">
            <v>1</v>
          </cell>
          <cell r="M1103">
            <v>4</v>
          </cell>
          <cell r="N1103">
            <v>40</v>
          </cell>
          <cell r="O1103">
            <v>100</v>
          </cell>
          <cell r="Q1103">
            <v>2000</v>
          </cell>
        </row>
        <row r="1104">
          <cell r="A1104">
            <v>1081</v>
          </cell>
          <cell r="B1104">
            <v>47</v>
          </cell>
          <cell r="E1104" t="str">
            <v>18_14</v>
          </cell>
          <cell r="F1104">
            <v>8</v>
          </cell>
          <cell r="G1104">
            <v>1</v>
          </cell>
          <cell r="I1104">
            <v>1084</v>
          </cell>
          <cell r="K1104" t="str">
            <v>火伊布树果</v>
          </cell>
          <cell r="L1104">
            <v>170</v>
          </cell>
          <cell r="M1104">
            <v>4</v>
          </cell>
          <cell r="N1104">
            <v>30</v>
          </cell>
          <cell r="O1104">
            <v>100</v>
          </cell>
          <cell r="Q1104">
            <v>850</v>
          </cell>
        </row>
        <row r="1105">
          <cell r="A1105">
            <v>1082</v>
          </cell>
          <cell r="B1105">
            <v>47</v>
          </cell>
          <cell r="E1105" t="str">
            <v>18_14</v>
          </cell>
          <cell r="F1105">
            <v>12</v>
          </cell>
          <cell r="G1105">
            <v>1</v>
          </cell>
          <cell r="I1105">
            <v>1084</v>
          </cell>
          <cell r="K1105" t="str">
            <v>火伊布树果</v>
          </cell>
          <cell r="L1105">
            <v>160</v>
          </cell>
          <cell r="M1105">
            <v>4</v>
          </cell>
          <cell r="N1105">
            <v>40</v>
          </cell>
          <cell r="O1105">
            <v>100</v>
          </cell>
          <cell r="Q1105">
            <v>800</v>
          </cell>
        </row>
        <row r="1106">
          <cell r="A1106">
            <v>1083</v>
          </cell>
          <cell r="B1106">
            <v>47</v>
          </cell>
          <cell r="E1106" t="str">
            <v>18_14</v>
          </cell>
          <cell r="F1106">
            <v>12</v>
          </cell>
          <cell r="G1106">
            <v>1</v>
          </cell>
          <cell r="I1106">
            <v>1084</v>
          </cell>
          <cell r="K1106" t="str">
            <v>火伊布树果</v>
          </cell>
          <cell r="L1106">
            <v>150</v>
          </cell>
          <cell r="M1106">
            <v>4</v>
          </cell>
          <cell r="N1106">
            <v>50</v>
          </cell>
          <cell r="O1106">
            <v>100</v>
          </cell>
          <cell r="Q1106">
            <v>750</v>
          </cell>
        </row>
        <row r="1107">
          <cell r="A1107">
            <v>1084</v>
          </cell>
          <cell r="B1107">
            <v>47</v>
          </cell>
          <cell r="E1107" t="str">
            <v>18_14</v>
          </cell>
          <cell r="F1107">
            <v>2</v>
          </cell>
          <cell r="G1107">
            <v>1</v>
          </cell>
          <cell r="I1107">
            <v>1086</v>
          </cell>
          <cell r="K1107" t="str">
            <v>火伊布属性药</v>
          </cell>
          <cell r="L1107">
            <v>1</v>
          </cell>
          <cell r="M1107">
            <v>4</v>
          </cell>
          <cell r="N1107">
            <v>80</v>
          </cell>
          <cell r="O1107">
            <v>100</v>
          </cell>
          <cell r="Q1107">
            <v>150</v>
          </cell>
        </row>
        <row r="1108">
          <cell r="A1108">
            <v>1085</v>
          </cell>
          <cell r="B1108">
            <v>47</v>
          </cell>
          <cell r="E1108" t="str">
            <v>18_14</v>
          </cell>
          <cell r="F1108">
            <v>2</v>
          </cell>
          <cell r="G1108">
            <v>1</v>
          </cell>
          <cell r="I1108">
            <v>1086</v>
          </cell>
          <cell r="K1108" t="str">
            <v>火伊布属性药</v>
          </cell>
          <cell r="L1108">
            <v>1</v>
          </cell>
          <cell r="M1108">
            <v>4</v>
          </cell>
          <cell r="N1108">
            <v>80</v>
          </cell>
          <cell r="O1108">
            <v>100</v>
          </cell>
          <cell r="Q1108">
            <v>150</v>
          </cell>
        </row>
        <row r="1109">
          <cell r="A1109">
            <v>1086</v>
          </cell>
          <cell r="B1109">
            <v>47</v>
          </cell>
          <cell r="E1109" t="str">
            <v>18_14</v>
          </cell>
          <cell r="F1109">
            <v>1</v>
          </cell>
          <cell r="G1109">
            <v>1</v>
          </cell>
          <cell r="I1109">
            <v>1087</v>
          </cell>
          <cell r="K1109" t="str">
            <v>火伊布技能书</v>
          </cell>
          <cell r="L1109">
            <v>1</v>
          </cell>
          <cell r="M1109">
            <v>4</v>
          </cell>
          <cell r="N1109">
            <v>80</v>
          </cell>
          <cell r="O1109">
            <v>100</v>
          </cell>
          <cell r="Q1109">
            <v>1000</v>
          </cell>
        </row>
        <row r="1110">
          <cell r="A1110">
            <v>1087</v>
          </cell>
          <cell r="B1110">
            <v>48</v>
          </cell>
          <cell r="D1110">
            <v>1</v>
          </cell>
          <cell r="F1110">
            <v>1</v>
          </cell>
          <cell r="G1110">
            <v>1</v>
          </cell>
          <cell r="I1110">
            <v>4178</v>
          </cell>
          <cell r="K1110" t="str">
            <v>称号：活活水泡</v>
          </cell>
          <cell r="L1110">
            <v>1</v>
          </cell>
          <cell r="M1110">
            <v>4</v>
          </cell>
          <cell r="N1110">
            <v>50</v>
          </cell>
          <cell r="O1110">
            <v>100</v>
          </cell>
          <cell r="Q1110">
            <v>2100</v>
          </cell>
        </row>
        <row r="1111">
          <cell r="A1111">
            <v>1088</v>
          </cell>
          <cell r="B1111">
            <v>48</v>
          </cell>
          <cell r="E1111" t="str">
            <v>19_1</v>
          </cell>
          <cell r="F1111">
            <v>2</v>
          </cell>
          <cell r="G1111">
            <v>1</v>
          </cell>
          <cell r="I1111">
            <v>1316</v>
          </cell>
          <cell r="K1111" t="str">
            <v>1阶经验药</v>
          </cell>
          <cell r="L1111">
            <v>1</v>
          </cell>
          <cell r="M1111">
            <v>4</v>
          </cell>
          <cell r="N1111">
            <v>40</v>
          </cell>
          <cell r="O1111">
            <v>100</v>
          </cell>
          <cell r="Q1111">
            <v>63</v>
          </cell>
        </row>
        <row r="1112">
          <cell r="A1112">
            <v>1089</v>
          </cell>
          <cell r="B1112">
            <v>48</v>
          </cell>
          <cell r="E1112" t="str">
            <v>19_1</v>
          </cell>
          <cell r="F1112">
            <v>5</v>
          </cell>
          <cell r="G1112">
            <v>1</v>
          </cell>
          <cell r="I1112">
            <v>1089</v>
          </cell>
          <cell r="K1112" t="str">
            <v>水伊布树果</v>
          </cell>
          <cell r="L1112">
            <v>40</v>
          </cell>
          <cell r="M1112">
            <v>4</v>
          </cell>
          <cell r="N1112">
            <v>50</v>
          </cell>
          <cell r="O1112">
            <v>100</v>
          </cell>
          <cell r="Q1112">
            <v>100</v>
          </cell>
        </row>
        <row r="1113">
          <cell r="A1113">
            <v>1090</v>
          </cell>
          <cell r="B1113">
            <v>48</v>
          </cell>
          <cell r="E1113" t="str">
            <v>19_1</v>
          </cell>
          <cell r="F1113">
            <v>5</v>
          </cell>
          <cell r="G1113">
            <v>1</v>
          </cell>
          <cell r="I1113">
            <v>1089</v>
          </cell>
          <cell r="K1113" t="str">
            <v>水伊布树果</v>
          </cell>
          <cell r="L1113">
            <v>30</v>
          </cell>
          <cell r="M1113">
            <v>4</v>
          </cell>
          <cell r="N1113">
            <v>60</v>
          </cell>
          <cell r="O1113">
            <v>100</v>
          </cell>
          <cell r="Q1113">
            <v>150</v>
          </cell>
        </row>
        <row r="1114">
          <cell r="A1114">
            <v>1091</v>
          </cell>
          <cell r="B1114">
            <v>48</v>
          </cell>
          <cell r="E1114" t="str">
            <v>19_1</v>
          </cell>
          <cell r="F1114">
            <v>5</v>
          </cell>
          <cell r="G1114">
            <v>1</v>
          </cell>
          <cell r="I1114">
            <v>1089</v>
          </cell>
          <cell r="K1114" t="str">
            <v>水伊布树果</v>
          </cell>
          <cell r="L1114">
            <v>20</v>
          </cell>
          <cell r="M1114">
            <v>4</v>
          </cell>
          <cell r="N1114">
            <v>70</v>
          </cell>
          <cell r="O1114">
            <v>100</v>
          </cell>
          <cell r="Q1114">
            <v>200</v>
          </cell>
        </row>
        <row r="1115">
          <cell r="A1115">
            <v>1092</v>
          </cell>
          <cell r="B1115">
            <v>48</v>
          </cell>
          <cell r="E1115" t="str">
            <v>19_1</v>
          </cell>
          <cell r="F1115">
            <v>2</v>
          </cell>
          <cell r="G1115">
            <v>1</v>
          </cell>
          <cell r="I1115">
            <v>1091</v>
          </cell>
          <cell r="K1115" t="str">
            <v>水伊布属性药</v>
          </cell>
          <cell r="L1115">
            <v>1</v>
          </cell>
          <cell r="M1115">
            <v>4</v>
          </cell>
          <cell r="N1115">
            <v>80</v>
          </cell>
          <cell r="O1115">
            <v>100</v>
          </cell>
          <cell r="Q1115">
            <v>150</v>
          </cell>
        </row>
        <row r="1116">
          <cell r="A1116">
            <v>1093</v>
          </cell>
          <cell r="B1116">
            <v>48</v>
          </cell>
          <cell r="E1116" t="str">
            <v>19_1</v>
          </cell>
          <cell r="F1116">
            <v>2</v>
          </cell>
          <cell r="G1116">
            <v>1</v>
          </cell>
          <cell r="I1116">
            <v>1091</v>
          </cell>
          <cell r="K1116" t="str">
            <v>水伊布属性药</v>
          </cell>
          <cell r="L1116">
            <v>1</v>
          </cell>
          <cell r="M1116">
            <v>4</v>
          </cell>
          <cell r="N1116">
            <v>80</v>
          </cell>
          <cell r="O1116">
            <v>100</v>
          </cell>
          <cell r="Q1116">
            <v>150</v>
          </cell>
        </row>
        <row r="1117">
          <cell r="A1117">
            <v>1094</v>
          </cell>
          <cell r="B1117">
            <v>48</v>
          </cell>
          <cell r="E1117" t="str">
            <v>19_1</v>
          </cell>
          <cell r="F1117">
            <v>1</v>
          </cell>
          <cell r="G1117">
            <v>1</v>
          </cell>
          <cell r="I1117">
            <v>1092</v>
          </cell>
          <cell r="K1117" t="str">
            <v>水伊布技能书</v>
          </cell>
          <cell r="L1117">
            <v>1</v>
          </cell>
          <cell r="M1117">
            <v>4</v>
          </cell>
          <cell r="N1117">
            <v>80</v>
          </cell>
          <cell r="O1117">
            <v>100</v>
          </cell>
          <cell r="Q1117">
            <v>1000</v>
          </cell>
        </row>
        <row r="1118">
          <cell r="A1118">
            <v>1095</v>
          </cell>
          <cell r="B1118">
            <v>48</v>
          </cell>
          <cell r="E1118" t="str">
            <v>19_2</v>
          </cell>
          <cell r="F1118">
            <v>2</v>
          </cell>
          <cell r="G1118">
            <v>1</v>
          </cell>
          <cell r="I1118">
            <v>1317</v>
          </cell>
          <cell r="K1118" t="str">
            <v>2阶经验药</v>
          </cell>
          <cell r="L1118">
            <v>1</v>
          </cell>
          <cell r="M1118">
            <v>4</v>
          </cell>
          <cell r="N1118">
            <v>40</v>
          </cell>
          <cell r="O1118">
            <v>100</v>
          </cell>
          <cell r="Q1118">
            <v>125</v>
          </cell>
        </row>
        <row r="1119">
          <cell r="A1119">
            <v>1096</v>
          </cell>
          <cell r="B1119">
            <v>48</v>
          </cell>
          <cell r="E1119" t="str">
            <v>19_2</v>
          </cell>
          <cell r="F1119">
            <v>5</v>
          </cell>
          <cell r="G1119">
            <v>1</v>
          </cell>
          <cell r="I1119">
            <v>1089</v>
          </cell>
          <cell r="K1119" t="str">
            <v>水伊布树果</v>
          </cell>
          <cell r="L1119">
            <v>50</v>
          </cell>
          <cell r="M1119">
            <v>4</v>
          </cell>
          <cell r="N1119">
            <v>50</v>
          </cell>
          <cell r="O1119">
            <v>100</v>
          </cell>
          <cell r="Q1119">
            <v>250</v>
          </cell>
        </row>
        <row r="1120">
          <cell r="A1120">
            <v>1097</v>
          </cell>
          <cell r="B1120">
            <v>48</v>
          </cell>
          <cell r="E1120" t="str">
            <v>19_2</v>
          </cell>
          <cell r="F1120">
            <v>5</v>
          </cell>
          <cell r="G1120">
            <v>1</v>
          </cell>
          <cell r="I1120">
            <v>1089</v>
          </cell>
          <cell r="K1120" t="str">
            <v>水伊布树果</v>
          </cell>
          <cell r="L1120">
            <v>40</v>
          </cell>
          <cell r="M1120">
            <v>4</v>
          </cell>
          <cell r="N1120">
            <v>60</v>
          </cell>
          <cell r="O1120">
            <v>100</v>
          </cell>
          <cell r="Q1120">
            <v>200</v>
          </cell>
        </row>
        <row r="1121">
          <cell r="A1121">
            <v>1098</v>
          </cell>
          <cell r="B1121">
            <v>48</v>
          </cell>
          <cell r="E1121" t="str">
            <v>19_2</v>
          </cell>
          <cell r="F1121">
            <v>5</v>
          </cell>
          <cell r="G1121">
            <v>1</v>
          </cell>
          <cell r="I1121">
            <v>1089</v>
          </cell>
          <cell r="K1121" t="str">
            <v>水伊布树果</v>
          </cell>
          <cell r="L1121">
            <v>30</v>
          </cell>
          <cell r="M1121">
            <v>4</v>
          </cell>
          <cell r="N1121">
            <v>70</v>
          </cell>
          <cell r="O1121">
            <v>100</v>
          </cell>
          <cell r="Q1121">
            <v>150</v>
          </cell>
        </row>
        <row r="1122">
          <cell r="A1122">
            <v>1099</v>
          </cell>
          <cell r="B1122">
            <v>48</v>
          </cell>
          <cell r="E1122" t="str">
            <v>19_2</v>
          </cell>
          <cell r="F1122">
            <v>2</v>
          </cell>
          <cell r="G1122">
            <v>1</v>
          </cell>
          <cell r="I1122">
            <v>1091</v>
          </cell>
          <cell r="K1122" t="str">
            <v>水伊布属性药</v>
          </cell>
          <cell r="L1122">
            <v>1</v>
          </cell>
          <cell r="M1122">
            <v>4</v>
          </cell>
          <cell r="N1122">
            <v>80</v>
          </cell>
          <cell r="O1122">
            <v>100</v>
          </cell>
          <cell r="Q1122">
            <v>150</v>
          </cell>
        </row>
        <row r="1123">
          <cell r="A1123">
            <v>1100</v>
          </cell>
          <cell r="B1123">
            <v>48</v>
          </cell>
          <cell r="E1123" t="str">
            <v>19_2</v>
          </cell>
          <cell r="F1123">
            <v>2</v>
          </cell>
          <cell r="G1123">
            <v>1</v>
          </cell>
          <cell r="I1123">
            <v>1091</v>
          </cell>
          <cell r="K1123" t="str">
            <v>水伊布属性药</v>
          </cell>
          <cell r="L1123">
            <v>1</v>
          </cell>
          <cell r="M1123">
            <v>4</v>
          </cell>
          <cell r="N1123">
            <v>80</v>
          </cell>
          <cell r="O1123">
            <v>100</v>
          </cell>
          <cell r="Q1123">
            <v>150</v>
          </cell>
        </row>
        <row r="1124">
          <cell r="A1124">
            <v>1101</v>
          </cell>
          <cell r="B1124">
            <v>48</v>
          </cell>
          <cell r="E1124" t="str">
            <v>19_2</v>
          </cell>
          <cell r="F1124">
            <v>1</v>
          </cell>
          <cell r="G1124">
            <v>1</v>
          </cell>
          <cell r="I1124">
            <v>1092</v>
          </cell>
          <cell r="K1124" t="str">
            <v>水伊布技能书</v>
          </cell>
          <cell r="L1124">
            <v>1</v>
          </cell>
          <cell r="M1124">
            <v>4</v>
          </cell>
          <cell r="N1124">
            <v>80</v>
          </cell>
          <cell r="O1124">
            <v>100</v>
          </cell>
          <cell r="Q1124">
            <v>1000</v>
          </cell>
        </row>
        <row r="1125">
          <cell r="A1125">
            <v>1102</v>
          </cell>
          <cell r="B1125">
            <v>48</v>
          </cell>
          <cell r="E1125" t="str">
            <v>19_3</v>
          </cell>
          <cell r="F1125">
            <v>2</v>
          </cell>
          <cell r="G1125">
            <v>1</v>
          </cell>
          <cell r="I1125">
            <v>1318</v>
          </cell>
          <cell r="K1125" t="str">
            <v>3阶经验药</v>
          </cell>
          <cell r="L1125">
            <v>1</v>
          </cell>
          <cell r="M1125">
            <v>4</v>
          </cell>
          <cell r="N1125">
            <v>40</v>
          </cell>
          <cell r="O1125">
            <v>100</v>
          </cell>
          <cell r="Q1125">
            <v>188</v>
          </cell>
        </row>
        <row r="1126">
          <cell r="A1126">
            <v>1103</v>
          </cell>
          <cell r="B1126">
            <v>48</v>
          </cell>
          <cell r="E1126" t="str">
            <v>19_3</v>
          </cell>
          <cell r="F1126">
            <v>5</v>
          </cell>
          <cell r="G1126">
            <v>1</v>
          </cell>
          <cell r="I1126">
            <v>1089</v>
          </cell>
          <cell r="K1126" t="str">
            <v>水伊布树果</v>
          </cell>
          <cell r="L1126">
            <v>60</v>
          </cell>
          <cell r="M1126">
            <v>4</v>
          </cell>
          <cell r="N1126">
            <v>50</v>
          </cell>
          <cell r="O1126">
            <v>100</v>
          </cell>
          <cell r="Q1126">
            <v>300</v>
          </cell>
        </row>
        <row r="1127">
          <cell r="A1127">
            <v>1104</v>
          </cell>
          <cell r="B1127">
            <v>48</v>
          </cell>
          <cell r="E1127" t="str">
            <v>19_3</v>
          </cell>
          <cell r="F1127">
            <v>5</v>
          </cell>
          <cell r="G1127">
            <v>1</v>
          </cell>
          <cell r="I1127">
            <v>1089</v>
          </cell>
          <cell r="K1127" t="str">
            <v>水伊布树果</v>
          </cell>
          <cell r="L1127">
            <v>50</v>
          </cell>
          <cell r="M1127">
            <v>4</v>
          </cell>
          <cell r="N1127">
            <v>60</v>
          </cell>
          <cell r="O1127">
            <v>100</v>
          </cell>
          <cell r="Q1127">
            <v>250</v>
          </cell>
        </row>
        <row r="1128">
          <cell r="A1128">
            <v>1105</v>
          </cell>
          <cell r="B1128">
            <v>48</v>
          </cell>
          <cell r="E1128" t="str">
            <v>19_3</v>
          </cell>
          <cell r="F1128">
            <v>5</v>
          </cell>
          <cell r="G1128">
            <v>1</v>
          </cell>
          <cell r="I1128">
            <v>1089</v>
          </cell>
          <cell r="K1128" t="str">
            <v>水伊布树果</v>
          </cell>
          <cell r="L1128">
            <v>40</v>
          </cell>
          <cell r="M1128">
            <v>4</v>
          </cell>
          <cell r="N1128">
            <v>70</v>
          </cell>
          <cell r="O1128">
            <v>100</v>
          </cell>
          <cell r="Q1128">
            <v>200</v>
          </cell>
        </row>
        <row r="1129">
          <cell r="A1129">
            <v>1106</v>
          </cell>
          <cell r="B1129">
            <v>48</v>
          </cell>
          <cell r="E1129" t="str">
            <v>19_3</v>
          </cell>
          <cell r="F1129">
            <v>2</v>
          </cell>
          <cell r="G1129">
            <v>1</v>
          </cell>
          <cell r="I1129">
            <v>1091</v>
          </cell>
          <cell r="K1129" t="str">
            <v>水伊布属性药</v>
          </cell>
          <cell r="L1129">
            <v>1</v>
          </cell>
          <cell r="M1129">
            <v>4</v>
          </cell>
          <cell r="N1129">
            <v>80</v>
          </cell>
          <cell r="O1129">
            <v>100</v>
          </cell>
          <cell r="Q1129">
            <v>150</v>
          </cell>
        </row>
        <row r="1130">
          <cell r="A1130">
            <v>1107</v>
          </cell>
          <cell r="B1130">
            <v>48</v>
          </cell>
          <cell r="E1130" t="str">
            <v>19_3</v>
          </cell>
          <cell r="F1130">
            <v>2</v>
          </cell>
          <cell r="G1130">
            <v>1</v>
          </cell>
          <cell r="I1130">
            <v>1091</v>
          </cell>
          <cell r="K1130" t="str">
            <v>水伊布属性药</v>
          </cell>
          <cell r="L1130">
            <v>1</v>
          </cell>
          <cell r="M1130">
            <v>4</v>
          </cell>
          <cell r="N1130">
            <v>80</v>
          </cell>
          <cell r="O1130">
            <v>100</v>
          </cell>
          <cell r="Q1130">
            <v>150</v>
          </cell>
        </row>
        <row r="1131">
          <cell r="A1131">
            <v>1108</v>
          </cell>
          <cell r="B1131">
            <v>48</v>
          </cell>
          <cell r="E1131" t="str">
            <v>19_3</v>
          </cell>
          <cell r="F1131">
            <v>1</v>
          </cell>
          <cell r="G1131">
            <v>1</v>
          </cell>
          <cell r="I1131">
            <v>1092</v>
          </cell>
          <cell r="K1131" t="str">
            <v>水伊布技能书</v>
          </cell>
          <cell r="L1131">
            <v>1</v>
          </cell>
          <cell r="M1131">
            <v>4</v>
          </cell>
          <cell r="N1131">
            <v>80</v>
          </cell>
          <cell r="O1131">
            <v>100</v>
          </cell>
          <cell r="Q1131">
            <v>1000</v>
          </cell>
        </row>
        <row r="1132">
          <cell r="A1132">
            <v>1109</v>
          </cell>
          <cell r="B1132">
            <v>48</v>
          </cell>
          <cell r="E1132" t="str">
            <v>19_4</v>
          </cell>
          <cell r="F1132">
            <v>2</v>
          </cell>
          <cell r="G1132">
            <v>1</v>
          </cell>
          <cell r="I1132">
            <v>1219</v>
          </cell>
          <cell r="K1132" t="str">
            <v>4阶经验药</v>
          </cell>
          <cell r="L1132">
            <v>1</v>
          </cell>
          <cell r="M1132">
            <v>4</v>
          </cell>
          <cell r="N1132">
            <v>40</v>
          </cell>
          <cell r="O1132">
            <v>100</v>
          </cell>
          <cell r="Q1132">
            <v>275</v>
          </cell>
        </row>
        <row r="1133">
          <cell r="A1133">
            <v>1110</v>
          </cell>
          <cell r="B1133">
            <v>48</v>
          </cell>
          <cell r="E1133" t="str">
            <v>19_4</v>
          </cell>
          <cell r="F1133">
            <v>8</v>
          </cell>
          <cell r="G1133">
            <v>1</v>
          </cell>
          <cell r="I1133">
            <v>1089</v>
          </cell>
          <cell r="K1133" t="str">
            <v>水伊布树果</v>
          </cell>
          <cell r="L1133">
            <v>70</v>
          </cell>
          <cell r="M1133">
            <v>4</v>
          </cell>
          <cell r="N1133">
            <v>40</v>
          </cell>
          <cell r="O1133">
            <v>100</v>
          </cell>
          <cell r="Q1133">
            <v>350</v>
          </cell>
        </row>
        <row r="1134">
          <cell r="A1134">
            <v>1111</v>
          </cell>
          <cell r="B1134">
            <v>48</v>
          </cell>
          <cell r="E1134" t="str">
            <v>19_4</v>
          </cell>
          <cell r="F1134">
            <v>8</v>
          </cell>
          <cell r="G1134">
            <v>1</v>
          </cell>
          <cell r="I1134">
            <v>1089</v>
          </cell>
          <cell r="K1134" t="str">
            <v>水伊布树果</v>
          </cell>
          <cell r="L1134">
            <v>60</v>
          </cell>
          <cell r="M1134">
            <v>4</v>
          </cell>
          <cell r="N1134">
            <v>50</v>
          </cell>
          <cell r="O1134">
            <v>100</v>
          </cell>
          <cell r="Q1134">
            <v>300</v>
          </cell>
        </row>
        <row r="1135">
          <cell r="A1135">
            <v>1112</v>
          </cell>
          <cell r="B1135">
            <v>48</v>
          </cell>
          <cell r="E1135" t="str">
            <v>19_4</v>
          </cell>
          <cell r="F1135">
            <v>8</v>
          </cell>
          <cell r="G1135">
            <v>1</v>
          </cell>
          <cell r="I1135">
            <v>1089</v>
          </cell>
          <cell r="K1135" t="str">
            <v>水伊布树果</v>
          </cell>
          <cell r="L1135">
            <v>50</v>
          </cell>
          <cell r="M1135">
            <v>4</v>
          </cell>
          <cell r="N1135">
            <v>60</v>
          </cell>
          <cell r="O1135">
            <v>100</v>
          </cell>
          <cell r="Q1135">
            <v>250</v>
          </cell>
        </row>
        <row r="1136">
          <cell r="A1136">
            <v>1113</v>
          </cell>
          <cell r="B1136">
            <v>48</v>
          </cell>
          <cell r="E1136" t="str">
            <v>19_4</v>
          </cell>
          <cell r="F1136">
            <v>2</v>
          </cell>
          <cell r="G1136">
            <v>1</v>
          </cell>
          <cell r="I1136">
            <v>1091</v>
          </cell>
          <cell r="K1136" t="str">
            <v>水伊布属性药</v>
          </cell>
          <cell r="L1136">
            <v>1</v>
          </cell>
          <cell r="M1136">
            <v>4</v>
          </cell>
          <cell r="N1136">
            <v>80</v>
          </cell>
          <cell r="O1136">
            <v>100</v>
          </cell>
          <cell r="Q1136">
            <v>150</v>
          </cell>
        </row>
        <row r="1137">
          <cell r="A1137">
            <v>1114</v>
          </cell>
          <cell r="B1137">
            <v>48</v>
          </cell>
          <cell r="E1137" t="str">
            <v>19_4</v>
          </cell>
          <cell r="F1137">
            <v>2</v>
          </cell>
          <cell r="G1137">
            <v>1</v>
          </cell>
          <cell r="I1137">
            <v>1091</v>
          </cell>
          <cell r="K1137" t="str">
            <v>水伊布属性药</v>
          </cell>
          <cell r="L1137">
            <v>1</v>
          </cell>
          <cell r="M1137">
            <v>4</v>
          </cell>
          <cell r="N1137">
            <v>80</v>
          </cell>
          <cell r="O1137">
            <v>100</v>
          </cell>
          <cell r="Q1137">
            <v>150</v>
          </cell>
        </row>
        <row r="1138">
          <cell r="A1138">
            <v>1115</v>
          </cell>
          <cell r="B1138">
            <v>48</v>
          </cell>
          <cell r="E1138" t="str">
            <v>19_4</v>
          </cell>
          <cell r="F1138">
            <v>1</v>
          </cell>
          <cell r="G1138">
            <v>1</v>
          </cell>
          <cell r="I1138">
            <v>1092</v>
          </cell>
          <cell r="K1138" t="str">
            <v>水伊布技能书</v>
          </cell>
          <cell r="L1138">
            <v>1</v>
          </cell>
          <cell r="M1138">
            <v>4</v>
          </cell>
          <cell r="N1138">
            <v>80</v>
          </cell>
          <cell r="O1138">
            <v>100</v>
          </cell>
          <cell r="Q1138">
            <v>1000</v>
          </cell>
        </row>
        <row r="1139">
          <cell r="A1139">
            <v>1116</v>
          </cell>
          <cell r="B1139">
            <v>48</v>
          </cell>
          <cell r="E1139" t="str">
            <v>19_5</v>
          </cell>
          <cell r="F1139">
            <v>2</v>
          </cell>
          <cell r="G1139">
            <v>1</v>
          </cell>
          <cell r="I1139">
            <v>1220</v>
          </cell>
          <cell r="K1139" t="str">
            <v>5阶经验药</v>
          </cell>
          <cell r="L1139">
            <v>1</v>
          </cell>
          <cell r="M1139">
            <v>4</v>
          </cell>
          <cell r="N1139">
            <v>40</v>
          </cell>
          <cell r="O1139">
            <v>100</v>
          </cell>
          <cell r="Q1139">
            <v>360</v>
          </cell>
        </row>
        <row r="1140">
          <cell r="A1140">
            <v>1117</v>
          </cell>
          <cell r="B1140">
            <v>48</v>
          </cell>
          <cell r="E1140" t="str">
            <v>19_5</v>
          </cell>
          <cell r="F1140">
            <v>8</v>
          </cell>
          <cell r="G1140">
            <v>1</v>
          </cell>
          <cell r="I1140">
            <v>1089</v>
          </cell>
          <cell r="K1140" t="str">
            <v>水伊布树果</v>
          </cell>
          <cell r="L1140">
            <v>80</v>
          </cell>
          <cell r="M1140">
            <v>4</v>
          </cell>
          <cell r="N1140">
            <v>40</v>
          </cell>
          <cell r="O1140">
            <v>100</v>
          </cell>
          <cell r="Q1140">
            <v>400</v>
          </cell>
        </row>
        <row r="1141">
          <cell r="A1141">
            <v>1118</v>
          </cell>
          <cell r="B1141">
            <v>48</v>
          </cell>
          <cell r="E1141" t="str">
            <v>19_5</v>
          </cell>
          <cell r="F1141">
            <v>8</v>
          </cell>
          <cell r="G1141">
            <v>1</v>
          </cell>
          <cell r="I1141">
            <v>1089</v>
          </cell>
          <cell r="K1141" t="str">
            <v>水伊布树果</v>
          </cell>
          <cell r="L1141">
            <v>70</v>
          </cell>
          <cell r="M1141">
            <v>4</v>
          </cell>
          <cell r="N1141">
            <v>50</v>
          </cell>
          <cell r="O1141">
            <v>100</v>
          </cell>
          <cell r="Q1141">
            <v>350</v>
          </cell>
        </row>
        <row r="1142">
          <cell r="A1142">
            <v>1119</v>
          </cell>
          <cell r="B1142">
            <v>48</v>
          </cell>
          <cell r="E1142" t="str">
            <v>19_5</v>
          </cell>
          <cell r="F1142">
            <v>8</v>
          </cell>
          <cell r="G1142">
            <v>1</v>
          </cell>
          <cell r="I1142">
            <v>1089</v>
          </cell>
          <cell r="K1142" t="str">
            <v>水伊布树果</v>
          </cell>
          <cell r="L1142">
            <v>60</v>
          </cell>
          <cell r="M1142">
            <v>4</v>
          </cell>
          <cell r="N1142">
            <v>60</v>
          </cell>
          <cell r="O1142">
            <v>100</v>
          </cell>
          <cell r="Q1142">
            <v>300</v>
          </cell>
        </row>
        <row r="1143">
          <cell r="A1143">
            <v>1120</v>
          </cell>
          <cell r="B1143">
            <v>48</v>
          </cell>
          <cell r="E1143" t="str">
            <v>19_5</v>
          </cell>
          <cell r="F1143">
            <v>2</v>
          </cell>
          <cell r="G1143">
            <v>1</v>
          </cell>
          <cell r="I1143">
            <v>1091</v>
          </cell>
          <cell r="K1143" t="str">
            <v>水伊布属性药</v>
          </cell>
          <cell r="L1143">
            <v>1</v>
          </cell>
          <cell r="M1143">
            <v>4</v>
          </cell>
          <cell r="N1143">
            <v>80</v>
          </cell>
          <cell r="O1143">
            <v>100</v>
          </cell>
          <cell r="Q1143">
            <v>150</v>
          </cell>
        </row>
        <row r="1144">
          <cell r="A1144">
            <v>1121</v>
          </cell>
          <cell r="B1144">
            <v>48</v>
          </cell>
          <cell r="E1144" t="str">
            <v>19_5</v>
          </cell>
          <cell r="F1144">
            <v>2</v>
          </cell>
          <cell r="G1144">
            <v>1</v>
          </cell>
          <cell r="I1144">
            <v>1091</v>
          </cell>
          <cell r="K1144" t="str">
            <v>水伊布属性药</v>
          </cell>
          <cell r="L1144">
            <v>1</v>
          </cell>
          <cell r="M1144">
            <v>4</v>
          </cell>
          <cell r="N1144">
            <v>80</v>
          </cell>
          <cell r="O1144">
            <v>100</v>
          </cell>
          <cell r="Q1144">
            <v>150</v>
          </cell>
        </row>
        <row r="1145">
          <cell r="A1145">
            <v>1122</v>
          </cell>
          <cell r="B1145">
            <v>48</v>
          </cell>
          <cell r="E1145" t="str">
            <v>19_5</v>
          </cell>
          <cell r="F1145">
            <v>1</v>
          </cell>
          <cell r="G1145">
            <v>1</v>
          </cell>
          <cell r="I1145">
            <v>1092</v>
          </cell>
          <cell r="K1145" t="str">
            <v>水伊布技能书</v>
          </cell>
          <cell r="L1145">
            <v>1</v>
          </cell>
          <cell r="M1145">
            <v>4</v>
          </cell>
          <cell r="N1145">
            <v>80</v>
          </cell>
          <cell r="O1145">
            <v>100</v>
          </cell>
          <cell r="Q1145">
            <v>1000</v>
          </cell>
        </row>
        <row r="1146">
          <cell r="A1146">
            <v>1123</v>
          </cell>
          <cell r="B1146">
            <v>48</v>
          </cell>
          <cell r="E1146" t="str">
            <v>19_6</v>
          </cell>
          <cell r="F1146">
            <v>2</v>
          </cell>
          <cell r="G1146">
            <v>1</v>
          </cell>
          <cell r="I1146">
            <v>1221</v>
          </cell>
          <cell r="K1146" t="str">
            <v>6阶经验药</v>
          </cell>
          <cell r="L1146">
            <v>1</v>
          </cell>
          <cell r="M1146">
            <v>4</v>
          </cell>
          <cell r="N1146">
            <v>40</v>
          </cell>
          <cell r="O1146">
            <v>100</v>
          </cell>
          <cell r="Q1146">
            <v>450</v>
          </cell>
        </row>
        <row r="1147">
          <cell r="A1147">
            <v>1124</v>
          </cell>
          <cell r="B1147">
            <v>48</v>
          </cell>
          <cell r="E1147" t="str">
            <v>19_6</v>
          </cell>
          <cell r="F1147">
            <v>8</v>
          </cell>
          <cell r="G1147">
            <v>1</v>
          </cell>
          <cell r="I1147">
            <v>1089</v>
          </cell>
          <cell r="K1147" t="str">
            <v>水伊布树果</v>
          </cell>
          <cell r="L1147">
            <v>90</v>
          </cell>
          <cell r="M1147">
            <v>4</v>
          </cell>
          <cell r="N1147">
            <v>40</v>
          </cell>
          <cell r="O1147">
            <v>100</v>
          </cell>
          <cell r="Q1147">
            <v>450</v>
          </cell>
        </row>
        <row r="1148">
          <cell r="A1148">
            <v>1125</v>
          </cell>
          <cell r="B1148">
            <v>48</v>
          </cell>
          <cell r="E1148" t="str">
            <v>19_6</v>
          </cell>
          <cell r="F1148">
            <v>8</v>
          </cell>
          <cell r="G1148">
            <v>1</v>
          </cell>
          <cell r="I1148">
            <v>1089</v>
          </cell>
          <cell r="K1148" t="str">
            <v>水伊布树果</v>
          </cell>
          <cell r="L1148">
            <v>80</v>
          </cell>
          <cell r="M1148">
            <v>4</v>
          </cell>
          <cell r="N1148">
            <v>50</v>
          </cell>
          <cell r="O1148">
            <v>100</v>
          </cell>
          <cell r="Q1148">
            <v>400</v>
          </cell>
        </row>
        <row r="1149">
          <cell r="A1149">
            <v>1126</v>
          </cell>
          <cell r="B1149">
            <v>48</v>
          </cell>
          <cell r="E1149" t="str">
            <v>19_6</v>
          </cell>
          <cell r="F1149">
            <v>8</v>
          </cell>
          <cell r="G1149">
            <v>1</v>
          </cell>
          <cell r="I1149">
            <v>1089</v>
          </cell>
          <cell r="K1149" t="str">
            <v>水伊布树果</v>
          </cell>
          <cell r="L1149">
            <v>70</v>
          </cell>
          <cell r="M1149">
            <v>4</v>
          </cell>
          <cell r="N1149">
            <v>60</v>
          </cell>
          <cell r="O1149">
            <v>100</v>
          </cell>
          <cell r="Q1149">
            <v>350</v>
          </cell>
        </row>
        <row r="1150">
          <cell r="A1150">
            <v>1127</v>
          </cell>
          <cell r="B1150">
            <v>48</v>
          </cell>
          <cell r="E1150" t="str">
            <v>19_6</v>
          </cell>
          <cell r="F1150">
            <v>2</v>
          </cell>
          <cell r="G1150">
            <v>1</v>
          </cell>
          <cell r="I1150">
            <v>1091</v>
          </cell>
          <cell r="K1150" t="str">
            <v>水伊布属性药</v>
          </cell>
          <cell r="L1150">
            <v>1</v>
          </cell>
          <cell r="M1150">
            <v>4</v>
          </cell>
          <cell r="N1150">
            <v>80</v>
          </cell>
          <cell r="O1150">
            <v>100</v>
          </cell>
          <cell r="Q1150">
            <v>150</v>
          </cell>
        </row>
        <row r="1151">
          <cell r="A1151">
            <v>1128</v>
          </cell>
          <cell r="B1151">
            <v>48</v>
          </cell>
          <cell r="E1151" t="str">
            <v>19_6</v>
          </cell>
          <cell r="F1151">
            <v>2</v>
          </cell>
          <cell r="G1151">
            <v>1</v>
          </cell>
          <cell r="I1151">
            <v>1091</v>
          </cell>
          <cell r="K1151" t="str">
            <v>水伊布属性药</v>
          </cell>
          <cell r="L1151">
            <v>1</v>
          </cell>
          <cell r="M1151">
            <v>4</v>
          </cell>
          <cell r="N1151">
            <v>80</v>
          </cell>
          <cell r="O1151">
            <v>100</v>
          </cell>
          <cell r="Q1151">
            <v>150</v>
          </cell>
        </row>
        <row r="1152">
          <cell r="A1152">
            <v>1129</v>
          </cell>
          <cell r="B1152">
            <v>48</v>
          </cell>
          <cell r="E1152" t="str">
            <v>19_6</v>
          </cell>
          <cell r="F1152">
            <v>1</v>
          </cell>
          <cell r="G1152">
            <v>1</v>
          </cell>
          <cell r="I1152">
            <v>1092</v>
          </cell>
          <cell r="K1152" t="str">
            <v>水伊布技能书</v>
          </cell>
          <cell r="L1152">
            <v>1</v>
          </cell>
          <cell r="M1152">
            <v>4</v>
          </cell>
          <cell r="N1152">
            <v>80</v>
          </cell>
          <cell r="O1152">
            <v>100</v>
          </cell>
          <cell r="Q1152">
            <v>1000</v>
          </cell>
        </row>
        <row r="1153">
          <cell r="A1153">
            <v>1130</v>
          </cell>
          <cell r="B1153">
            <v>48</v>
          </cell>
          <cell r="E1153" t="str">
            <v>19_7</v>
          </cell>
          <cell r="F1153">
            <v>2</v>
          </cell>
          <cell r="G1153">
            <v>1</v>
          </cell>
          <cell r="I1153">
            <v>1222</v>
          </cell>
          <cell r="K1153" t="str">
            <v>7阶经验药</v>
          </cell>
          <cell r="L1153">
            <v>1</v>
          </cell>
          <cell r="M1153">
            <v>4</v>
          </cell>
          <cell r="N1153">
            <v>40</v>
          </cell>
          <cell r="O1153">
            <v>100</v>
          </cell>
          <cell r="Q1153">
            <v>548</v>
          </cell>
        </row>
        <row r="1154">
          <cell r="A1154">
            <v>1131</v>
          </cell>
          <cell r="B1154">
            <v>48</v>
          </cell>
          <cell r="E1154" t="str">
            <v>19_7</v>
          </cell>
          <cell r="F1154">
            <v>12</v>
          </cell>
          <cell r="G1154">
            <v>1</v>
          </cell>
          <cell r="I1154">
            <v>1089</v>
          </cell>
          <cell r="K1154" t="str">
            <v>水伊布树果</v>
          </cell>
          <cell r="L1154">
            <v>100</v>
          </cell>
          <cell r="M1154">
            <v>4</v>
          </cell>
          <cell r="N1154">
            <v>40</v>
          </cell>
          <cell r="O1154">
            <v>100</v>
          </cell>
          <cell r="Q1154">
            <v>500</v>
          </cell>
        </row>
        <row r="1155">
          <cell r="A1155">
            <v>1132</v>
          </cell>
          <cell r="B1155">
            <v>48</v>
          </cell>
          <cell r="E1155" t="str">
            <v>19_7</v>
          </cell>
          <cell r="F1155">
            <v>12</v>
          </cell>
          <cell r="G1155">
            <v>1</v>
          </cell>
          <cell r="I1155">
            <v>1089</v>
          </cell>
          <cell r="K1155" t="str">
            <v>水伊布树果</v>
          </cell>
          <cell r="L1155">
            <v>90</v>
          </cell>
          <cell r="M1155">
            <v>4</v>
          </cell>
          <cell r="N1155">
            <v>50</v>
          </cell>
          <cell r="O1155">
            <v>100</v>
          </cell>
          <cell r="Q1155">
            <v>450</v>
          </cell>
        </row>
        <row r="1156">
          <cell r="A1156">
            <v>1133</v>
          </cell>
          <cell r="B1156">
            <v>48</v>
          </cell>
          <cell r="E1156" t="str">
            <v>19_7</v>
          </cell>
          <cell r="F1156">
            <v>12</v>
          </cell>
          <cell r="G1156">
            <v>1</v>
          </cell>
          <cell r="I1156">
            <v>1089</v>
          </cell>
          <cell r="K1156" t="str">
            <v>水伊布树果</v>
          </cell>
          <cell r="L1156">
            <v>80</v>
          </cell>
          <cell r="M1156">
            <v>4</v>
          </cell>
          <cell r="N1156">
            <v>60</v>
          </cell>
          <cell r="O1156">
            <v>100</v>
          </cell>
          <cell r="Q1156">
            <v>400</v>
          </cell>
        </row>
        <row r="1157">
          <cell r="A1157">
            <v>1134</v>
          </cell>
          <cell r="B1157">
            <v>48</v>
          </cell>
          <cell r="E1157" t="str">
            <v>19_7</v>
          </cell>
          <cell r="F1157">
            <v>2</v>
          </cell>
          <cell r="G1157">
            <v>1</v>
          </cell>
          <cell r="I1157">
            <v>1091</v>
          </cell>
          <cell r="K1157" t="str">
            <v>水伊布属性药</v>
          </cell>
          <cell r="L1157">
            <v>1</v>
          </cell>
          <cell r="M1157">
            <v>4</v>
          </cell>
          <cell r="N1157">
            <v>80</v>
          </cell>
          <cell r="O1157">
            <v>100</v>
          </cell>
          <cell r="Q1157">
            <v>150</v>
          </cell>
        </row>
        <row r="1158">
          <cell r="A1158">
            <v>1135</v>
          </cell>
          <cell r="B1158">
            <v>48</v>
          </cell>
          <cell r="E1158" t="str">
            <v>19_7</v>
          </cell>
          <cell r="F1158">
            <v>2</v>
          </cell>
          <cell r="G1158">
            <v>1</v>
          </cell>
          <cell r="I1158">
            <v>1091</v>
          </cell>
          <cell r="K1158" t="str">
            <v>水伊布属性药</v>
          </cell>
          <cell r="L1158">
            <v>1</v>
          </cell>
          <cell r="M1158">
            <v>4</v>
          </cell>
          <cell r="N1158">
            <v>80</v>
          </cell>
          <cell r="O1158">
            <v>100</v>
          </cell>
          <cell r="Q1158">
            <v>150</v>
          </cell>
        </row>
        <row r="1159">
          <cell r="A1159">
            <v>1136</v>
          </cell>
          <cell r="B1159">
            <v>48</v>
          </cell>
          <cell r="E1159" t="str">
            <v>19_7</v>
          </cell>
          <cell r="F1159">
            <v>1</v>
          </cell>
          <cell r="G1159">
            <v>1</v>
          </cell>
          <cell r="I1159">
            <v>1092</v>
          </cell>
          <cell r="K1159" t="str">
            <v>水伊布技能书</v>
          </cell>
          <cell r="L1159">
            <v>1</v>
          </cell>
          <cell r="M1159">
            <v>4</v>
          </cell>
          <cell r="N1159">
            <v>80</v>
          </cell>
          <cell r="O1159">
            <v>100</v>
          </cell>
          <cell r="Q1159">
            <v>1000</v>
          </cell>
        </row>
        <row r="1160">
          <cell r="A1160">
            <v>1137</v>
          </cell>
          <cell r="B1160">
            <v>48</v>
          </cell>
          <cell r="E1160" t="str">
            <v>19_8</v>
          </cell>
          <cell r="F1160">
            <v>2</v>
          </cell>
          <cell r="G1160">
            <v>1</v>
          </cell>
          <cell r="I1160">
            <v>1223</v>
          </cell>
          <cell r="K1160" t="str">
            <v>8阶经验药</v>
          </cell>
          <cell r="L1160">
            <v>1</v>
          </cell>
          <cell r="M1160">
            <v>4</v>
          </cell>
          <cell r="N1160">
            <v>40</v>
          </cell>
          <cell r="O1160">
            <v>100</v>
          </cell>
          <cell r="Q1160">
            <v>650</v>
          </cell>
        </row>
        <row r="1161">
          <cell r="A1161">
            <v>1138</v>
          </cell>
          <cell r="B1161">
            <v>48</v>
          </cell>
          <cell r="E1161" t="str">
            <v>19_8</v>
          </cell>
          <cell r="F1161">
            <v>8</v>
          </cell>
          <cell r="G1161">
            <v>1</v>
          </cell>
          <cell r="I1161">
            <v>1089</v>
          </cell>
          <cell r="K1161" t="str">
            <v>水伊布树果</v>
          </cell>
          <cell r="L1161">
            <v>110</v>
          </cell>
          <cell r="M1161">
            <v>4</v>
          </cell>
          <cell r="N1161">
            <v>30</v>
          </cell>
          <cell r="O1161">
            <v>100</v>
          </cell>
          <cell r="Q1161">
            <v>550</v>
          </cell>
        </row>
        <row r="1162">
          <cell r="A1162">
            <v>1139</v>
          </cell>
          <cell r="B1162">
            <v>48</v>
          </cell>
          <cell r="E1162" t="str">
            <v>19_8</v>
          </cell>
          <cell r="F1162">
            <v>12</v>
          </cell>
          <cell r="G1162">
            <v>1</v>
          </cell>
          <cell r="I1162">
            <v>1089</v>
          </cell>
          <cell r="K1162" t="str">
            <v>水伊布树果</v>
          </cell>
          <cell r="L1162">
            <v>100</v>
          </cell>
          <cell r="M1162">
            <v>4</v>
          </cell>
          <cell r="N1162">
            <v>40</v>
          </cell>
          <cell r="O1162">
            <v>100</v>
          </cell>
          <cell r="Q1162">
            <v>500</v>
          </cell>
        </row>
        <row r="1163">
          <cell r="A1163">
            <v>1140</v>
          </cell>
          <cell r="B1163">
            <v>48</v>
          </cell>
          <cell r="E1163" t="str">
            <v>19_8</v>
          </cell>
          <cell r="F1163">
            <v>12</v>
          </cell>
          <cell r="G1163">
            <v>1</v>
          </cell>
          <cell r="I1163">
            <v>1089</v>
          </cell>
          <cell r="K1163" t="str">
            <v>水伊布树果</v>
          </cell>
          <cell r="L1163">
            <v>90</v>
          </cell>
          <cell r="M1163">
            <v>4</v>
          </cell>
          <cell r="N1163">
            <v>50</v>
          </cell>
          <cell r="O1163">
            <v>100</v>
          </cell>
          <cell r="Q1163">
            <v>450</v>
          </cell>
        </row>
        <row r="1164">
          <cell r="A1164">
            <v>1141</v>
          </cell>
          <cell r="B1164">
            <v>48</v>
          </cell>
          <cell r="E1164" t="str">
            <v>19_8</v>
          </cell>
          <cell r="F1164">
            <v>2</v>
          </cell>
          <cell r="G1164">
            <v>1</v>
          </cell>
          <cell r="I1164">
            <v>1091</v>
          </cell>
          <cell r="K1164" t="str">
            <v>水伊布属性药</v>
          </cell>
          <cell r="L1164">
            <v>1</v>
          </cell>
          <cell r="M1164">
            <v>4</v>
          </cell>
          <cell r="N1164">
            <v>80</v>
          </cell>
          <cell r="O1164">
            <v>100</v>
          </cell>
          <cell r="Q1164">
            <v>150</v>
          </cell>
        </row>
        <row r="1165">
          <cell r="A1165">
            <v>1142</v>
          </cell>
          <cell r="B1165">
            <v>48</v>
          </cell>
          <cell r="E1165" t="str">
            <v>19_8</v>
          </cell>
          <cell r="F1165">
            <v>2</v>
          </cell>
          <cell r="G1165">
            <v>1</v>
          </cell>
          <cell r="I1165">
            <v>1091</v>
          </cell>
          <cell r="K1165" t="str">
            <v>水伊布属性药</v>
          </cell>
          <cell r="L1165">
            <v>1</v>
          </cell>
          <cell r="M1165">
            <v>4</v>
          </cell>
          <cell r="N1165">
            <v>80</v>
          </cell>
          <cell r="O1165">
            <v>100</v>
          </cell>
          <cell r="Q1165">
            <v>150</v>
          </cell>
        </row>
        <row r="1166">
          <cell r="A1166">
            <v>1143</v>
          </cell>
          <cell r="B1166">
            <v>48</v>
          </cell>
          <cell r="E1166" t="str">
            <v>19_8</v>
          </cell>
          <cell r="F1166">
            <v>1</v>
          </cell>
          <cell r="G1166">
            <v>1</v>
          </cell>
          <cell r="I1166">
            <v>1092</v>
          </cell>
          <cell r="K1166" t="str">
            <v>水伊布技能书</v>
          </cell>
          <cell r="L1166">
            <v>1</v>
          </cell>
          <cell r="M1166">
            <v>4</v>
          </cell>
          <cell r="N1166">
            <v>80</v>
          </cell>
          <cell r="O1166">
            <v>100</v>
          </cell>
          <cell r="Q1166">
            <v>1000</v>
          </cell>
        </row>
        <row r="1167">
          <cell r="A1167">
            <v>1144</v>
          </cell>
          <cell r="B1167">
            <v>48</v>
          </cell>
          <cell r="E1167" t="str">
            <v>19_9</v>
          </cell>
          <cell r="F1167">
            <v>2</v>
          </cell>
          <cell r="G1167">
            <v>1</v>
          </cell>
          <cell r="I1167">
            <v>1224</v>
          </cell>
          <cell r="K1167" t="str">
            <v>9阶经验药</v>
          </cell>
          <cell r="L1167">
            <v>1</v>
          </cell>
          <cell r="M1167">
            <v>4</v>
          </cell>
          <cell r="N1167">
            <v>40</v>
          </cell>
          <cell r="O1167">
            <v>100</v>
          </cell>
          <cell r="Q1167">
            <v>778</v>
          </cell>
        </row>
        <row r="1168">
          <cell r="A1168">
            <v>1145</v>
          </cell>
          <cell r="B1168">
            <v>48</v>
          </cell>
          <cell r="E1168" t="str">
            <v>19_9</v>
          </cell>
          <cell r="F1168">
            <v>8</v>
          </cell>
          <cell r="G1168">
            <v>1</v>
          </cell>
          <cell r="I1168">
            <v>1089</v>
          </cell>
          <cell r="K1168" t="str">
            <v>水伊布树果</v>
          </cell>
          <cell r="L1168">
            <v>120</v>
          </cell>
          <cell r="M1168">
            <v>4</v>
          </cell>
          <cell r="N1168">
            <v>30</v>
          </cell>
          <cell r="O1168">
            <v>100</v>
          </cell>
          <cell r="Q1168">
            <v>600</v>
          </cell>
        </row>
        <row r="1169">
          <cell r="A1169">
            <v>1146</v>
          </cell>
          <cell r="B1169">
            <v>48</v>
          </cell>
          <cell r="E1169" t="str">
            <v>19_9</v>
          </cell>
          <cell r="F1169">
            <v>12</v>
          </cell>
          <cell r="G1169">
            <v>1</v>
          </cell>
          <cell r="I1169">
            <v>1089</v>
          </cell>
          <cell r="K1169" t="str">
            <v>水伊布树果</v>
          </cell>
          <cell r="L1169">
            <v>110</v>
          </cell>
          <cell r="M1169">
            <v>4</v>
          </cell>
          <cell r="N1169">
            <v>40</v>
          </cell>
          <cell r="O1169">
            <v>100</v>
          </cell>
          <cell r="Q1169">
            <v>550</v>
          </cell>
        </row>
        <row r="1170">
          <cell r="A1170">
            <v>1147</v>
          </cell>
          <cell r="B1170">
            <v>48</v>
          </cell>
          <cell r="E1170" t="str">
            <v>19_9</v>
          </cell>
          <cell r="F1170">
            <v>12</v>
          </cell>
          <cell r="G1170">
            <v>1</v>
          </cell>
          <cell r="I1170">
            <v>1089</v>
          </cell>
          <cell r="K1170" t="str">
            <v>水伊布树果</v>
          </cell>
          <cell r="L1170">
            <v>100</v>
          </cell>
          <cell r="M1170">
            <v>4</v>
          </cell>
          <cell r="N1170">
            <v>50</v>
          </cell>
          <cell r="O1170">
            <v>100</v>
          </cell>
          <cell r="Q1170">
            <v>500</v>
          </cell>
        </row>
        <row r="1171">
          <cell r="A1171">
            <v>1148</v>
          </cell>
          <cell r="B1171">
            <v>48</v>
          </cell>
          <cell r="E1171" t="str">
            <v>19_9</v>
          </cell>
          <cell r="F1171">
            <v>2</v>
          </cell>
          <cell r="G1171">
            <v>1</v>
          </cell>
          <cell r="I1171">
            <v>1091</v>
          </cell>
          <cell r="K1171" t="str">
            <v>水伊布属性药</v>
          </cell>
          <cell r="L1171">
            <v>1</v>
          </cell>
          <cell r="M1171">
            <v>4</v>
          </cell>
          <cell r="N1171">
            <v>80</v>
          </cell>
          <cell r="O1171">
            <v>100</v>
          </cell>
          <cell r="Q1171">
            <v>150</v>
          </cell>
        </row>
        <row r="1172">
          <cell r="A1172">
            <v>1149</v>
          </cell>
          <cell r="B1172">
            <v>48</v>
          </cell>
          <cell r="E1172" t="str">
            <v>19_9</v>
          </cell>
          <cell r="F1172">
            <v>2</v>
          </cell>
          <cell r="G1172">
            <v>1</v>
          </cell>
          <cell r="I1172">
            <v>1091</v>
          </cell>
          <cell r="K1172" t="str">
            <v>水伊布属性药</v>
          </cell>
          <cell r="L1172">
            <v>1</v>
          </cell>
          <cell r="M1172">
            <v>4</v>
          </cell>
          <cell r="N1172">
            <v>80</v>
          </cell>
          <cell r="O1172">
            <v>100</v>
          </cell>
          <cell r="Q1172">
            <v>150</v>
          </cell>
        </row>
        <row r="1173">
          <cell r="A1173">
            <v>1150</v>
          </cell>
          <cell r="B1173">
            <v>48</v>
          </cell>
          <cell r="E1173" t="str">
            <v>19_9</v>
          </cell>
          <cell r="F1173">
            <v>1</v>
          </cell>
          <cell r="G1173">
            <v>1</v>
          </cell>
          <cell r="I1173">
            <v>1092</v>
          </cell>
          <cell r="K1173" t="str">
            <v>水伊布技能书</v>
          </cell>
          <cell r="L1173">
            <v>1</v>
          </cell>
          <cell r="M1173">
            <v>4</v>
          </cell>
          <cell r="N1173">
            <v>80</v>
          </cell>
          <cell r="O1173">
            <v>100</v>
          </cell>
          <cell r="Q1173">
            <v>1000</v>
          </cell>
        </row>
        <row r="1174">
          <cell r="A1174">
            <v>1151</v>
          </cell>
          <cell r="B1174">
            <v>48</v>
          </cell>
          <cell r="E1174" t="str">
            <v>19_10</v>
          </cell>
          <cell r="F1174">
            <v>2</v>
          </cell>
          <cell r="G1174">
            <v>1</v>
          </cell>
          <cell r="I1174">
            <v>1225</v>
          </cell>
          <cell r="K1174" t="str">
            <v>10阶经验药</v>
          </cell>
          <cell r="L1174">
            <v>1</v>
          </cell>
          <cell r="M1174">
            <v>4</v>
          </cell>
          <cell r="N1174">
            <v>40</v>
          </cell>
          <cell r="O1174">
            <v>100</v>
          </cell>
          <cell r="Q1174">
            <v>970</v>
          </cell>
        </row>
        <row r="1175">
          <cell r="A1175">
            <v>1152</v>
          </cell>
          <cell r="B1175">
            <v>48</v>
          </cell>
          <cell r="E1175" t="str">
            <v>19_10</v>
          </cell>
          <cell r="F1175">
            <v>8</v>
          </cell>
          <cell r="G1175">
            <v>1</v>
          </cell>
          <cell r="I1175">
            <v>1089</v>
          </cell>
          <cell r="K1175" t="str">
            <v>水伊布树果</v>
          </cell>
          <cell r="L1175">
            <v>130</v>
          </cell>
          <cell r="M1175">
            <v>4</v>
          </cell>
          <cell r="N1175">
            <v>30</v>
          </cell>
          <cell r="O1175">
            <v>100</v>
          </cell>
          <cell r="Q1175">
            <v>650</v>
          </cell>
        </row>
        <row r="1176">
          <cell r="A1176">
            <v>1153</v>
          </cell>
          <cell r="B1176">
            <v>48</v>
          </cell>
          <cell r="E1176" t="str">
            <v>19_10</v>
          </cell>
          <cell r="F1176">
            <v>12</v>
          </cell>
          <cell r="G1176">
            <v>1</v>
          </cell>
          <cell r="I1176">
            <v>1089</v>
          </cell>
          <cell r="K1176" t="str">
            <v>水伊布树果</v>
          </cell>
          <cell r="L1176">
            <v>120</v>
          </cell>
          <cell r="M1176">
            <v>4</v>
          </cell>
          <cell r="N1176">
            <v>40</v>
          </cell>
          <cell r="O1176">
            <v>100</v>
          </cell>
          <cell r="Q1176">
            <v>600</v>
          </cell>
        </row>
        <row r="1177">
          <cell r="A1177">
            <v>1154</v>
          </cell>
          <cell r="B1177">
            <v>48</v>
          </cell>
          <cell r="E1177" t="str">
            <v>19_10</v>
          </cell>
          <cell r="F1177">
            <v>12</v>
          </cell>
          <cell r="G1177">
            <v>1</v>
          </cell>
          <cell r="I1177">
            <v>1089</v>
          </cell>
          <cell r="K1177" t="str">
            <v>水伊布树果</v>
          </cell>
          <cell r="L1177">
            <v>110</v>
          </cell>
          <cell r="M1177">
            <v>4</v>
          </cell>
          <cell r="N1177">
            <v>50</v>
          </cell>
          <cell r="O1177">
            <v>100</v>
          </cell>
          <cell r="Q1177">
            <v>550</v>
          </cell>
        </row>
        <row r="1178">
          <cell r="A1178">
            <v>1155</v>
          </cell>
          <cell r="B1178">
            <v>48</v>
          </cell>
          <cell r="E1178" t="str">
            <v>19_10</v>
          </cell>
          <cell r="F1178">
            <v>2</v>
          </cell>
          <cell r="G1178">
            <v>1</v>
          </cell>
          <cell r="I1178">
            <v>1091</v>
          </cell>
          <cell r="K1178" t="str">
            <v>水伊布属性药</v>
          </cell>
          <cell r="L1178">
            <v>1</v>
          </cell>
          <cell r="M1178">
            <v>4</v>
          </cell>
          <cell r="N1178">
            <v>80</v>
          </cell>
          <cell r="O1178">
            <v>100</v>
          </cell>
          <cell r="Q1178">
            <v>150</v>
          </cell>
        </row>
        <row r="1179">
          <cell r="A1179">
            <v>1156</v>
          </cell>
          <cell r="B1179">
            <v>48</v>
          </cell>
          <cell r="E1179" t="str">
            <v>19_10</v>
          </cell>
          <cell r="F1179">
            <v>2</v>
          </cell>
          <cell r="G1179">
            <v>1</v>
          </cell>
          <cell r="I1179">
            <v>1091</v>
          </cell>
          <cell r="K1179" t="str">
            <v>水伊布属性药</v>
          </cell>
          <cell r="L1179">
            <v>1</v>
          </cell>
          <cell r="M1179">
            <v>4</v>
          </cell>
          <cell r="N1179">
            <v>80</v>
          </cell>
          <cell r="O1179">
            <v>100</v>
          </cell>
          <cell r="Q1179">
            <v>150</v>
          </cell>
        </row>
        <row r="1180">
          <cell r="A1180">
            <v>1157</v>
          </cell>
          <cell r="B1180">
            <v>48</v>
          </cell>
          <cell r="E1180" t="str">
            <v>19_10</v>
          </cell>
          <cell r="F1180">
            <v>1</v>
          </cell>
          <cell r="G1180">
            <v>1</v>
          </cell>
          <cell r="I1180">
            <v>1092</v>
          </cell>
          <cell r="K1180" t="str">
            <v>水伊布技能书</v>
          </cell>
          <cell r="L1180">
            <v>1</v>
          </cell>
          <cell r="M1180">
            <v>4</v>
          </cell>
          <cell r="N1180">
            <v>80</v>
          </cell>
          <cell r="O1180">
            <v>100</v>
          </cell>
          <cell r="Q1180">
            <v>1000</v>
          </cell>
        </row>
        <row r="1181">
          <cell r="A1181">
            <v>1158</v>
          </cell>
          <cell r="B1181">
            <v>48</v>
          </cell>
          <cell r="E1181" t="str">
            <v>19_11</v>
          </cell>
          <cell r="F1181">
            <v>2</v>
          </cell>
          <cell r="G1181">
            <v>1</v>
          </cell>
          <cell r="I1181">
            <v>1226</v>
          </cell>
          <cell r="K1181" t="str">
            <v>11阶经验药</v>
          </cell>
          <cell r="L1181">
            <v>1</v>
          </cell>
          <cell r="M1181">
            <v>4</v>
          </cell>
          <cell r="N1181">
            <v>40</v>
          </cell>
          <cell r="O1181">
            <v>100</v>
          </cell>
          <cell r="Q1181">
            <v>1170</v>
          </cell>
        </row>
        <row r="1182">
          <cell r="A1182">
            <v>1159</v>
          </cell>
          <cell r="B1182">
            <v>48</v>
          </cell>
          <cell r="E1182" t="str">
            <v>19_11</v>
          </cell>
          <cell r="F1182">
            <v>8</v>
          </cell>
          <cell r="G1182">
            <v>1</v>
          </cell>
          <cell r="I1182">
            <v>1089</v>
          </cell>
          <cell r="K1182" t="str">
            <v>水伊布树果</v>
          </cell>
          <cell r="L1182">
            <v>140</v>
          </cell>
          <cell r="M1182">
            <v>4</v>
          </cell>
          <cell r="N1182">
            <v>30</v>
          </cell>
          <cell r="O1182">
            <v>100</v>
          </cell>
          <cell r="Q1182">
            <v>700</v>
          </cell>
        </row>
        <row r="1183">
          <cell r="A1183">
            <v>1160</v>
          </cell>
          <cell r="B1183">
            <v>48</v>
          </cell>
          <cell r="E1183" t="str">
            <v>19_11</v>
          </cell>
          <cell r="F1183">
            <v>12</v>
          </cell>
          <cell r="G1183">
            <v>1</v>
          </cell>
          <cell r="I1183">
            <v>1089</v>
          </cell>
          <cell r="K1183" t="str">
            <v>水伊布树果</v>
          </cell>
          <cell r="L1183">
            <v>130</v>
          </cell>
          <cell r="M1183">
            <v>4</v>
          </cell>
          <cell r="N1183">
            <v>40</v>
          </cell>
          <cell r="O1183">
            <v>100</v>
          </cell>
          <cell r="Q1183">
            <v>650</v>
          </cell>
        </row>
        <row r="1184">
          <cell r="A1184">
            <v>1161</v>
          </cell>
          <cell r="B1184">
            <v>48</v>
          </cell>
          <cell r="E1184" t="str">
            <v>19_11</v>
          </cell>
          <cell r="F1184">
            <v>12</v>
          </cell>
          <cell r="G1184">
            <v>1</v>
          </cell>
          <cell r="I1184">
            <v>1089</v>
          </cell>
          <cell r="K1184" t="str">
            <v>水伊布树果</v>
          </cell>
          <cell r="L1184">
            <v>120</v>
          </cell>
          <cell r="M1184">
            <v>4</v>
          </cell>
          <cell r="N1184">
            <v>50</v>
          </cell>
          <cell r="O1184">
            <v>100</v>
          </cell>
          <cell r="Q1184">
            <v>600</v>
          </cell>
        </row>
        <row r="1185">
          <cell r="A1185">
            <v>1162</v>
          </cell>
          <cell r="B1185">
            <v>48</v>
          </cell>
          <cell r="E1185" t="str">
            <v>19_11</v>
          </cell>
          <cell r="F1185">
            <v>2</v>
          </cell>
          <cell r="G1185">
            <v>1</v>
          </cell>
          <cell r="I1185">
            <v>1091</v>
          </cell>
          <cell r="K1185" t="str">
            <v>水伊布属性药</v>
          </cell>
          <cell r="L1185">
            <v>1</v>
          </cell>
          <cell r="M1185">
            <v>4</v>
          </cell>
          <cell r="N1185">
            <v>80</v>
          </cell>
          <cell r="O1185">
            <v>100</v>
          </cell>
          <cell r="Q1185">
            <v>150</v>
          </cell>
        </row>
        <row r="1186">
          <cell r="A1186">
            <v>1163</v>
          </cell>
          <cell r="B1186">
            <v>48</v>
          </cell>
          <cell r="E1186" t="str">
            <v>19_11</v>
          </cell>
          <cell r="F1186">
            <v>2</v>
          </cell>
          <cell r="G1186">
            <v>1</v>
          </cell>
          <cell r="I1186">
            <v>1091</v>
          </cell>
          <cell r="K1186" t="str">
            <v>水伊布属性药</v>
          </cell>
          <cell r="L1186">
            <v>1</v>
          </cell>
          <cell r="M1186">
            <v>4</v>
          </cell>
          <cell r="N1186">
            <v>80</v>
          </cell>
          <cell r="O1186">
            <v>100</v>
          </cell>
          <cell r="Q1186">
            <v>150</v>
          </cell>
        </row>
        <row r="1187">
          <cell r="A1187">
            <v>1164</v>
          </cell>
          <cell r="B1187">
            <v>48</v>
          </cell>
          <cell r="E1187" t="str">
            <v>19_11</v>
          </cell>
          <cell r="F1187">
            <v>1</v>
          </cell>
          <cell r="G1187">
            <v>1</v>
          </cell>
          <cell r="I1187">
            <v>1092</v>
          </cell>
          <cell r="K1187" t="str">
            <v>水伊布技能书</v>
          </cell>
          <cell r="L1187">
            <v>1</v>
          </cell>
          <cell r="M1187">
            <v>4</v>
          </cell>
          <cell r="N1187">
            <v>80</v>
          </cell>
          <cell r="O1187">
            <v>100</v>
          </cell>
          <cell r="Q1187">
            <v>1000</v>
          </cell>
        </row>
        <row r="1188">
          <cell r="A1188">
            <v>1165</v>
          </cell>
          <cell r="B1188">
            <v>48</v>
          </cell>
          <cell r="E1188" t="str">
            <v>19_12</v>
          </cell>
          <cell r="F1188">
            <v>2</v>
          </cell>
          <cell r="G1188">
            <v>1</v>
          </cell>
          <cell r="I1188">
            <v>1227</v>
          </cell>
          <cell r="K1188" t="str">
            <v>12阶经验药</v>
          </cell>
          <cell r="L1188">
            <v>1</v>
          </cell>
          <cell r="M1188">
            <v>4</v>
          </cell>
          <cell r="N1188">
            <v>40</v>
          </cell>
          <cell r="O1188">
            <v>100</v>
          </cell>
          <cell r="Q1188">
            <v>1388</v>
          </cell>
        </row>
        <row r="1189">
          <cell r="A1189">
            <v>1166</v>
          </cell>
          <cell r="B1189">
            <v>48</v>
          </cell>
          <cell r="E1189" t="str">
            <v>19_12</v>
          </cell>
          <cell r="F1189">
            <v>8</v>
          </cell>
          <cell r="G1189">
            <v>1</v>
          </cell>
          <cell r="I1189">
            <v>1089</v>
          </cell>
          <cell r="K1189" t="str">
            <v>水伊布树果</v>
          </cell>
          <cell r="L1189">
            <v>150</v>
          </cell>
          <cell r="M1189">
            <v>4</v>
          </cell>
          <cell r="N1189">
            <v>30</v>
          </cell>
          <cell r="O1189">
            <v>100</v>
          </cell>
          <cell r="Q1189">
            <v>750</v>
          </cell>
        </row>
        <row r="1190">
          <cell r="A1190">
            <v>1167</v>
          </cell>
          <cell r="B1190">
            <v>48</v>
          </cell>
          <cell r="E1190" t="str">
            <v>19_12</v>
          </cell>
          <cell r="F1190">
            <v>12</v>
          </cell>
          <cell r="G1190">
            <v>1</v>
          </cell>
          <cell r="I1190">
            <v>1089</v>
          </cell>
          <cell r="K1190" t="str">
            <v>水伊布树果</v>
          </cell>
          <cell r="L1190">
            <v>140</v>
          </cell>
          <cell r="M1190">
            <v>4</v>
          </cell>
          <cell r="N1190">
            <v>40</v>
          </cell>
          <cell r="O1190">
            <v>100</v>
          </cell>
          <cell r="Q1190">
            <v>700</v>
          </cell>
        </row>
        <row r="1191">
          <cell r="A1191">
            <v>1168</v>
          </cell>
          <cell r="B1191">
            <v>48</v>
          </cell>
          <cell r="E1191" t="str">
            <v>19_12</v>
          </cell>
          <cell r="F1191">
            <v>12</v>
          </cell>
          <cell r="G1191">
            <v>1</v>
          </cell>
          <cell r="I1191">
            <v>1089</v>
          </cell>
          <cell r="K1191" t="str">
            <v>水伊布树果</v>
          </cell>
          <cell r="L1191">
            <v>130</v>
          </cell>
          <cell r="M1191">
            <v>4</v>
          </cell>
          <cell r="N1191">
            <v>50</v>
          </cell>
          <cell r="O1191">
            <v>100</v>
          </cell>
          <cell r="Q1191">
            <v>650</v>
          </cell>
        </row>
        <row r="1192">
          <cell r="A1192">
            <v>1169</v>
          </cell>
          <cell r="B1192">
            <v>48</v>
          </cell>
          <cell r="E1192" t="str">
            <v>19_12</v>
          </cell>
          <cell r="F1192">
            <v>2</v>
          </cell>
          <cell r="G1192">
            <v>1</v>
          </cell>
          <cell r="I1192">
            <v>1091</v>
          </cell>
          <cell r="K1192" t="str">
            <v>水伊布属性药</v>
          </cell>
          <cell r="L1192">
            <v>1</v>
          </cell>
          <cell r="M1192">
            <v>4</v>
          </cell>
          <cell r="N1192">
            <v>80</v>
          </cell>
          <cell r="O1192">
            <v>100</v>
          </cell>
          <cell r="Q1192">
            <v>150</v>
          </cell>
        </row>
        <row r="1193">
          <cell r="A1193">
            <v>1170</v>
          </cell>
          <cell r="B1193">
            <v>48</v>
          </cell>
          <cell r="E1193" t="str">
            <v>19_12</v>
          </cell>
          <cell r="F1193">
            <v>2</v>
          </cell>
          <cell r="G1193">
            <v>1</v>
          </cell>
          <cell r="I1193">
            <v>1091</v>
          </cell>
          <cell r="K1193" t="str">
            <v>水伊布属性药</v>
          </cell>
          <cell r="L1193">
            <v>1</v>
          </cell>
          <cell r="M1193">
            <v>4</v>
          </cell>
          <cell r="N1193">
            <v>80</v>
          </cell>
          <cell r="O1193">
            <v>100</v>
          </cell>
          <cell r="Q1193">
            <v>150</v>
          </cell>
        </row>
        <row r="1194">
          <cell r="A1194">
            <v>1171</v>
          </cell>
          <cell r="B1194">
            <v>48</v>
          </cell>
          <cell r="E1194" t="str">
            <v>19_12</v>
          </cell>
          <cell r="F1194">
            <v>1</v>
          </cell>
          <cell r="G1194">
            <v>1</v>
          </cell>
          <cell r="I1194">
            <v>1092</v>
          </cell>
          <cell r="K1194" t="str">
            <v>水伊布技能书</v>
          </cell>
          <cell r="L1194">
            <v>1</v>
          </cell>
          <cell r="M1194">
            <v>4</v>
          </cell>
          <cell r="N1194">
            <v>80</v>
          </cell>
          <cell r="O1194">
            <v>100</v>
          </cell>
          <cell r="Q1194">
            <v>1000</v>
          </cell>
        </row>
        <row r="1195">
          <cell r="A1195">
            <v>1172</v>
          </cell>
          <cell r="B1195">
            <v>48</v>
          </cell>
          <cell r="E1195" t="str">
            <v>19_13</v>
          </cell>
          <cell r="F1195">
            <v>2</v>
          </cell>
          <cell r="G1195">
            <v>1</v>
          </cell>
          <cell r="I1195">
            <v>1228</v>
          </cell>
          <cell r="K1195" t="str">
            <v>13阶经验药</v>
          </cell>
          <cell r="L1195">
            <v>1</v>
          </cell>
          <cell r="M1195">
            <v>4</v>
          </cell>
          <cell r="N1195">
            <v>40</v>
          </cell>
          <cell r="O1195">
            <v>100</v>
          </cell>
          <cell r="Q1195">
            <v>1665</v>
          </cell>
        </row>
        <row r="1196">
          <cell r="A1196">
            <v>1173</v>
          </cell>
          <cell r="B1196">
            <v>48</v>
          </cell>
          <cell r="E1196" t="str">
            <v>19_13</v>
          </cell>
          <cell r="F1196">
            <v>8</v>
          </cell>
          <cell r="G1196">
            <v>1</v>
          </cell>
          <cell r="I1196">
            <v>1089</v>
          </cell>
          <cell r="K1196" t="str">
            <v>水伊布树果</v>
          </cell>
          <cell r="L1196">
            <v>160</v>
          </cell>
          <cell r="M1196">
            <v>4</v>
          </cell>
          <cell r="N1196">
            <v>30</v>
          </cell>
          <cell r="O1196">
            <v>100</v>
          </cell>
          <cell r="Q1196">
            <v>800</v>
          </cell>
        </row>
        <row r="1197">
          <cell r="A1197">
            <v>1174</v>
          </cell>
          <cell r="B1197">
            <v>48</v>
          </cell>
          <cell r="E1197" t="str">
            <v>19_13</v>
          </cell>
          <cell r="F1197">
            <v>12</v>
          </cell>
          <cell r="G1197">
            <v>1</v>
          </cell>
          <cell r="I1197">
            <v>1089</v>
          </cell>
          <cell r="K1197" t="str">
            <v>水伊布树果</v>
          </cell>
          <cell r="L1197">
            <v>150</v>
          </cell>
          <cell r="M1197">
            <v>4</v>
          </cell>
          <cell r="N1197">
            <v>40</v>
          </cell>
          <cell r="O1197">
            <v>100</v>
          </cell>
          <cell r="Q1197">
            <v>750</v>
          </cell>
        </row>
        <row r="1198">
          <cell r="A1198">
            <v>1175</v>
          </cell>
          <cell r="B1198">
            <v>48</v>
          </cell>
          <cell r="E1198" t="str">
            <v>19_13</v>
          </cell>
          <cell r="F1198">
            <v>12</v>
          </cell>
          <cell r="G1198">
            <v>1</v>
          </cell>
          <cell r="I1198">
            <v>1089</v>
          </cell>
          <cell r="K1198" t="str">
            <v>水伊布树果</v>
          </cell>
          <cell r="L1198">
            <v>140</v>
          </cell>
          <cell r="M1198">
            <v>4</v>
          </cell>
          <cell r="N1198">
            <v>50</v>
          </cell>
          <cell r="O1198">
            <v>100</v>
          </cell>
          <cell r="Q1198">
            <v>700</v>
          </cell>
        </row>
        <row r="1199">
          <cell r="A1199">
            <v>1176</v>
          </cell>
          <cell r="B1199">
            <v>48</v>
          </cell>
          <cell r="E1199" t="str">
            <v>19_13</v>
          </cell>
          <cell r="F1199">
            <v>2</v>
          </cell>
          <cell r="G1199">
            <v>1</v>
          </cell>
          <cell r="I1199">
            <v>1091</v>
          </cell>
          <cell r="K1199" t="str">
            <v>水伊布属性药</v>
          </cell>
          <cell r="L1199">
            <v>1</v>
          </cell>
          <cell r="M1199">
            <v>4</v>
          </cell>
          <cell r="N1199">
            <v>80</v>
          </cell>
          <cell r="O1199">
            <v>100</v>
          </cell>
          <cell r="Q1199">
            <v>150</v>
          </cell>
        </row>
        <row r="1200">
          <cell r="A1200">
            <v>1177</v>
          </cell>
          <cell r="B1200">
            <v>48</v>
          </cell>
          <cell r="E1200" t="str">
            <v>19_13</v>
          </cell>
          <cell r="F1200">
            <v>2</v>
          </cell>
          <cell r="G1200">
            <v>1</v>
          </cell>
          <cell r="I1200">
            <v>1091</v>
          </cell>
          <cell r="K1200" t="str">
            <v>水伊布属性药</v>
          </cell>
          <cell r="L1200">
            <v>1</v>
          </cell>
          <cell r="M1200">
            <v>4</v>
          </cell>
          <cell r="N1200">
            <v>80</v>
          </cell>
          <cell r="O1200">
            <v>100</v>
          </cell>
          <cell r="Q1200">
            <v>150</v>
          </cell>
        </row>
        <row r="1201">
          <cell r="A1201">
            <v>1178</v>
          </cell>
          <cell r="B1201">
            <v>48</v>
          </cell>
          <cell r="E1201" t="str">
            <v>19_13</v>
          </cell>
          <cell r="F1201">
            <v>1</v>
          </cell>
          <cell r="G1201">
            <v>1</v>
          </cell>
          <cell r="I1201">
            <v>1092</v>
          </cell>
          <cell r="K1201" t="str">
            <v>水伊布技能书</v>
          </cell>
          <cell r="L1201">
            <v>1</v>
          </cell>
          <cell r="M1201">
            <v>4</v>
          </cell>
          <cell r="N1201">
            <v>80</v>
          </cell>
          <cell r="O1201">
            <v>100</v>
          </cell>
          <cell r="Q1201">
            <v>1000</v>
          </cell>
        </row>
        <row r="1202">
          <cell r="A1202">
            <v>1179</v>
          </cell>
          <cell r="B1202">
            <v>48</v>
          </cell>
          <cell r="E1202" t="str">
            <v>19_14</v>
          </cell>
          <cell r="F1202">
            <v>2</v>
          </cell>
          <cell r="G1202">
            <v>1</v>
          </cell>
          <cell r="I1202">
            <v>1229</v>
          </cell>
          <cell r="K1202" t="str">
            <v>14阶经验药</v>
          </cell>
          <cell r="L1202">
            <v>1</v>
          </cell>
          <cell r="M1202">
            <v>4</v>
          </cell>
          <cell r="N1202">
            <v>40</v>
          </cell>
          <cell r="O1202">
            <v>100</v>
          </cell>
          <cell r="Q1202">
            <v>2000</v>
          </cell>
        </row>
        <row r="1203">
          <cell r="A1203">
            <v>1180</v>
          </cell>
          <cell r="B1203">
            <v>48</v>
          </cell>
          <cell r="E1203" t="str">
            <v>19_14</v>
          </cell>
          <cell r="F1203">
            <v>8</v>
          </cell>
          <cell r="G1203">
            <v>1</v>
          </cell>
          <cell r="I1203">
            <v>1089</v>
          </cell>
          <cell r="K1203" t="str">
            <v>水伊布树果</v>
          </cell>
          <cell r="L1203">
            <v>170</v>
          </cell>
          <cell r="M1203">
            <v>4</v>
          </cell>
          <cell r="N1203">
            <v>30</v>
          </cell>
          <cell r="O1203">
            <v>100</v>
          </cell>
          <cell r="Q1203">
            <v>850</v>
          </cell>
        </row>
        <row r="1204">
          <cell r="A1204">
            <v>1181</v>
          </cell>
          <cell r="B1204">
            <v>48</v>
          </cell>
          <cell r="E1204" t="str">
            <v>19_14</v>
          </cell>
          <cell r="F1204">
            <v>12</v>
          </cell>
          <cell r="G1204">
            <v>1</v>
          </cell>
          <cell r="I1204">
            <v>1089</v>
          </cell>
          <cell r="K1204" t="str">
            <v>水伊布树果</v>
          </cell>
          <cell r="L1204">
            <v>160</v>
          </cell>
          <cell r="M1204">
            <v>4</v>
          </cell>
          <cell r="N1204">
            <v>40</v>
          </cell>
          <cell r="O1204">
            <v>100</v>
          </cell>
          <cell r="Q1204">
            <v>800</v>
          </cell>
        </row>
        <row r="1205">
          <cell r="A1205">
            <v>1182</v>
          </cell>
          <cell r="B1205">
            <v>48</v>
          </cell>
          <cell r="E1205" t="str">
            <v>19_14</v>
          </cell>
          <cell r="F1205">
            <v>12</v>
          </cell>
          <cell r="G1205">
            <v>1</v>
          </cell>
          <cell r="I1205">
            <v>1089</v>
          </cell>
          <cell r="K1205" t="str">
            <v>水伊布树果</v>
          </cell>
          <cell r="L1205">
            <v>150</v>
          </cell>
          <cell r="M1205">
            <v>4</v>
          </cell>
          <cell r="N1205">
            <v>50</v>
          </cell>
          <cell r="O1205">
            <v>100</v>
          </cell>
          <cell r="Q1205">
            <v>750</v>
          </cell>
        </row>
        <row r="1206">
          <cell r="A1206">
            <v>1183</v>
          </cell>
          <cell r="B1206">
            <v>48</v>
          </cell>
          <cell r="E1206" t="str">
            <v>19_14</v>
          </cell>
          <cell r="F1206">
            <v>2</v>
          </cell>
          <cell r="G1206">
            <v>1</v>
          </cell>
          <cell r="I1206">
            <v>1091</v>
          </cell>
          <cell r="K1206" t="str">
            <v>水伊布属性药</v>
          </cell>
          <cell r="L1206">
            <v>1</v>
          </cell>
          <cell r="M1206">
            <v>4</v>
          </cell>
          <cell r="N1206">
            <v>80</v>
          </cell>
          <cell r="O1206">
            <v>100</v>
          </cell>
          <cell r="Q1206">
            <v>150</v>
          </cell>
        </row>
        <row r="1207">
          <cell r="A1207">
            <v>1184</v>
          </cell>
          <cell r="B1207">
            <v>48</v>
          </cell>
          <cell r="E1207" t="str">
            <v>19_14</v>
          </cell>
          <cell r="F1207">
            <v>2</v>
          </cell>
          <cell r="G1207">
            <v>1</v>
          </cell>
          <cell r="I1207">
            <v>1091</v>
          </cell>
          <cell r="K1207" t="str">
            <v>水伊布属性药</v>
          </cell>
          <cell r="L1207">
            <v>1</v>
          </cell>
          <cell r="M1207">
            <v>4</v>
          </cell>
          <cell r="N1207">
            <v>80</v>
          </cell>
          <cell r="O1207">
            <v>100</v>
          </cell>
          <cell r="Q1207">
            <v>150</v>
          </cell>
        </row>
        <row r="1208">
          <cell r="A1208">
            <v>1185</v>
          </cell>
          <cell r="B1208">
            <v>48</v>
          </cell>
          <cell r="E1208" t="str">
            <v>19_14</v>
          </cell>
          <cell r="F1208">
            <v>1</v>
          </cell>
          <cell r="G1208">
            <v>1</v>
          </cell>
          <cell r="I1208">
            <v>1092</v>
          </cell>
          <cell r="K1208" t="str">
            <v>水伊布技能书</v>
          </cell>
          <cell r="L1208">
            <v>1</v>
          </cell>
          <cell r="M1208">
            <v>4</v>
          </cell>
          <cell r="N1208">
            <v>80</v>
          </cell>
          <cell r="O1208">
            <v>100</v>
          </cell>
          <cell r="Q1208">
            <v>1000</v>
          </cell>
        </row>
        <row r="1209">
          <cell r="A1209">
            <v>1186</v>
          </cell>
          <cell r="B1209">
            <v>52</v>
          </cell>
          <cell r="D1209">
            <v>1</v>
          </cell>
          <cell r="F1209">
            <v>1</v>
          </cell>
          <cell r="G1209">
            <v>1</v>
          </cell>
          <cell r="I1209">
            <v>4030</v>
          </cell>
          <cell r="K1209" t="str">
            <v>Z结晶：茸茸羊</v>
          </cell>
          <cell r="L1209">
            <v>1</v>
          </cell>
          <cell r="M1209">
            <v>4</v>
          </cell>
          <cell r="N1209">
            <v>50</v>
          </cell>
          <cell r="O1209">
            <v>100</v>
          </cell>
          <cell r="Q1209">
            <v>1990</v>
          </cell>
        </row>
        <row r="1210">
          <cell r="A1210">
            <v>1187</v>
          </cell>
          <cell r="B1210">
            <v>52</v>
          </cell>
          <cell r="E1210" t="str">
            <v>23_1</v>
          </cell>
          <cell r="F1210">
            <v>2</v>
          </cell>
          <cell r="G1210">
            <v>1</v>
          </cell>
          <cell r="I1210">
            <v>1298</v>
          </cell>
          <cell r="K1210" t="str">
            <v>1阶经验药</v>
          </cell>
          <cell r="L1210">
            <v>1</v>
          </cell>
          <cell r="M1210">
            <v>4</v>
          </cell>
          <cell r="N1210">
            <v>40</v>
          </cell>
          <cell r="O1210">
            <v>100</v>
          </cell>
          <cell r="Q1210">
            <v>63</v>
          </cell>
        </row>
        <row r="1211">
          <cell r="A1211">
            <v>1188</v>
          </cell>
          <cell r="B1211">
            <v>52</v>
          </cell>
          <cell r="E1211" t="str">
            <v>23_1</v>
          </cell>
          <cell r="F1211">
            <v>5</v>
          </cell>
          <cell r="G1211">
            <v>1</v>
          </cell>
          <cell r="I1211">
            <v>1039</v>
          </cell>
          <cell r="K1211" t="str">
            <v>Z结晶树果</v>
          </cell>
          <cell r="L1211">
            <v>40</v>
          </cell>
          <cell r="M1211">
            <v>4</v>
          </cell>
          <cell r="N1211">
            <v>50</v>
          </cell>
          <cell r="O1211">
            <v>100</v>
          </cell>
          <cell r="Q1211">
            <v>200</v>
          </cell>
        </row>
        <row r="1212">
          <cell r="A1212">
            <v>1189</v>
          </cell>
          <cell r="B1212">
            <v>52</v>
          </cell>
          <cell r="E1212" t="str">
            <v>23_1</v>
          </cell>
          <cell r="F1212">
            <v>5</v>
          </cell>
          <cell r="G1212">
            <v>1</v>
          </cell>
          <cell r="I1212">
            <v>1039</v>
          </cell>
          <cell r="K1212" t="str">
            <v>Z结晶树果</v>
          </cell>
          <cell r="L1212">
            <v>30</v>
          </cell>
          <cell r="M1212">
            <v>4</v>
          </cell>
          <cell r="N1212">
            <v>60</v>
          </cell>
          <cell r="O1212">
            <v>100</v>
          </cell>
          <cell r="Q1212">
            <v>150</v>
          </cell>
        </row>
        <row r="1213">
          <cell r="A1213">
            <v>1190</v>
          </cell>
          <cell r="B1213">
            <v>52</v>
          </cell>
          <cell r="E1213" t="str">
            <v>23_1</v>
          </cell>
          <cell r="F1213">
            <v>5</v>
          </cell>
          <cell r="G1213">
            <v>1</v>
          </cell>
          <cell r="I1213">
            <v>1039</v>
          </cell>
          <cell r="K1213" t="str">
            <v>Z结晶树果</v>
          </cell>
          <cell r="L1213">
            <v>20</v>
          </cell>
          <cell r="M1213">
            <v>4</v>
          </cell>
          <cell r="N1213">
            <v>70</v>
          </cell>
          <cell r="O1213">
            <v>100</v>
          </cell>
          <cell r="Q1213">
            <v>100</v>
          </cell>
        </row>
        <row r="1214">
          <cell r="A1214">
            <v>1191</v>
          </cell>
          <cell r="B1214">
            <v>52</v>
          </cell>
          <cell r="E1214" t="str">
            <v>23_1</v>
          </cell>
          <cell r="F1214">
            <v>2</v>
          </cell>
          <cell r="G1214">
            <v>1</v>
          </cell>
          <cell r="I1214">
            <v>1041</v>
          </cell>
          <cell r="K1214" t="str">
            <v>Z结晶属性药</v>
          </cell>
          <cell r="L1214">
            <v>1</v>
          </cell>
          <cell r="M1214">
            <v>4</v>
          </cell>
          <cell r="N1214">
            <v>80</v>
          </cell>
          <cell r="O1214">
            <v>100</v>
          </cell>
          <cell r="Q1214">
            <v>150</v>
          </cell>
        </row>
        <row r="1215">
          <cell r="A1215">
            <v>1192</v>
          </cell>
          <cell r="B1215">
            <v>52</v>
          </cell>
          <cell r="E1215" t="str">
            <v>23_1</v>
          </cell>
          <cell r="F1215">
            <v>2</v>
          </cell>
          <cell r="G1215">
            <v>1</v>
          </cell>
          <cell r="I1215">
            <v>1041</v>
          </cell>
          <cell r="K1215" t="str">
            <v>Z结晶属性药</v>
          </cell>
          <cell r="L1215">
            <v>1</v>
          </cell>
          <cell r="M1215">
            <v>4</v>
          </cell>
          <cell r="N1215">
            <v>80</v>
          </cell>
          <cell r="O1215">
            <v>100</v>
          </cell>
          <cell r="Q1215">
            <v>150</v>
          </cell>
        </row>
        <row r="1216">
          <cell r="A1216">
            <v>1193</v>
          </cell>
          <cell r="B1216">
            <v>52</v>
          </cell>
          <cell r="E1216" t="str">
            <v>23_1</v>
          </cell>
          <cell r="F1216">
            <v>1</v>
          </cell>
          <cell r="G1216">
            <v>1</v>
          </cell>
          <cell r="I1216">
            <v>1042</v>
          </cell>
          <cell r="K1216" t="str">
            <v>Z结晶技能书</v>
          </cell>
          <cell r="L1216">
            <v>1</v>
          </cell>
          <cell r="M1216">
            <v>4</v>
          </cell>
          <cell r="N1216">
            <v>40</v>
          </cell>
          <cell r="O1216">
            <v>100</v>
          </cell>
          <cell r="Q1216">
            <v>200</v>
          </cell>
        </row>
        <row r="1217">
          <cell r="A1217">
            <v>1194</v>
          </cell>
          <cell r="B1217">
            <v>52</v>
          </cell>
          <cell r="E1217" t="str">
            <v>23_2</v>
          </cell>
          <cell r="F1217">
            <v>2</v>
          </cell>
          <cell r="G1217">
            <v>1</v>
          </cell>
          <cell r="I1217">
            <v>1299</v>
          </cell>
          <cell r="K1217" t="str">
            <v>2阶经验药</v>
          </cell>
          <cell r="L1217">
            <v>1</v>
          </cell>
          <cell r="M1217">
            <v>4</v>
          </cell>
          <cell r="N1217">
            <v>40</v>
          </cell>
          <cell r="O1217">
            <v>100</v>
          </cell>
          <cell r="Q1217">
            <v>125</v>
          </cell>
        </row>
        <row r="1218">
          <cell r="A1218">
            <v>1195</v>
          </cell>
          <cell r="B1218">
            <v>52</v>
          </cell>
          <cell r="E1218" t="str">
            <v>23_2</v>
          </cell>
          <cell r="F1218">
            <v>5</v>
          </cell>
          <cell r="G1218">
            <v>1</v>
          </cell>
          <cell r="I1218">
            <v>1039</v>
          </cell>
          <cell r="K1218" t="str">
            <v>Z结晶树果</v>
          </cell>
          <cell r="L1218">
            <v>50</v>
          </cell>
          <cell r="M1218">
            <v>4</v>
          </cell>
          <cell r="N1218">
            <v>50</v>
          </cell>
          <cell r="O1218">
            <v>100</v>
          </cell>
          <cell r="Q1218">
            <v>250</v>
          </cell>
        </row>
        <row r="1219">
          <cell r="A1219">
            <v>1196</v>
          </cell>
          <cell r="B1219">
            <v>52</v>
          </cell>
          <cell r="E1219" t="str">
            <v>23_2</v>
          </cell>
          <cell r="F1219">
            <v>5</v>
          </cell>
          <cell r="G1219">
            <v>1</v>
          </cell>
          <cell r="I1219">
            <v>1039</v>
          </cell>
          <cell r="K1219" t="str">
            <v>Z结晶树果</v>
          </cell>
          <cell r="L1219">
            <v>40</v>
          </cell>
          <cell r="M1219">
            <v>4</v>
          </cell>
          <cell r="N1219">
            <v>60</v>
          </cell>
          <cell r="O1219">
            <v>100</v>
          </cell>
          <cell r="Q1219">
            <v>200</v>
          </cell>
        </row>
        <row r="1220">
          <cell r="A1220">
            <v>1197</v>
          </cell>
          <cell r="B1220">
            <v>52</v>
          </cell>
          <cell r="E1220" t="str">
            <v>23_2</v>
          </cell>
          <cell r="F1220">
            <v>5</v>
          </cell>
          <cell r="G1220">
            <v>1</v>
          </cell>
          <cell r="I1220">
            <v>1039</v>
          </cell>
          <cell r="K1220" t="str">
            <v>Z结晶树果</v>
          </cell>
          <cell r="L1220">
            <v>30</v>
          </cell>
          <cell r="M1220">
            <v>4</v>
          </cell>
          <cell r="N1220">
            <v>70</v>
          </cell>
          <cell r="O1220">
            <v>100</v>
          </cell>
          <cell r="Q1220">
            <v>150</v>
          </cell>
        </row>
        <row r="1221">
          <cell r="A1221">
            <v>1198</v>
          </cell>
          <cell r="B1221">
            <v>52</v>
          </cell>
          <cell r="E1221" t="str">
            <v>23_2</v>
          </cell>
          <cell r="F1221">
            <v>2</v>
          </cell>
          <cell r="G1221">
            <v>1</v>
          </cell>
          <cell r="I1221">
            <v>1041</v>
          </cell>
          <cell r="K1221" t="str">
            <v>Z结晶属性药</v>
          </cell>
          <cell r="L1221">
            <v>1</v>
          </cell>
          <cell r="M1221">
            <v>4</v>
          </cell>
          <cell r="N1221">
            <v>80</v>
          </cell>
          <cell r="O1221">
            <v>100</v>
          </cell>
          <cell r="Q1221">
            <v>150</v>
          </cell>
        </row>
        <row r="1222">
          <cell r="A1222">
            <v>1199</v>
          </cell>
          <cell r="B1222">
            <v>52</v>
          </cell>
          <cell r="E1222" t="str">
            <v>23_2</v>
          </cell>
          <cell r="F1222">
            <v>2</v>
          </cell>
          <cell r="G1222">
            <v>1</v>
          </cell>
          <cell r="I1222">
            <v>1041</v>
          </cell>
          <cell r="K1222" t="str">
            <v>Z结晶属性药</v>
          </cell>
          <cell r="L1222">
            <v>1</v>
          </cell>
          <cell r="M1222">
            <v>4</v>
          </cell>
          <cell r="N1222">
            <v>80</v>
          </cell>
          <cell r="O1222">
            <v>100</v>
          </cell>
          <cell r="Q1222">
            <v>150</v>
          </cell>
        </row>
        <row r="1223">
          <cell r="A1223">
            <v>1200</v>
          </cell>
          <cell r="B1223">
            <v>52</v>
          </cell>
          <cell r="E1223" t="str">
            <v>23_2</v>
          </cell>
          <cell r="F1223">
            <v>1</v>
          </cell>
          <cell r="G1223">
            <v>1</v>
          </cell>
          <cell r="I1223">
            <v>1042</v>
          </cell>
          <cell r="K1223" t="str">
            <v>Z结晶技能书</v>
          </cell>
          <cell r="L1223">
            <v>1</v>
          </cell>
          <cell r="M1223">
            <v>4</v>
          </cell>
          <cell r="N1223">
            <v>40</v>
          </cell>
          <cell r="O1223">
            <v>100</v>
          </cell>
          <cell r="Q1223">
            <v>200</v>
          </cell>
        </row>
        <row r="1224">
          <cell r="A1224">
            <v>1201</v>
          </cell>
          <cell r="B1224">
            <v>52</v>
          </cell>
          <cell r="E1224" t="str">
            <v>23_3</v>
          </cell>
          <cell r="F1224">
            <v>2</v>
          </cell>
          <cell r="G1224">
            <v>1</v>
          </cell>
          <cell r="I1224">
            <v>1300</v>
          </cell>
          <cell r="K1224" t="str">
            <v>3阶经验药</v>
          </cell>
          <cell r="L1224">
            <v>1</v>
          </cell>
          <cell r="M1224">
            <v>4</v>
          </cell>
          <cell r="N1224">
            <v>40</v>
          </cell>
          <cell r="O1224">
            <v>100</v>
          </cell>
          <cell r="Q1224">
            <v>188</v>
          </cell>
        </row>
        <row r="1225">
          <cell r="A1225">
            <v>1202</v>
          </cell>
          <cell r="B1225">
            <v>52</v>
          </cell>
          <cell r="E1225" t="str">
            <v>23_3</v>
          </cell>
          <cell r="F1225">
            <v>5</v>
          </cell>
          <cell r="G1225">
            <v>1</v>
          </cell>
          <cell r="I1225">
            <v>1039</v>
          </cell>
          <cell r="K1225" t="str">
            <v>Z结晶树果</v>
          </cell>
          <cell r="L1225">
            <v>60</v>
          </cell>
          <cell r="M1225">
            <v>4</v>
          </cell>
          <cell r="N1225">
            <v>50</v>
          </cell>
          <cell r="O1225">
            <v>100</v>
          </cell>
          <cell r="Q1225">
            <v>300</v>
          </cell>
        </row>
        <row r="1226">
          <cell r="A1226">
            <v>1203</v>
          </cell>
          <cell r="B1226">
            <v>52</v>
          </cell>
          <cell r="E1226" t="str">
            <v>23_3</v>
          </cell>
          <cell r="F1226">
            <v>5</v>
          </cell>
          <cell r="G1226">
            <v>1</v>
          </cell>
          <cell r="I1226">
            <v>1039</v>
          </cell>
          <cell r="K1226" t="str">
            <v>Z结晶树果</v>
          </cell>
          <cell r="L1226">
            <v>50</v>
          </cell>
          <cell r="M1226">
            <v>4</v>
          </cell>
          <cell r="N1226">
            <v>60</v>
          </cell>
          <cell r="O1226">
            <v>100</v>
          </cell>
          <cell r="Q1226">
            <v>250</v>
          </cell>
        </row>
        <row r="1227">
          <cell r="A1227">
            <v>1204</v>
          </cell>
          <cell r="B1227">
            <v>52</v>
          </cell>
          <cell r="E1227" t="str">
            <v>23_3</v>
          </cell>
          <cell r="F1227">
            <v>5</v>
          </cell>
          <cell r="G1227">
            <v>1</v>
          </cell>
          <cell r="I1227">
            <v>1039</v>
          </cell>
          <cell r="K1227" t="str">
            <v>Z结晶树果</v>
          </cell>
          <cell r="L1227">
            <v>40</v>
          </cell>
          <cell r="M1227">
            <v>4</v>
          </cell>
          <cell r="N1227">
            <v>70</v>
          </cell>
          <cell r="O1227">
            <v>100</v>
          </cell>
          <cell r="Q1227">
            <v>200</v>
          </cell>
        </row>
        <row r="1228">
          <cell r="A1228">
            <v>1205</v>
          </cell>
          <cell r="B1228">
            <v>52</v>
          </cell>
          <cell r="E1228" t="str">
            <v>23_3</v>
          </cell>
          <cell r="F1228">
            <v>2</v>
          </cell>
          <cell r="G1228">
            <v>1</v>
          </cell>
          <cell r="I1228">
            <v>1041</v>
          </cell>
          <cell r="K1228" t="str">
            <v>Z结晶属性药</v>
          </cell>
          <cell r="L1228">
            <v>1</v>
          </cell>
          <cell r="M1228">
            <v>4</v>
          </cell>
          <cell r="N1228">
            <v>80</v>
          </cell>
          <cell r="O1228">
            <v>100</v>
          </cell>
          <cell r="Q1228">
            <v>150</v>
          </cell>
        </row>
        <row r="1229">
          <cell r="A1229">
            <v>1206</v>
          </cell>
          <cell r="B1229">
            <v>52</v>
          </cell>
          <cell r="E1229" t="str">
            <v>23_3</v>
          </cell>
          <cell r="F1229">
            <v>2</v>
          </cell>
          <cell r="G1229">
            <v>1</v>
          </cell>
          <cell r="I1229">
            <v>1041</v>
          </cell>
          <cell r="K1229" t="str">
            <v>Z结晶属性药</v>
          </cell>
          <cell r="L1229">
            <v>1</v>
          </cell>
          <cell r="M1229">
            <v>4</v>
          </cell>
          <cell r="N1229">
            <v>80</v>
          </cell>
          <cell r="O1229">
            <v>100</v>
          </cell>
          <cell r="Q1229">
            <v>150</v>
          </cell>
        </row>
        <row r="1230">
          <cell r="A1230">
            <v>1207</v>
          </cell>
          <cell r="B1230">
            <v>52</v>
          </cell>
          <cell r="E1230" t="str">
            <v>23_3</v>
          </cell>
          <cell r="F1230">
            <v>1</v>
          </cell>
          <cell r="G1230">
            <v>1</v>
          </cell>
          <cell r="I1230">
            <v>1042</v>
          </cell>
          <cell r="K1230" t="str">
            <v>Z结晶技能书</v>
          </cell>
          <cell r="L1230">
            <v>1</v>
          </cell>
          <cell r="M1230">
            <v>4</v>
          </cell>
          <cell r="N1230">
            <v>40</v>
          </cell>
          <cell r="O1230">
            <v>100</v>
          </cell>
          <cell r="Q1230">
            <v>200</v>
          </cell>
        </row>
        <row r="1231">
          <cell r="A1231">
            <v>1208</v>
          </cell>
          <cell r="B1231">
            <v>52</v>
          </cell>
          <cell r="E1231" t="str">
            <v>23_4</v>
          </cell>
          <cell r="F1231">
            <v>2</v>
          </cell>
          <cell r="G1231">
            <v>1</v>
          </cell>
          <cell r="I1231">
            <v>1109</v>
          </cell>
          <cell r="K1231" t="str">
            <v>4阶经验药</v>
          </cell>
          <cell r="L1231">
            <v>1</v>
          </cell>
          <cell r="M1231">
            <v>4</v>
          </cell>
          <cell r="N1231">
            <v>40</v>
          </cell>
          <cell r="O1231">
            <v>100</v>
          </cell>
          <cell r="Q1231">
            <v>275</v>
          </cell>
        </row>
        <row r="1232">
          <cell r="A1232">
            <v>1209</v>
          </cell>
          <cell r="B1232">
            <v>52</v>
          </cell>
          <cell r="E1232" t="str">
            <v>23_4</v>
          </cell>
          <cell r="F1232">
            <v>8</v>
          </cell>
          <cell r="G1232">
            <v>1</v>
          </cell>
          <cell r="I1232">
            <v>1039</v>
          </cell>
          <cell r="K1232" t="str">
            <v>Z结晶树果</v>
          </cell>
          <cell r="L1232">
            <v>70</v>
          </cell>
          <cell r="M1232">
            <v>4</v>
          </cell>
          <cell r="N1232">
            <v>40</v>
          </cell>
          <cell r="O1232">
            <v>100</v>
          </cell>
          <cell r="Q1232">
            <v>350</v>
          </cell>
        </row>
        <row r="1233">
          <cell r="A1233">
            <v>1210</v>
          </cell>
          <cell r="B1233">
            <v>52</v>
          </cell>
          <cell r="E1233" t="str">
            <v>23_4</v>
          </cell>
          <cell r="F1233">
            <v>8</v>
          </cell>
          <cell r="G1233">
            <v>1</v>
          </cell>
          <cell r="I1233">
            <v>1039</v>
          </cell>
          <cell r="K1233" t="str">
            <v>Z结晶树果</v>
          </cell>
          <cell r="L1233">
            <v>60</v>
          </cell>
          <cell r="M1233">
            <v>4</v>
          </cell>
          <cell r="N1233">
            <v>50</v>
          </cell>
          <cell r="O1233">
            <v>100</v>
          </cell>
          <cell r="Q1233">
            <v>300</v>
          </cell>
        </row>
        <row r="1234">
          <cell r="A1234">
            <v>1211</v>
          </cell>
          <cell r="B1234">
            <v>52</v>
          </cell>
          <cell r="E1234" t="str">
            <v>23_4</v>
          </cell>
          <cell r="F1234">
            <v>8</v>
          </cell>
          <cell r="G1234">
            <v>1</v>
          </cell>
          <cell r="I1234">
            <v>1039</v>
          </cell>
          <cell r="K1234" t="str">
            <v>Z结晶树果</v>
          </cell>
          <cell r="L1234">
            <v>50</v>
          </cell>
          <cell r="M1234">
            <v>4</v>
          </cell>
          <cell r="N1234">
            <v>60</v>
          </cell>
          <cell r="O1234">
            <v>100</v>
          </cell>
          <cell r="Q1234">
            <v>250</v>
          </cell>
        </row>
        <row r="1235">
          <cell r="A1235">
            <v>1212</v>
          </cell>
          <cell r="B1235">
            <v>52</v>
          </cell>
          <cell r="E1235" t="str">
            <v>23_4</v>
          </cell>
          <cell r="F1235">
            <v>2</v>
          </cell>
          <cell r="G1235">
            <v>1</v>
          </cell>
          <cell r="I1235">
            <v>1041</v>
          </cell>
          <cell r="K1235" t="str">
            <v>Z结晶属性药</v>
          </cell>
          <cell r="L1235">
            <v>1</v>
          </cell>
          <cell r="M1235">
            <v>4</v>
          </cell>
          <cell r="N1235">
            <v>80</v>
          </cell>
          <cell r="O1235">
            <v>100</v>
          </cell>
          <cell r="Q1235">
            <v>150</v>
          </cell>
        </row>
        <row r="1236">
          <cell r="A1236">
            <v>1213</v>
          </cell>
          <cell r="B1236">
            <v>52</v>
          </cell>
          <cell r="E1236" t="str">
            <v>23_4</v>
          </cell>
          <cell r="F1236">
            <v>2</v>
          </cell>
          <cell r="G1236">
            <v>1</v>
          </cell>
          <cell r="I1236">
            <v>1041</v>
          </cell>
          <cell r="K1236" t="str">
            <v>Z结晶属性药</v>
          </cell>
          <cell r="L1236">
            <v>1</v>
          </cell>
          <cell r="M1236">
            <v>4</v>
          </cell>
          <cell r="N1236">
            <v>80</v>
          </cell>
          <cell r="O1236">
            <v>100</v>
          </cell>
          <cell r="Q1236">
            <v>150</v>
          </cell>
        </row>
        <row r="1237">
          <cell r="A1237">
            <v>1214</v>
          </cell>
          <cell r="B1237">
            <v>52</v>
          </cell>
          <cell r="E1237" t="str">
            <v>23_4</v>
          </cell>
          <cell r="F1237">
            <v>1</v>
          </cell>
          <cell r="G1237">
            <v>1</v>
          </cell>
          <cell r="I1237">
            <v>1042</v>
          </cell>
          <cell r="K1237" t="str">
            <v>Z结晶技能书</v>
          </cell>
          <cell r="L1237">
            <v>1</v>
          </cell>
          <cell r="M1237">
            <v>4</v>
          </cell>
          <cell r="N1237">
            <v>40</v>
          </cell>
          <cell r="O1237">
            <v>100</v>
          </cell>
          <cell r="Q1237">
            <v>200</v>
          </cell>
        </row>
        <row r="1238">
          <cell r="A1238">
            <v>1215</v>
          </cell>
          <cell r="B1238">
            <v>52</v>
          </cell>
          <cell r="E1238" t="str">
            <v>23_5</v>
          </cell>
          <cell r="F1238">
            <v>2</v>
          </cell>
          <cell r="G1238">
            <v>1</v>
          </cell>
          <cell r="I1238">
            <v>1110</v>
          </cell>
          <cell r="K1238" t="str">
            <v>5阶经验药</v>
          </cell>
          <cell r="L1238">
            <v>1</v>
          </cell>
          <cell r="M1238">
            <v>4</v>
          </cell>
          <cell r="N1238">
            <v>40</v>
          </cell>
          <cell r="O1238">
            <v>100</v>
          </cell>
          <cell r="Q1238">
            <v>360</v>
          </cell>
        </row>
        <row r="1239">
          <cell r="A1239">
            <v>1216</v>
          </cell>
          <cell r="B1239">
            <v>52</v>
          </cell>
          <cell r="E1239" t="str">
            <v>23_5</v>
          </cell>
          <cell r="F1239">
            <v>8</v>
          </cell>
          <cell r="G1239">
            <v>1</v>
          </cell>
          <cell r="I1239">
            <v>1039</v>
          </cell>
          <cell r="K1239" t="str">
            <v>Z结晶树果</v>
          </cell>
          <cell r="L1239">
            <v>80</v>
          </cell>
          <cell r="M1239">
            <v>4</v>
          </cell>
          <cell r="N1239">
            <v>40</v>
          </cell>
          <cell r="O1239">
            <v>100</v>
          </cell>
          <cell r="Q1239">
            <v>400</v>
          </cell>
        </row>
        <row r="1240">
          <cell r="A1240">
            <v>1217</v>
          </cell>
          <cell r="B1240">
            <v>52</v>
          </cell>
          <cell r="E1240" t="str">
            <v>23_5</v>
          </cell>
          <cell r="F1240">
            <v>8</v>
          </cell>
          <cell r="G1240">
            <v>1</v>
          </cell>
          <cell r="I1240">
            <v>1039</v>
          </cell>
          <cell r="K1240" t="str">
            <v>Z结晶树果</v>
          </cell>
          <cell r="L1240">
            <v>70</v>
          </cell>
          <cell r="M1240">
            <v>4</v>
          </cell>
          <cell r="N1240">
            <v>50</v>
          </cell>
          <cell r="O1240">
            <v>100</v>
          </cell>
          <cell r="Q1240">
            <v>350</v>
          </cell>
        </row>
        <row r="1241">
          <cell r="A1241">
            <v>1218</v>
          </cell>
          <cell r="B1241">
            <v>52</v>
          </cell>
          <cell r="E1241" t="str">
            <v>23_5</v>
          </cell>
          <cell r="F1241">
            <v>8</v>
          </cell>
          <cell r="G1241">
            <v>1</v>
          </cell>
          <cell r="I1241">
            <v>1039</v>
          </cell>
          <cell r="K1241" t="str">
            <v>Z结晶树果</v>
          </cell>
          <cell r="L1241">
            <v>60</v>
          </cell>
          <cell r="M1241">
            <v>4</v>
          </cell>
          <cell r="N1241">
            <v>60</v>
          </cell>
          <cell r="O1241">
            <v>100</v>
          </cell>
          <cell r="Q1241">
            <v>300</v>
          </cell>
        </row>
        <row r="1242">
          <cell r="A1242">
            <v>1219</v>
          </cell>
          <cell r="B1242">
            <v>52</v>
          </cell>
          <cell r="E1242" t="str">
            <v>23_5</v>
          </cell>
          <cell r="F1242">
            <v>2</v>
          </cell>
          <cell r="G1242">
            <v>1</v>
          </cell>
          <cell r="I1242">
            <v>1041</v>
          </cell>
          <cell r="K1242" t="str">
            <v>Z结晶属性药</v>
          </cell>
          <cell r="L1242">
            <v>1</v>
          </cell>
          <cell r="M1242">
            <v>4</v>
          </cell>
          <cell r="N1242">
            <v>80</v>
          </cell>
          <cell r="O1242">
            <v>100</v>
          </cell>
          <cell r="Q1242">
            <v>150</v>
          </cell>
        </row>
        <row r="1243">
          <cell r="A1243">
            <v>1220</v>
          </cell>
          <cell r="B1243">
            <v>52</v>
          </cell>
          <cell r="E1243" t="str">
            <v>23_5</v>
          </cell>
          <cell r="F1243">
            <v>2</v>
          </cell>
          <cell r="G1243">
            <v>1</v>
          </cell>
          <cell r="I1243">
            <v>1041</v>
          </cell>
          <cell r="K1243" t="str">
            <v>Z结晶属性药</v>
          </cell>
          <cell r="L1243">
            <v>1</v>
          </cell>
          <cell r="M1243">
            <v>4</v>
          </cell>
          <cell r="N1243">
            <v>80</v>
          </cell>
          <cell r="O1243">
            <v>100</v>
          </cell>
          <cell r="Q1243">
            <v>150</v>
          </cell>
        </row>
        <row r="1244">
          <cell r="A1244">
            <v>1221</v>
          </cell>
          <cell r="B1244">
            <v>52</v>
          </cell>
          <cell r="E1244" t="str">
            <v>23_5</v>
          </cell>
          <cell r="F1244">
            <v>1</v>
          </cell>
          <cell r="G1244">
            <v>1</v>
          </cell>
          <cell r="I1244">
            <v>1042</v>
          </cell>
          <cell r="K1244" t="str">
            <v>Z结晶技能书</v>
          </cell>
          <cell r="L1244">
            <v>1</v>
          </cell>
          <cell r="M1244">
            <v>4</v>
          </cell>
          <cell r="N1244">
            <v>40</v>
          </cell>
          <cell r="O1244">
            <v>100</v>
          </cell>
          <cell r="Q1244">
            <v>200</v>
          </cell>
        </row>
        <row r="1245">
          <cell r="A1245">
            <v>1222</v>
          </cell>
          <cell r="B1245">
            <v>52</v>
          </cell>
          <cell r="E1245" t="str">
            <v>23_6</v>
          </cell>
          <cell r="F1245">
            <v>2</v>
          </cell>
          <cell r="G1245">
            <v>1</v>
          </cell>
          <cell r="I1245">
            <v>1111</v>
          </cell>
          <cell r="K1245" t="str">
            <v>6阶经验药</v>
          </cell>
          <cell r="L1245">
            <v>1</v>
          </cell>
          <cell r="M1245">
            <v>4</v>
          </cell>
          <cell r="N1245">
            <v>40</v>
          </cell>
          <cell r="O1245">
            <v>100</v>
          </cell>
          <cell r="Q1245">
            <v>450</v>
          </cell>
        </row>
        <row r="1246">
          <cell r="A1246">
            <v>1223</v>
          </cell>
          <cell r="B1246">
            <v>52</v>
          </cell>
          <cell r="E1246" t="str">
            <v>23_6</v>
          </cell>
          <cell r="F1246">
            <v>8</v>
          </cell>
          <cell r="G1246">
            <v>1</v>
          </cell>
          <cell r="I1246">
            <v>1039</v>
          </cell>
          <cell r="K1246" t="str">
            <v>Z结晶树果</v>
          </cell>
          <cell r="L1246">
            <v>90</v>
          </cell>
          <cell r="M1246">
            <v>4</v>
          </cell>
          <cell r="N1246">
            <v>40</v>
          </cell>
          <cell r="O1246">
            <v>100</v>
          </cell>
          <cell r="Q1246">
            <v>450</v>
          </cell>
        </row>
        <row r="1247">
          <cell r="A1247">
            <v>1224</v>
          </cell>
          <cell r="B1247">
            <v>52</v>
          </cell>
          <cell r="E1247" t="str">
            <v>23_6</v>
          </cell>
          <cell r="F1247">
            <v>8</v>
          </cell>
          <cell r="G1247">
            <v>1</v>
          </cell>
          <cell r="I1247">
            <v>1039</v>
          </cell>
          <cell r="K1247" t="str">
            <v>Z结晶树果</v>
          </cell>
          <cell r="L1247">
            <v>80</v>
          </cell>
          <cell r="M1247">
            <v>4</v>
          </cell>
          <cell r="N1247">
            <v>50</v>
          </cell>
          <cell r="O1247">
            <v>100</v>
          </cell>
          <cell r="Q1247">
            <v>400</v>
          </cell>
        </row>
        <row r="1248">
          <cell r="A1248">
            <v>1225</v>
          </cell>
          <cell r="B1248">
            <v>52</v>
          </cell>
          <cell r="E1248" t="str">
            <v>23_6</v>
          </cell>
          <cell r="F1248">
            <v>8</v>
          </cell>
          <cell r="G1248">
            <v>1</v>
          </cell>
          <cell r="I1248">
            <v>1039</v>
          </cell>
          <cell r="K1248" t="str">
            <v>Z结晶树果</v>
          </cell>
          <cell r="L1248">
            <v>70</v>
          </cell>
          <cell r="M1248">
            <v>4</v>
          </cell>
          <cell r="N1248">
            <v>60</v>
          </cell>
          <cell r="O1248">
            <v>100</v>
          </cell>
          <cell r="Q1248">
            <v>350</v>
          </cell>
        </row>
        <row r="1249">
          <cell r="A1249">
            <v>1226</v>
          </cell>
          <cell r="B1249">
            <v>52</v>
          </cell>
          <cell r="E1249" t="str">
            <v>23_6</v>
          </cell>
          <cell r="F1249">
            <v>2</v>
          </cell>
          <cell r="G1249">
            <v>1</v>
          </cell>
          <cell r="I1249">
            <v>1041</v>
          </cell>
          <cell r="K1249" t="str">
            <v>Z结晶属性药</v>
          </cell>
          <cell r="L1249">
            <v>1</v>
          </cell>
          <cell r="M1249">
            <v>4</v>
          </cell>
          <cell r="N1249">
            <v>80</v>
          </cell>
          <cell r="O1249">
            <v>100</v>
          </cell>
          <cell r="Q1249">
            <v>150</v>
          </cell>
        </row>
        <row r="1250">
          <cell r="A1250">
            <v>1227</v>
          </cell>
          <cell r="B1250">
            <v>52</v>
          </cell>
          <cell r="E1250" t="str">
            <v>23_6</v>
          </cell>
          <cell r="F1250">
            <v>2</v>
          </cell>
          <cell r="G1250">
            <v>1</v>
          </cell>
          <cell r="I1250">
            <v>1041</v>
          </cell>
          <cell r="K1250" t="str">
            <v>Z结晶属性药</v>
          </cell>
          <cell r="L1250">
            <v>1</v>
          </cell>
          <cell r="M1250">
            <v>4</v>
          </cell>
          <cell r="N1250">
            <v>80</v>
          </cell>
          <cell r="O1250">
            <v>100</v>
          </cell>
          <cell r="Q1250">
            <v>150</v>
          </cell>
        </row>
        <row r="1251">
          <cell r="A1251">
            <v>1228</v>
          </cell>
          <cell r="B1251">
            <v>52</v>
          </cell>
          <cell r="E1251" t="str">
            <v>23_6</v>
          </cell>
          <cell r="F1251">
            <v>1</v>
          </cell>
          <cell r="G1251">
            <v>1</v>
          </cell>
          <cell r="I1251">
            <v>1042</v>
          </cell>
          <cell r="K1251" t="str">
            <v>Z结晶技能书</v>
          </cell>
          <cell r="L1251">
            <v>1</v>
          </cell>
          <cell r="M1251">
            <v>4</v>
          </cell>
          <cell r="N1251">
            <v>40</v>
          </cell>
          <cell r="O1251">
            <v>100</v>
          </cell>
          <cell r="Q1251">
            <v>200</v>
          </cell>
        </row>
        <row r="1252">
          <cell r="A1252">
            <v>1229</v>
          </cell>
          <cell r="B1252">
            <v>52</v>
          </cell>
          <cell r="E1252" t="str">
            <v>23_7</v>
          </cell>
          <cell r="F1252">
            <v>2</v>
          </cell>
          <cell r="G1252">
            <v>1</v>
          </cell>
          <cell r="I1252">
            <v>1112</v>
          </cell>
          <cell r="K1252" t="str">
            <v>7阶经验药</v>
          </cell>
          <cell r="L1252">
            <v>1</v>
          </cell>
          <cell r="M1252">
            <v>4</v>
          </cell>
          <cell r="N1252">
            <v>40</v>
          </cell>
          <cell r="O1252">
            <v>100</v>
          </cell>
          <cell r="Q1252">
            <v>548</v>
          </cell>
        </row>
        <row r="1253">
          <cell r="A1253">
            <v>1230</v>
          </cell>
          <cell r="B1253">
            <v>52</v>
          </cell>
          <cell r="E1253" t="str">
            <v>23_7</v>
          </cell>
          <cell r="F1253">
            <v>8</v>
          </cell>
          <cell r="G1253">
            <v>1</v>
          </cell>
          <cell r="I1253">
            <v>1039</v>
          </cell>
          <cell r="K1253" t="str">
            <v>Z结晶树果</v>
          </cell>
          <cell r="L1253">
            <v>100</v>
          </cell>
          <cell r="M1253">
            <v>4</v>
          </cell>
          <cell r="N1253">
            <v>30</v>
          </cell>
          <cell r="O1253">
            <v>100</v>
          </cell>
          <cell r="Q1253">
            <v>500</v>
          </cell>
        </row>
        <row r="1254">
          <cell r="A1254">
            <v>1231</v>
          </cell>
          <cell r="B1254">
            <v>52</v>
          </cell>
          <cell r="E1254" t="str">
            <v>23_7</v>
          </cell>
          <cell r="F1254">
            <v>12</v>
          </cell>
          <cell r="G1254">
            <v>1</v>
          </cell>
          <cell r="I1254">
            <v>1039</v>
          </cell>
          <cell r="K1254" t="str">
            <v>Z结晶树果</v>
          </cell>
          <cell r="L1254">
            <v>90</v>
          </cell>
          <cell r="M1254">
            <v>4</v>
          </cell>
          <cell r="N1254">
            <v>40</v>
          </cell>
          <cell r="O1254">
            <v>100</v>
          </cell>
          <cell r="Q1254">
            <v>450</v>
          </cell>
        </row>
        <row r="1255">
          <cell r="A1255">
            <v>1232</v>
          </cell>
          <cell r="B1255">
            <v>52</v>
          </cell>
          <cell r="E1255" t="str">
            <v>23_7</v>
          </cell>
          <cell r="F1255">
            <v>12</v>
          </cell>
          <cell r="G1255">
            <v>1</v>
          </cell>
          <cell r="I1255">
            <v>1039</v>
          </cell>
          <cell r="K1255" t="str">
            <v>Z结晶树果</v>
          </cell>
          <cell r="L1255">
            <v>80</v>
          </cell>
          <cell r="M1255">
            <v>4</v>
          </cell>
          <cell r="N1255">
            <v>50</v>
          </cell>
          <cell r="O1255">
            <v>100</v>
          </cell>
          <cell r="Q1255">
            <v>400</v>
          </cell>
        </row>
        <row r="1256">
          <cell r="A1256">
            <v>1233</v>
          </cell>
          <cell r="B1256">
            <v>52</v>
          </cell>
          <cell r="E1256" t="str">
            <v>23_7</v>
          </cell>
          <cell r="F1256">
            <v>2</v>
          </cell>
          <cell r="G1256">
            <v>1</v>
          </cell>
          <cell r="I1256">
            <v>1041</v>
          </cell>
          <cell r="K1256" t="str">
            <v>Z结晶属性药</v>
          </cell>
          <cell r="L1256">
            <v>1</v>
          </cell>
          <cell r="M1256">
            <v>4</v>
          </cell>
          <cell r="N1256">
            <v>80</v>
          </cell>
          <cell r="O1256">
            <v>100</v>
          </cell>
          <cell r="Q1256">
            <v>150</v>
          </cell>
        </row>
        <row r="1257">
          <cell r="A1257">
            <v>1234</v>
          </cell>
          <cell r="B1257">
            <v>52</v>
          </cell>
          <cell r="E1257" t="str">
            <v>23_7</v>
          </cell>
          <cell r="F1257">
            <v>2</v>
          </cell>
          <cell r="G1257">
            <v>1</v>
          </cell>
          <cell r="I1257">
            <v>1041</v>
          </cell>
          <cell r="K1257" t="str">
            <v>Z结晶属性药</v>
          </cell>
          <cell r="L1257">
            <v>1</v>
          </cell>
          <cell r="M1257">
            <v>4</v>
          </cell>
          <cell r="N1257">
            <v>80</v>
          </cell>
          <cell r="O1257">
            <v>100</v>
          </cell>
          <cell r="Q1257">
            <v>150</v>
          </cell>
        </row>
        <row r="1258">
          <cell r="A1258">
            <v>1235</v>
          </cell>
          <cell r="B1258">
            <v>52</v>
          </cell>
          <cell r="E1258" t="str">
            <v>23_7</v>
          </cell>
          <cell r="F1258">
            <v>1</v>
          </cell>
          <cell r="G1258">
            <v>1</v>
          </cell>
          <cell r="I1258">
            <v>1042</v>
          </cell>
          <cell r="K1258" t="str">
            <v>Z结晶技能书</v>
          </cell>
          <cell r="L1258">
            <v>1</v>
          </cell>
          <cell r="M1258">
            <v>4</v>
          </cell>
          <cell r="N1258">
            <v>40</v>
          </cell>
          <cell r="O1258">
            <v>100</v>
          </cell>
          <cell r="Q1258">
            <v>200</v>
          </cell>
        </row>
        <row r="1259">
          <cell r="A1259">
            <v>1236</v>
          </cell>
          <cell r="B1259">
            <v>52</v>
          </cell>
          <cell r="E1259" t="str">
            <v>23_8</v>
          </cell>
          <cell r="F1259">
            <v>2</v>
          </cell>
          <cell r="G1259">
            <v>1</v>
          </cell>
          <cell r="I1259">
            <v>1113</v>
          </cell>
          <cell r="K1259" t="str">
            <v>8阶经验药</v>
          </cell>
          <cell r="L1259">
            <v>1</v>
          </cell>
          <cell r="M1259">
            <v>4</v>
          </cell>
          <cell r="N1259">
            <v>40</v>
          </cell>
          <cell r="O1259">
            <v>100</v>
          </cell>
          <cell r="Q1259">
            <v>650</v>
          </cell>
        </row>
        <row r="1260">
          <cell r="A1260">
            <v>1237</v>
          </cell>
          <cell r="B1260">
            <v>52</v>
          </cell>
          <cell r="E1260" t="str">
            <v>23_8</v>
          </cell>
          <cell r="F1260">
            <v>8</v>
          </cell>
          <cell r="G1260">
            <v>1</v>
          </cell>
          <cell r="I1260">
            <v>1039</v>
          </cell>
          <cell r="K1260" t="str">
            <v>Z结晶树果</v>
          </cell>
          <cell r="L1260">
            <v>110</v>
          </cell>
          <cell r="M1260">
            <v>4</v>
          </cell>
          <cell r="N1260">
            <v>30</v>
          </cell>
          <cell r="O1260">
            <v>100</v>
          </cell>
          <cell r="Q1260">
            <v>550</v>
          </cell>
        </row>
        <row r="1261">
          <cell r="A1261">
            <v>1238</v>
          </cell>
          <cell r="B1261">
            <v>52</v>
          </cell>
          <cell r="E1261" t="str">
            <v>23_8</v>
          </cell>
          <cell r="F1261">
            <v>12</v>
          </cell>
          <cell r="G1261">
            <v>1</v>
          </cell>
          <cell r="I1261">
            <v>1039</v>
          </cell>
          <cell r="K1261" t="str">
            <v>Z结晶树果</v>
          </cell>
          <cell r="L1261">
            <v>100</v>
          </cell>
          <cell r="M1261">
            <v>4</v>
          </cell>
          <cell r="N1261">
            <v>40</v>
          </cell>
          <cell r="O1261">
            <v>100</v>
          </cell>
          <cell r="Q1261">
            <v>500</v>
          </cell>
        </row>
        <row r="1262">
          <cell r="A1262">
            <v>1239</v>
          </cell>
          <cell r="B1262">
            <v>52</v>
          </cell>
          <cell r="E1262" t="str">
            <v>23_8</v>
          </cell>
          <cell r="F1262">
            <v>12</v>
          </cell>
          <cell r="G1262">
            <v>1</v>
          </cell>
          <cell r="I1262">
            <v>1039</v>
          </cell>
          <cell r="K1262" t="str">
            <v>Z结晶树果</v>
          </cell>
          <cell r="L1262">
            <v>90</v>
          </cell>
          <cell r="M1262">
            <v>4</v>
          </cell>
          <cell r="N1262">
            <v>50</v>
          </cell>
          <cell r="O1262">
            <v>100</v>
          </cell>
          <cell r="Q1262">
            <v>450</v>
          </cell>
        </row>
        <row r="1263">
          <cell r="A1263">
            <v>1240</v>
          </cell>
          <cell r="B1263">
            <v>52</v>
          </cell>
          <cell r="E1263" t="str">
            <v>23_8</v>
          </cell>
          <cell r="F1263">
            <v>2</v>
          </cell>
          <cell r="G1263">
            <v>1</v>
          </cell>
          <cell r="I1263">
            <v>1041</v>
          </cell>
          <cell r="K1263" t="str">
            <v>Z结晶属性药</v>
          </cell>
          <cell r="L1263">
            <v>1</v>
          </cell>
          <cell r="M1263">
            <v>4</v>
          </cell>
          <cell r="N1263">
            <v>80</v>
          </cell>
          <cell r="O1263">
            <v>100</v>
          </cell>
          <cell r="Q1263">
            <v>150</v>
          </cell>
        </row>
        <row r="1264">
          <cell r="A1264">
            <v>1241</v>
          </cell>
          <cell r="B1264">
            <v>52</v>
          </cell>
          <cell r="E1264" t="str">
            <v>23_8</v>
          </cell>
          <cell r="F1264">
            <v>2</v>
          </cell>
          <cell r="G1264">
            <v>1</v>
          </cell>
          <cell r="I1264">
            <v>1041</v>
          </cell>
          <cell r="K1264" t="str">
            <v>Z结晶属性药</v>
          </cell>
          <cell r="L1264">
            <v>1</v>
          </cell>
          <cell r="M1264">
            <v>4</v>
          </cell>
          <cell r="N1264">
            <v>80</v>
          </cell>
          <cell r="O1264">
            <v>100</v>
          </cell>
          <cell r="Q1264">
            <v>150</v>
          </cell>
        </row>
        <row r="1265">
          <cell r="A1265">
            <v>1242</v>
          </cell>
          <cell r="B1265">
            <v>52</v>
          </cell>
          <cell r="E1265" t="str">
            <v>23_8</v>
          </cell>
          <cell r="F1265">
            <v>1</v>
          </cell>
          <cell r="G1265">
            <v>1</v>
          </cell>
          <cell r="I1265">
            <v>1042</v>
          </cell>
          <cell r="K1265" t="str">
            <v>Z结晶技能书</v>
          </cell>
          <cell r="L1265">
            <v>1</v>
          </cell>
          <cell r="M1265">
            <v>4</v>
          </cell>
          <cell r="N1265">
            <v>40</v>
          </cell>
          <cell r="O1265">
            <v>100</v>
          </cell>
          <cell r="Q1265">
            <v>200</v>
          </cell>
        </row>
        <row r="1266">
          <cell r="A1266">
            <v>1243</v>
          </cell>
          <cell r="B1266">
            <v>52</v>
          </cell>
          <cell r="E1266" t="str">
            <v>23_9</v>
          </cell>
          <cell r="F1266">
            <v>2</v>
          </cell>
          <cell r="G1266">
            <v>1</v>
          </cell>
          <cell r="I1266">
            <v>1114</v>
          </cell>
          <cell r="K1266" t="str">
            <v>9阶经验药</v>
          </cell>
          <cell r="L1266">
            <v>1</v>
          </cell>
          <cell r="M1266">
            <v>4</v>
          </cell>
          <cell r="N1266">
            <v>40</v>
          </cell>
          <cell r="O1266">
            <v>100</v>
          </cell>
          <cell r="Q1266">
            <v>778</v>
          </cell>
        </row>
        <row r="1267">
          <cell r="A1267">
            <v>1244</v>
          </cell>
          <cell r="B1267">
            <v>52</v>
          </cell>
          <cell r="E1267" t="str">
            <v>23_9</v>
          </cell>
          <cell r="F1267">
            <v>8</v>
          </cell>
          <cell r="G1267">
            <v>1</v>
          </cell>
          <cell r="I1267">
            <v>1039</v>
          </cell>
          <cell r="K1267" t="str">
            <v>Z结晶树果</v>
          </cell>
          <cell r="L1267">
            <v>120</v>
          </cell>
          <cell r="M1267">
            <v>4</v>
          </cell>
          <cell r="N1267">
            <v>30</v>
          </cell>
          <cell r="O1267">
            <v>100</v>
          </cell>
          <cell r="Q1267">
            <v>600</v>
          </cell>
        </row>
        <row r="1268">
          <cell r="A1268">
            <v>1245</v>
          </cell>
          <cell r="B1268">
            <v>52</v>
          </cell>
          <cell r="E1268" t="str">
            <v>23_9</v>
          </cell>
          <cell r="F1268">
            <v>12</v>
          </cell>
          <cell r="G1268">
            <v>1</v>
          </cell>
          <cell r="I1268">
            <v>1039</v>
          </cell>
          <cell r="K1268" t="str">
            <v>Z结晶树果</v>
          </cell>
          <cell r="L1268">
            <v>110</v>
          </cell>
          <cell r="M1268">
            <v>4</v>
          </cell>
          <cell r="N1268">
            <v>40</v>
          </cell>
          <cell r="O1268">
            <v>100</v>
          </cell>
          <cell r="Q1268">
            <v>550</v>
          </cell>
        </row>
        <row r="1269">
          <cell r="A1269">
            <v>1246</v>
          </cell>
          <cell r="B1269">
            <v>52</v>
          </cell>
          <cell r="E1269" t="str">
            <v>23_9</v>
          </cell>
          <cell r="F1269">
            <v>12</v>
          </cell>
          <cell r="G1269">
            <v>1</v>
          </cell>
          <cell r="I1269">
            <v>1039</v>
          </cell>
          <cell r="K1269" t="str">
            <v>Z结晶树果</v>
          </cell>
          <cell r="L1269">
            <v>100</v>
          </cell>
          <cell r="M1269">
            <v>4</v>
          </cell>
          <cell r="N1269">
            <v>50</v>
          </cell>
          <cell r="O1269">
            <v>100</v>
          </cell>
          <cell r="Q1269">
            <v>500</v>
          </cell>
        </row>
        <row r="1270">
          <cell r="A1270">
            <v>1247</v>
          </cell>
          <cell r="B1270">
            <v>52</v>
          </cell>
          <cell r="E1270" t="str">
            <v>23_9</v>
          </cell>
          <cell r="F1270">
            <v>2</v>
          </cell>
          <cell r="G1270">
            <v>1</v>
          </cell>
          <cell r="I1270">
            <v>1041</v>
          </cell>
          <cell r="K1270" t="str">
            <v>Z结晶属性药</v>
          </cell>
          <cell r="L1270">
            <v>1</v>
          </cell>
          <cell r="M1270">
            <v>4</v>
          </cell>
          <cell r="N1270">
            <v>80</v>
          </cell>
          <cell r="O1270">
            <v>100</v>
          </cell>
          <cell r="Q1270">
            <v>150</v>
          </cell>
        </row>
        <row r="1271">
          <cell r="A1271">
            <v>1248</v>
          </cell>
          <cell r="B1271">
            <v>52</v>
          </cell>
          <cell r="E1271" t="str">
            <v>23_9</v>
          </cell>
          <cell r="F1271">
            <v>2</v>
          </cell>
          <cell r="G1271">
            <v>1</v>
          </cell>
          <cell r="I1271">
            <v>1041</v>
          </cell>
          <cell r="K1271" t="str">
            <v>Z结晶属性药</v>
          </cell>
          <cell r="L1271">
            <v>1</v>
          </cell>
          <cell r="M1271">
            <v>4</v>
          </cell>
          <cell r="N1271">
            <v>80</v>
          </cell>
          <cell r="O1271">
            <v>100</v>
          </cell>
          <cell r="Q1271">
            <v>150</v>
          </cell>
        </row>
        <row r="1272">
          <cell r="A1272">
            <v>1249</v>
          </cell>
          <cell r="B1272">
            <v>52</v>
          </cell>
          <cell r="E1272" t="str">
            <v>23_9</v>
          </cell>
          <cell r="F1272">
            <v>1</v>
          </cell>
          <cell r="G1272">
            <v>1</v>
          </cell>
          <cell r="I1272">
            <v>1042</v>
          </cell>
          <cell r="K1272" t="str">
            <v>Z结晶技能书</v>
          </cell>
          <cell r="L1272">
            <v>1</v>
          </cell>
          <cell r="M1272">
            <v>4</v>
          </cell>
          <cell r="N1272">
            <v>40</v>
          </cell>
          <cell r="O1272">
            <v>100</v>
          </cell>
          <cell r="Q1272">
            <v>200</v>
          </cell>
        </row>
        <row r="1273">
          <cell r="A1273">
            <v>1250</v>
          </cell>
          <cell r="B1273">
            <v>52</v>
          </cell>
          <cell r="E1273" t="str">
            <v>23_10</v>
          </cell>
          <cell r="F1273">
            <v>2</v>
          </cell>
          <cell r="G1273">
            <v>1</v>
          </cell>
          <cell r="I1273">
            <v>1115</v>
          </cell>
          <cell r="K1273" t="str">
            <v>10阶经验药</v>
          </cell>
          <cell r="L1273">
            <v>1</v>
          </cell>
          <cell r="M1273">
            <v>4</v>
          </cell>
          <cell r="N1273">
            <v>40</v>
          </cell>
          <cell r="O1273">
            <v>100</v>
          </cell>
          <cell r="Q1273">
            <v>970</v>
          </cell>
        </row>
        <row r="1274">
          <cell r="A1274">
            <v>1251</v>
          </cell>
          <cell r="B1274">
            <v>52</v>
          </cell>
          <cell r="E1274" t="str">
            <v>23_10</v>
          </cell>
          <cell r="F1274">
            <v>8</v>
          </cell>
          <cell r="G1274">
            <v>1</v>
          </cell>
          <cell r="I1274">
            <v>1039</v>
          </cell>
          <cell r="K1274" t="str">
            <v>Z结晶树果</v>
          </cell>
          <cell r="L1274">
            <v>130</v>
          </cell>
          <cell r="M1274">
            <v>4</v>
          </cell>
          <cell r="N1274">
            <v>30</v>
          </cell>
          <cell r="O1274">
            <v>100</v>
          </cell>
          <cell r="Q1274">
            <v>650</v>
          </cell>
        </row>
        <row r="1275">
          <cell r="A1275">
            <v>1252</v>
          </cell>
          <cell r="B1275">
            <v>52</v>
          </cell>
          <cell r="E1275" t="str">
            <v>23_10</v>
          </cell>
          <cell r="F1275">
            <v>12</v>
          </cell>
          <cell r="G1275">
            <v>1</v>
          </cell>
          <cell r="I1275">
            <v>1039</v>
          </cell>
          <cell r="K1275" t="str">
            <v>Z结晶树果</v>
          </cell>
          <cell r="L1275">
            <v>120</v>
          </cell>
          <cell r="M1275">
            <v>4</v>
          </cell>
          <cell r="N1275">
            <v>40</v>
          </cell>
          <cell r="O1275">
            <v>100</v>
          </cell>
          <cell r="Q1275">
            <v>600</v>
          </cell>
        </row>
        <row r="1276">
          <cell r="A1276">
            <v>1253</v>
          </cell>
          <cell r="B1276">
            <v>52</v>
          </cell>
          <cell r="E1276" t="str">
            <v>23_10</v>
          </cell>
          <cell r="F1276">
            <v>12</v>
          </cell>
          <cell r="G1276">
            <v>1</v>
          </cell>
          <cell r="I1276">
            <v>1039</v>
          </cell>
          <cell r="K1276" t="str">
            <v>Z结晶树果</v>
          </cell>
          <cell r="L1276">
            <v>110</v>
          </cell>
          <cell r="M1276">
            <v>4</v>
          </cell>
          <cell r="N1276">
            <v>50</v>
          </cell>
          <cell r="O1276">
            <v>100</v>
          </cell>
          <cell r="Q1276">
            <v>550</v>
          </cell>
        </row>
        <row r="1277">
          <cell r="A1277">
            <v>1254</v>
          </cell>
          <cell r="B1277">
            <v>52</v>
          </cell>
          <cell r="E1277" t="str">
            <v>23_10</v>
          </cell>
          <cell r="F1277">
            <v>2</v>
          </cell>
          <cell r="G1277">
            <v>1</v>
          </cell>
          <cell r="I1277">
            <v>1041</v>
          </cell>
          <cell r="K1277" t="str">
            <v>Z结晶属性药</v>
          </cell>
          <cell r="L1277">
            <v>1</v>
          </cell>
          <cell r="M1277">
            <v>4</v>
          </cell>
          <cell r="N1277">
            <v>80</v>
          </cell>
          <cell r="O1277">
            <v>100</v>
          </cell>
          <cell r="Q1277">
            <v>150</v>
          </cell>
        </row>
        <row r="1278">
          <cell r="A1278">
            <v>1255</v>
          </cell>
          <cell r="B1278">
            <v>52</v>
          </cell>
          <cell r="E1278" t="str">
            <v>23_10</v>
          </cell>
          <cell r="F1278">
            <v>2</v>
          </cell>
          <cell r="G1278">
            <v>1</v>
          </cell>
          <cell r="I1278">
            <v>1041</v>
          </cell>
          <cell r="K1278" t="str">
            <v>Z结晶属性药</v>
          </cell>
          <cell r="L1278">
            <v>1</v>
          </cell>
          <cell r="M1278">
            <v>4</v>
          </cell>
          <cell r="N1278">
            <v>80</v>
          </cell>
          <cell r="O1278">
            <v>100</v>
          </cell>
          <cell r="Q1278">
            <v>150</v>
          </cell>
        </row>
        <row r="1279">
          <cell r="A1279">
            <v>1256</v>
          </cell>
          <cell r="B1279">
            <v>52</v>
          </cell>
          <cell r="E1279" t="str">
            <v>23_10</v>
          </cell>
          <cell r="F1279">
            <v>1</v>
          </cell>
          <cell r="G1279">
            <v>1</v>
          </cell>
          <cell r="I1279">
            <v>1042</v>
          </cell>
          <cell r="K1279" t="str">
            <v>Z结晶技能书</v>
          </cell>
          <cell r="L1279">
            <v>1</v>
          </cell>
          <cell r="M1279">
            <v>4</v>
          </cell>
          <cell r="N1279">
            <v>40</v>
          </cell>
          <cell r="O1279">
            <v>100</v>
          </cell>
          <cell r="Q1279">
            <v>200</v>
          </cell>
        </row>
        <row r="1280">
          <cell r="A1280">
            <v>1257</v>
          </cell>
          <cell r="B1280">
            <v>52</v>
          </cell>
          <cell r="E1280" t="str">
            <v>23_11</v>
          </cell>
          <cell r="F1280">
            <v>2</v>
          </cell>
          <cell r="G1280">
            <v>1</v>
          </cell>
          <cell r="I1280">
            <v>1116</v>
          </cell>
          <cell r="K1280" t="str">
            <v>11阶经验药</v>
          </cell>
          <cell r="L1280">
            <v>1</v>
          </cell>
          <cell r="M1280">
            <v>4</v>
          </cell>
          <cell r="N1280">
            <v>40</v>
          </cell>
          <cell r="O1280">
            <v>100</v>
          </cell>
          <cell r="Q1280">
            <v>1170</v>
          </cell>
        </row>
        <row r="1281">
          <cell r="A1281">
            <v>1258</v>
          </cell>
          <cell r="B1281">
            <v>52</v>
          </cell>
          <cell r="E1281" t="str">
            <v>23_11</v>
          </cell>
          <cell r="F1281">
            <v>8</v>
          </cell>
          <cell r="G1281">
            <v>1</v>
          </cell>
          <cell r="I1281">
            <v>1039</v>
          </cell>
          <cell r="K1281" t="str">
            <v>Z结晶树果</v>
          </cell>
          <cell r="L1281">
            <v>140</v>
          </cell>
          <cell r="M1281">
            <v>4</v>
          </cell>
          <cell r="N1281">
            <v>30</v>
          </cell>
          <cell r="O1281">
            <v>100</v>
          </cell>
          <cell r="Q1281">
            <v>700</v>
          </cell>
        </row>
        <row r="1282">
          <cell r="A1282">
            <v>1259</v>
          </cell>
          <cell r="B1282">
            <v>52</v>
          </cell>
          <cell r="E1282" t="str">
            <v>23_11</v>
          </cell>
          <cell r="F1282">
            <v>12</v>
          </cell>
          <cell r="G1282">
            <v>1</v>
          </cell>
          <cell r="I1282">
            <v>1039</v>
          </cell>
          <cell r="K1282" t="str">
            <v>Z结晶树果</v>
          </cell>
          <cell r="L1282">
            <v>130</v>
          </cell>
          <cell r="M1282">
            <v>4</v>
          </cell>
          <cell r="N1282">
            <v>40</v>
          </cell>
          <cell r="O1282">
            <v>100</v>
          </cell>
          <cell r="Q1282">
            <v>650</v>
          </cell>
        </row>
        <row r="1283">
          <cell r="A1283">
            <v>1260</v>
          </cell>
          <cell r="B1283">
            <v>52</v>
          </cell>
          <cell r="E1283" t="str">
            <v>23_11</v>
          </cell>
          <cell r="F1283">
            <v>12</v>
          </cell>
          <cell r="G1283">
            <v>1</v>
          </cell>
          <cell r="I1283">
            <v>1039</v>
          </cell>
          <cell r="K1283" t="str">
            <v>Z结晶树果</v>
          </cell>
          <cell r="L1283">
            <v>120</v>
          </cell>
          <cell r="M1283">
            <v>4</v>
          </cell>
          <cell r="N1283">
            <v>50</v>
          </cell>
          <cell r="O1283">
            <v>100</v>
          </cell>
          <cell r="Q1283">
            <v>600</v>
          </cell>
        </row>
        <row r="1284">
          <cell r="A1284">
            <v>1261</v>
          </cell>
          <cell r="B1284">
            <v>52</v>
          </cell>
          <cell r="E1284" t="str">
            <v>23_11</v>
          </cell>
          <cell r="F1284">
            <v>2</v>
          </cell>
          <cell r="G1284">
            <v>1</v>
          </cell>
          <cell r="I1284">
            <v>1041</v>
          </cell>
          <cell r="K1284" t="str">
            <v>Z结晶属性药</v>
          </cell>
          <cell r="L1284">
            <v>1</v>
          </cell>
          <cell r="M1284">
            <v>4</v>
          </cell>
          <cell r="N1284">
            <v>80</v>
          </cell>
          <cell r="O1284">
            <v>100</v>
          </cell>
          <cell r="Q1284">
            <v>150</v>
          </cell>
        </row>
        <row r="1285">
          <cell r="A1285">
            <v>1262</v>
          </cell>
          <cell r="B1285">
            <v>52</v>
          </cell>
          <cell r="E1285" t="str">
            <v>23_11</v>
          </cell>
          <cell r="F1285">
            <v>2</v>
          </cell>
          <cell r="G1285">
            <v>1</v>
          </cell>
          <cell r="I1285">
            <v>1041</v>
          </cell>
          <cell r="K1285" t="str">
            <v>Z结晶属性药</v>
          </cell>
          <cell r="L1285">
            <v>1</v>
          </cell>
          <cell r="M1285">
            <v>4</v>
          </cell>
          <cell r="N1285">
            <v>80</v>
          </cell>
          <cell r="O1285">
            <v>100</v>
          </cell>
          <cell r="Q1285">
            <v>150</v>
          </cell>
        </row>
        <row r="1286">
          <cell r="A1286">
            <v>1263</v>
          </cell>
          <cell r="B1286">
            <v>52</v>
          </cell>
          <cell r="E1286" t="str">
            <v>23_11</v>
          </cell>
          <cell r="F1286">
            <v>1</v>
          </cell>
          <cell r="G1286">
            <v>1</v>
          </cell>
          <cell r="I1286">
            <v>1042</v>
          </cell>
          <cell r="K1286" t="str">
            <v>Z结晶技能书</v>
          </cell>
          <cell r="L1286">
            <v>1</v>
          </cell>
          <cell r="M1286">
            <v>4</v>
          </cell>
          <cell r="N1286">
            <v>40</v>
          </cell>
          <cell r="O1286">
            <v>100</v>
          </cell>
          <cell r="Q1286">
            <v>200</v>
          </cell>
        </row>
        <row r="1287">
          <cell r="A1287">
            <v>1264</v>
          </cell>
          <cell r="B1287">
            <v>52</v>
          </cell>
          <cell r="E1287" t="str">
            <v>23_12</v>
          </cell>
          <cell r="F1287">
            <v>2</v>
          </cell>
          <cell r="G1287">
            <v>1</v>
          </cell>
          <cell r="I1287">
            <v>1117</v>
          </cell>
          <cell r="K1287" t="str">
            <v>12阶经验药</v>
          </cell>
          <cell r="L1287">
            <v>1</v>
          </cell>
          <cell r="M1287">
            <v>4</v>
          </cell>
          <cell r="N1287">
            <v>40</v>
          </cell>
          <cell r="O1287">
            <v>100</v>
          </cell>
          <cell r="Q1287">
            <v>1388</v>
          </cell>
        </row>
        <row r="1288">
          <cell r="A1288">
            <v>1265</v>
          </cell>
          <cell r="B1288">
            <v>52</v>
          </cell>
          <cell r="E1288" t="str">
            <v>23_12</v>
          </cell>
          <cell r="F1288">
            <v>8</v>
          </cell>
          <cell r="G1288">
            <v>1</v>
          </cell>
          <cell r="I1288">
            <v>1039</v>
          </cell>
          <cell r="K1288" t="str">
            <v>Z结晶树果</v>
          </cell>
          <cell r="L1288">
            <v>150</v>
          </cell>
          <cell r="M1288">
            <v>4</v>
          </cell>
          <cell r="N1288">
            <v>30</v>
          </cell>
          <cell r="O1288">
            <v>100</v>
          </cell>
          <cell r="Q1288">
            <v>750</v>
          </cell>
        </row>
        <row r="1289">
          <cell r="A1289">
            <v>1266</v>
          </cell>
          <cell r="B1289">
            <v>52</v>
          </cell>
          <cell r="E1289" t="str">
            <v>23_12</v>
          </cell>
          <cell r="F1289">
            <v>12</v>
          </cell>
          <cell r="G1289">
            <v>1</v>
          </cell>
          <cell r="I1289">
            <v>1039</v>
          </cell>
          <cell r="K1289" t="str">
            <v>Z结晶树果</v>
          </cell>
          <cell r="L1289">
            <v>140</v>
          </cell>
          <cell r="M1289">
            <v>4</v>
          </cell>
          <cell r="N1289">
            <v>40</v>
          </cell>
          <cell r="O1289">
            <v>100</v>
          </cell>
          <cell r="Q1289">
            <v>700</v>
          </cell>
        </row>
        <row r="1290">
          <cell r="A1290">
            <v>1267</v>
          </cell>
          <cell r="B1290">
            <v>52</v>
          </cell>
          <cell r="E1290" t="str">
            <v>23_12</v>
          </cell>
          <cell r="F1290">
            <v>12</v>
          </cell>
          <cell r="G1290">
            <v>1</v>
          </cell>
          <cell r="I1290">
            <v>1039</v>
          </cell>
          <cell r="K1290" t="str">
            <v>Z结晶树果</v>
          </cell>
          <cell r="L1290">
            <v>130</v>
          </cell>
          <cell r="M1290">
            <v>4</v>
          </cell>
          <cell r="N1290">
            <v>50</v>
          </cell>
          <cell r="O1290">
            <v>100</v>
          </cell>
          <cell r="Q1290">
            <v>650</v>
          </cell>
        </row>
        <row r="1291">
          <cell r="A1291">
            <v>1268</v>
          </cell>
          <cell r="B1291">
            <v>52</v>
          </cell>
          <cell r="E1291" t="str">
            <v>23_12</v>
          </cell>
          <cell r="F1291">
            <v>2</v>
          </cell>
          <cell r="G1291">
            <v>1</v>
          </cell>
          <cell r="I1291">
            <v>1041</v>
          </cell>
          <cell r="K1291" t="str">
            <v>Z结晶属性药</v>
          </cell>
          <cell r="L1291">
            <v>1</v>
          </cell>
          <cell r="M1291">
            <v>4</v>
          </cell>
          <cell r="N1291">
            <v>80</v>
          </cell>
          <cell r="O1291">
            <v>100</v>
          </cell>
          <cell r="Q1291">
            <v>150</v>
          </cell>
        </row>
        <row r="1292">
          <cell r="A1292">
            <v>1269</v>
          </cell>
          <cell r="B1292">
            <v>52</v>
          </cell>
          <cell r="E1292" t="str">
            <v>23_12</v>
          </cell>
          <cell r="F1292">
            <v>2</v>
          </cell>
          <cell r="G1292">
            <v>1</v>
          </cell>
          <cell r="I1292">
            <v>1041</v>
          </cell>
          <cell r="K1292" t="str">
            <v>Z结晶属性药</v>
          </cell>
          <cell r="L1292">
            <v>1</v>
          </cell>
          <cell r="M1292">
            <v>4</v>
          </cell>
          <cell r="N1292">
            <v>80</v>
          </cell>
          <cell r="O1292">
            <v>100</v>
          </cell>
          <cell r="Q1292">
            <v>150</v>
          </cell>
        </row>
        <row r="1293">
          <cell r="A1293">
            <v>1270</v>
          </cell>
          <cell r="B1293">
            <v>52</v>
          </cell>
          <cell r="E1293" t="str">
            <v>23_12</v>
          </cell>
          <cell r="F1293">
            <v>1</v>
          </cell>
          <cell r="G1293">
            <v>1</v>
          </cell>
          <cell r="I1293">
            <v>1042</v>
          </cell>
          <cell r="K1293" t="str">
            <v>Z结晶技能书</v>
          </cell>
          <cell r="L1293">
            <v>1</v>
          </cell>
          <cell r="M1293">
            <v>4</v>
          </cell>
          <cell r="N1293">
            <v>40</v>
          </cell>
          <cell r="O1293">
            <v>100</v>
          </cell>
          <cell r="Q1293">
            <v>200</v>
          </cell>
        </row>
        <row r="1294">
          <cell r="A1294">
            <v>1271</v>
          </cell>
          <cell r="B1294">
            <v>52</v>
          </cell>
          <cell r="E1294" t="str">
            <v>23_13</v>
          </cell>
          <cell r="F1294">
            <v>2</v>
          </cell>
          <cell r="G1294">
            <v>1</v>
          </cell>
          <cell r="I1294">
            <v>1118</v>
          </cell>
          <cell r="K1294" t="str">
            <v>13阶经验药</v>
          </cell>
          <cell r="L1294">
            <v>1</v>
          </cell>
          <cell r="M1294">
            <v>4</v>
          </cell>
          <cell r="N1294">
            <v>40</v>
          </cell>
          <cell r="O1294">
            <v>100</v>
          </cell>
          <cell r="Q1294">
            <v>1665</v>
          </cell>
        </row>
        <row r="1295">
          <cell r="A1295">
            <v>1272</v>
          </cell>
          <cell r="B1295">
            <v>52</v>
          </cell>
          <cell r="E1295" t="str">
            <v>23_13</v>
          </cell>
          <cell r="F1295">
            <v>8</v>
          </cell>
          <cell r="G1295">
            <v>1</v>
          </cell>
          <cell r="I1295">
            <v>1039</v>
          </cell>
          <cell r="K1295" t="str">
            <v>Z结晶树果</v>
          </cell>
          <cell r="L1295">
            <v>160</v>
          </cell>
          <cell r="M1295">
            <v>4</v>
          </cell>
          <cell r="N1295">
            <v>30</v>
          </cell>
          <cell r="O1295">
            <v>100</v>
          </cell>
          <cell r="Q1295">
            <v>800</v>
          </cell>
        </row>
        <row r="1296">
          <cell r="A1296">
            <v>1273</v>
          </cell>
          <cell r="B1296">
            <v>52</v>
          </cell>
          <cell r="E1296" t="str">
            <v>23_13</v>
          </cell>
          <cell r="F1296">
            <v>12</v>
          </cell>
          <cell r="G1296">
            <v>1</v>
          </cell>
          <cell r="I1296">
            <v>1039</v>
          </cell>
          <cell r="K1296" t="str">
            <v>Z结晶树果</v>
          </cell>
          <cell r="L1296">
            <v>150</v>
          </cell>
          <cell r="M1296">
            <v>4</v>
          </cell>
          <cell r="N1296">
            <v>40</v>
          </cell>
          <cell r="O1296">
            <v>100</v>
          </cell>
          <cell r="Q1296">
            <v>750</v>
          </cell>
        </row>
        <row r="1297">
          <cell r="A1297">
            <v>1274</v>
          </cell>
          <cell r="B1297">
            <v>52</v>
          </cell>
          <cell r="E1297" t="str">
            <v>23_13</v>
          </cell>
          <cell r="F1297">
            <v>12</v>
          </cell>
          <cell r="G1297">
            <v>1</v>
          </cell>
          <cell r="I1297">
            <v>1039</v>
          </cell>
          <cell r="K1297" t="str">
            <v>Z结晶树果</v>
          </cell>
          <cell r="L1297">
            <v>140</v>
          </cell>
          <cell r="M1297">
            <v>4</v>
          </cell>
          <cell r="N1297">
            <v>50</v>
          </cell>
          <cell r="O1297">
            <v>100</v>
          </cell>
          <cell r="Q1297">
            <v>700</v>
          </cell>
        </row>
        <row r="1298">
          <cell r="A1298">
            <v>1275</v>
          </cell>
          <cell r="B1298">
            <v>52</v>
          </cell>
          <cell r="E1298" t="str">
            <v>23_13</v>
          </cell>
          <cell r="F1298">
            <v>2</v>
          </cell>
          <cell r="G1298">
            <v>1</v>
          </cell>
          <cell r="I1298">
            <v>1041</v>
          </cell>
          <cell r="K1298" t="str">
            <v>Z结晶属性药</v>
          </cell>
          <cell r="L1298">
            <v>1</v>
          </cell>
          <cell r="M1298">
            <v>4</v>
          </cell>
          <cell r="N1298">
            <v>80</v>
          </cell>
          <cell r="O1298">
            <v>100</v>
          </cell>
          <cell r="Q1298">
            <v>150</v>
          </cell>
        </row>
        <row r="1299">
          <cell r="A1299">
            <v>1276</v>
          </cell>
          <cell r="B1299">
            <v>52</v>
          </cell>
          <cell r="E1299" t="str">
            <v>23_13</v>
          </cell>
          <cell r="F1299">
            <v>2</v>
          </cell>
          <cell r="G1299">
            <v>1</v>
          </cell>
          <cell r="I1299">
            <v>1041</v>
          </cell>
          <cell r="K1299" t="str">
            <v>Z结晶属性药</v>
          </cell>
          <cell r="L1299">
            <v>1</v>
          </cell>
          <cell r="M1299">
            <v>4</v>
          </cell>
          <cell r="N1299">
            <v>80</v>
          </cell>
          <cell r="O1299">
            <v>100</v>
          </cell>
          <cell r="Q1299">
            <v>150</v>
          </cell>
        </row>
        <row r="1300">
          <cell r="A1300">
            <v>1277</v>
          </cell>
          <cell r="B1300">
            <v>52</v>
          </cell>
          <cell r="E1300" t="str">
            <v>23_13</v>
          </cell>
          <cell r="F1300">
            <v>1</v>
          </cell>
          <cell r="G1300">
            <v>1</v>
          </cell>
          <cell r="I1300">
            <v>1042</v>
          </cell>
          <cell r="K1300" t="str">
            <v>Z结晶技能书</v>
          </cell>
          <cell r="L1300">
            <v>1</v>
          </cell>
          <cell r="M1300">
            <v>4</v>
          </cell>
          <cell r="N1300">
            <v>40</v>
          </cell>
          <cell r="O1300">
            <v>100</v>
          </cell>
          <cell r="Q1300">
            <v>200</v>
          </cell>
        </row>
        <row r="1301">
          <cell r="A1301">
            <v>1278</v>
          </cell>
          <cell r="B1301">
            <v>52</v>
          </cell>
          <cell r="E1301" t="str">
            <v>23_14</v>
          </cell>
          <cell r="F1301">
            <v>2</v>
          </cell>
          <cell r="G1301">
            <v>1</v>
          </cell>
          <cell r="I1301">
            <v>1119</v>
          </cell>
          <cell r="K1301" t="str">
            <v>14阶经验药</v>
          </cell>
          <cell r="L1301">
            <v>1</v>
          </cell>
          <cell r="M1301">
            <v>4</v>
          </cell>
          <cell r="N1301">
            <v>40</v>
          </cell>
          <cell r="O1301">
            <v>100</v>
          </cell>
          <cell r="Q1301">
            <v>2000</v>
          </cell>
        </row>
        <row r="1302">
          <cell r="A1302">
            <v>1279</v>
          </cell>
          <cell r="B1302">
            <v>52</v>
          </cell>
          <cell r="E1302" t="str">
            <v>23_14</v>
          </cell>
          <cell r="F1302">
            <v>8</v>
          </cell>
          <cell r="G1302">
            <v>1</v>
          </cell>
          <cell r="I1302">
            <v>1039</v>
          </cell>
          <cell r="K1302" t="str">
            <v>Z结晶树果</v>
          </cell>
          <cell r="L1302">
            <v>170</v>
          </cell>
          <cell r="M1302">
            <v>4</v>
          </cell>
          <cell r="N1302">
            <v>30</v>
          </cell>
          <cell r="O1302">
            <v>100</v>
          </cell>
          <cell r="Q1302">
            <v>850</v>
          </cell>
        </row>
        <row r="1303">
          <cell r="A1303">
            <v>1280</v>
          </cell>
          <cell r="B1303">
            <v>52</v>
          </cell>
          <cell r="E1303" t="str">
            <v>23_14</v>
          </cell>
          <cell r="F1303">
            <v>12</v>
          </cell>
          <cell r="G1303">
            <v>1</v>
          </cell>
          <cell r="I1303">
            <v>1039</v>
          </cell>
          <cell r="K1303" t="str">
            <v>Z结晶树果</v>
          </cell>
          <cell r="L1303">
            <v>160</v>
          </cell>
          <cell r="M1303">
            <v>4</v>
          </cell>
          <cell r="N1303">
            <v>40</v>
          </cell>
          <cell r="O1303">
            <v>100</v>
          </cell>
          <cell r="Q1303">
            <v>800</v>
          </cell>
        </row>
        <row r="1304">
          <cell r="A1304">
            <v>1281</v>
          </cell>
          <cell r="B1304">
            <v>52</v>
          </cell>
          <cell r="E1304" t="str">
            <v>23_14</v>
          </cell>
          <cell r="F1304">
            <v>12</v>
          </cell>
          <cell r="G1304">
            <v>1</v>
          </cell>
          <cell r="I1304">
            <v>1039</v>
          </cell>
          <cell r="K1304" t="str">
            <v>Z结晶树果</v>
          </cell>
          <cell r="L1304">
            <v>150</v>
          </cell>
          <cell r="M1304">
            <v>4</v>
          </cell>
          <cell r="N1304">
            <v>50</v>
          </cell>
          <cell r="O1304">
            <v>100</v>
          </cell>
          <cell r="Q1304">
            <v>750</v>
          </cell>
        </row>
        <row r="1305">
          <cell r="A1305">
            <v>1282</v>
          </cell>
          <cell r="B1305">
            <v>52</v>
          </cell>
          <cell r="E1305" t="str">
            <v>23_14</v>
          </cell>
          <cell r="F1305">
            <v>2</v>
          </cell>
          <cell r="G1305">
            <v>1</v>
          </cell>
          <cell r="I1305">
            <v>1041</v>
          </cell>
          <cell r="K1305" t="str">
            <v>Z结晶属性药</v>
          </cell>
          <cell r="L1305">
            <v>1</v>
          </cell>
          <cell r="M1305">
            <v>4</v>
          </cell>
          <cell r="N1305">
            <v>80</v>
          </cell>
          <cell r="O1305">
            <v>100</v>
          </cell>
          <cell r="Q1305">
            <v>150</v>
          </cell>
        </row>
        <row r="1306">
          <cell r="A1306">
            <v>1283</v>
          </cell>
          <cell r="B1306">
            <v>52</v>
          </cell>
          <cell r="E1306" t="str">
            <v>23_14</v>
          </cell>
          <cell r="F1306">
            <v>2</v>
          </cell>
          <cell r="G1306">
            <v>1</v>
          </cell>
          <cell r="I1306">
            <v>1041</v>
          </cell>
          <cell r="K1306" t="str">
            <v>Z结晶属性药</v>
          </cell>
          <cell r="L1306">
            <v>1</v>
          </cell>
          <cell r="M1306">
            <v>4</v>
          </cell>
          <cell r="N1306">
            <v>80</v>
          </cell>
          <cell r="O1306">
            <v>100</v>
          </cell>
          <cell r="Q1306">
            <v>150</v>
          </cell>
        </row>
        <row r="1307">
          <cell r="A1307">
            <v>1284</v>
          </cell>
          <cell r="B1307">
            <v>52</v>
          </cell>
          <cell r="E1307" t="str">
            <v>23_14</v>
          </cell>
          <cell r="F1307">
            <v>1</v>
          </cell>
          <cell r="G1307">
            <v>1</v>
          </cell>
          <cell r="I1307">
            <v>1042</v>
          </cell>
          <cell r="K1307" t="str">
            <v>Z结晶技能书</v>
          </cell>
          <cell r="L1307">
            <v>1</v>
          </cell>
          <cell r="M1307">
            <v>4</v>
          </cell>
          <cell r="N1307">
            <v>40</v>
          </cell>
          <cell r="O1307">
            <v>100</v>
          </cell>
          <cell r="Q1307">
            <v>200</v>
          </cell>
        </row>
        <row r="1308">
          <cell r="A1308">
            <v>1285</v>
          </cell>
          <cell r="B1308">
            <v>53</v>
          </cell>
          <cell r="D1308">
            <v>1</v>
          </cell>
          <cell r="F1308">
            <v>1</v>
          </cell>
          <cell r="G1308">
            <v>1</v>
          </cell>
          <cell r="I1308">
            <v>4051</v>
          </cell>
          <cell r="K1308" t="str">
            <v>Z手环：规则书</v>
          </cell>
          <cell r="L1308">
            <v>1</v>
          </cell>
          <cell r="M1308">
            <v>4</v>
          </cell>
          <cell r="N1308">
            <v>50</v>
          </cell>
          <cell r="O1308">
            <v>100</v>
          </cell>
          <cell r="Q1308">
            <v>1890</v>
          </cell>
        </row>
        <row r="1309">
          <cell r="A1309">
            <v>1286</v>
          </cell>
          <cell r="B1309">
            <v>53</v>
          </cell>
          <cell r="E1309" t="str">
            <v>24_1</v>
          </cell>
          <cell r="F1309">
            <v>2</v>
          </cell>
          <cell r="G1309">
            <v>1</v>
          </cell>
          <cell r="I1309">
            <v>1301</v>
          </cell>
          <cell r="K1309" t="str">
            <v>1阶经验药</v>
          </cell>
          <cell r="L1309">
            <v>1</v>
          </cell>
          <cell r="M1309">
            <v>4</v>
          </cell>
          <cell r="N1309">
            <v>40</v>
          </cell>
          <cell r="O1309">
            <v>100</v>
          </cell>
          <cell r="Q1309">
            <v>63</v>
          </cell>
        </row>
        <row r="1310">
          <cell r="A1310">
            <v>1287</v>
          </cell>
          <cell r="B1310">
            <v>53</v>
          </cell>
          <cell r="E1310" t="str">
            <v>24_1</v>
          </cell>
          <cell r="F1310">
            <v>5</v>
          </cell>
          <cell r="G1310">
            <v>1</v>
          </cell>
          <cell r="I1310">
            <v>1044</v>
          </cell>
          <cell r="K1310" t="str">
            <v>Z结晶树果</v>
          </cell>
          <cell r="L1310">
            <v>40</v>
          </cell>
          <cell r="M1310">
            <v>4</v>
          </cell>
          <cell r="N1310">
            <v>50</v>
          </cell>
          <cell r="O1310">
            <v>100</v>
          </cell>
          <cell r="Q1310">
            <v>200</v>
          </cell>
        </row>
        <row r="1311">
          <cell r="A1311">
            <v>1288</v>
          </cell>
          <cell r="B1311">
            <v>53</v>
          </cell>
          <cell r="E1311" t="str">
            <v>24_1</v>
          </cell>
          <cell r="F1311">
            <v>5</v>
          </cell>
          <cell r="G1311">
            <v>1</v>
          </cell>
          <cell r="I1311">
            <v>1044</v>
          </cell>
          <cell r="K1311" t="str">
            <v>Z结晶树果</v>
          </cell>
          <cell r="L1311">
            <v>30</v>
          </cell>
          <cell r="M1311">
            <v>4</v>
          </cell>
          <cell r="N1311">
            <v>60</v>
          </cell>
          <cell r="O1311">
            <v>100</v>
          </cell>
          <cell r="Q1311">
            <v>150</v>
          </cell>
        </row>
        <row r="1312">
          <cell r="A1312">
            <v>1289</v>
          </cell>
          <cell r="B1312">
            <v>53</v>
          </cell>
          <cell r="E1312" t="str">
            <v>24_1</v>
          </cell>
          <cell r="F1312">
            <v>5</v>
          </cell>
          <cell r="G1312">
            <v>1</v>
          </cell>
          <cell r="I1312">
            <v>1044</v>
          </cell>
          <cell r="K1312" t="str">
            <v>Z结晶树果</v>
          </cell>
          <cell r="L1312">
            <v>20</v>
          </cell>
          <cell r="M1312">
            <v>4</v>
          </cell>
          <cell r="N1312">
            <v>70</v>
          </cell>
          <cell r="O1312">
            <v>100</v>
          </cell>
          <cell r="Q1312">
            <v>100</v>
          </cell>
        </row>
        <row r="1313">
          <cell r="A1313">
            <v>1290</v>
          </cell>
          <cell r="B1313">
            <v>53</v>
          </cell>
          <cell r="E1313" t="str">
            <v>24_1</v>
          </cell>
          <cell r="F1313">
            <v>2</v>
          </cell>
          <cell r="G1313">
            <v>1</v>
          </cell>
          <cell r="I1313">
            <v>1046</v>
          </cell>
          <cell r="K1313" t="str">
            <v>Z手环属性药</v>
          </cell>
          <cell r="L1313">
            <v>1</v>
          </cell>
          <cell r="M1313">
            <v>4</v>
          </cell>
          <cell r="N1313">
            <v>80</v>
          </cell>
          <cell r="O1313">
            <v>100</v>
          </cell>
          <cell r="Q1313">
            <v>150</v>
          </cell>
        </row>
        <row r="1314">
          <cell r="A1314">
            <v>1291</v>
          </cell>
          <cell r="B1314">
            <v>53</v>
          </cell>
          <cell r="E1314" t="str">
            <v>24_1</v>
          </cell>
          <cell r="F1314">
            <v>2</v>
          </cell>
          <cell r="G1314">
            <v>1</v>
          </cell>
          <cell r="I1314">
            <v>1046</v>
          </cell>
          <cell r="K1314" t="str">
            <v>Z手环属性药</v>
          </cell>
          <cell r="L1314">
            <v>1</v>
          </cell>
          <cell r="M1314">
            <v>4</v>
          </cell>
          <cell r="N1314">
            <v>80</v>
          </cell>
          <cell r="O1314">
            <v>100</v>
          </cell>
          <cell r="Q1314">
            <v>150</v>
          </cell>
        </row>
        <row r="1315">
          <cell r="A1315">
            <v>1292</v>
          </cell>
          <cell r="B1315">
            <v>53</v>
          </cell>
          <cell r="E1315" t="str">
            <v>24_1</v>
          </cell>
          <cell r="F1315">
            <v>1</v>
          </cell>
          <cell r="G1315">
            <v>1</v>
          </cell>
          <cell r="I1315">
            <v>1047</v>
          </cell>
          <cell r="K1315" t="str">
            <v>Z结晶技能书</v>
          </cell>
          <cell r="L1315">
            <v>1</v>
          </cell>
          <cell r="M1315">
            <v>4</v>
          </cell>
          <cell r="N1315">
            <v>40</v>
          </cell>
          <cell r="O1315">
            <v>100</v>
          </cell>
          <cell r="Q1315">
            <v>200</v>
          </cell>
        </row>
        <row r="1316">
          <cell r="A1316">
            <v>1293</v>
          </cell>
          <cell r="B1316">
            <v>53</v>
          </cell>
          <cell r="E1316" t="str">
            <v>24_2</v>
          </cell>
          <cell r="F1316">
            <v>2</v>
          </cell>
          <cell r="G1316">
            <v>1</v>
          </cell>
          <cell r="I1316">
            <v>1302</v>
          </cell>
          <cell r="K1316" t="str">
            <v>2阶经验药</v>
          </cell>
          <cell r="L1316">
            <v>1</v>
          </cell>
          <cell r="M1316">
            <v>4</v>
          </cell>
          <cell r="N1316">
            <v>40</v>
          </cell>
          <cell r="O1316">
            <v>100</v>
          </cell>
          <cell r="Q1316">
            <v>125</v>
          </cell>
        </row>
        <row r="1317">
          <cell r="A1317">
            <v>1294</v>
          </cell>
          <cell r="B1317">
            <v>53</v>
          </cell>
          <cell r="E1317" t="str">
            <v>24_2</v>
          </cell>
          <cell r="F1317">
            <v>5</v>
          </cell>
          <cell r="G1317">
            <v>1</v>
          </cell>
          <cell r="I1317">
            <v>1044</v>
          </cell>
          <cell r="K1317" t="str">
            <v>Z结晶树果</v>
          </cell>
          <cell r="L1317">
            <v>50</v>
          </cell>
          <cell r="M1317">
            <v>4</v>
          </cell>
          <cell r="N1317">
            <v>50</v>
          </cell>
          <cell r="O1317">
            <v>100</v>
          </cell>
          <cell r="Q1317">
            <v>250</v>
          </cell>
        </row>
        <row r="1318">
          <cell r="A1318">
            <v>1295</v>
          </cell>
          <cell r="B1318">
            <v>53</v>
          </cell>
          <cell r="E1318" t="str">
            <v>24_2</v>
          </cell>
          <cell r="F1318">
            <v>5</v>
          </cell>
          <cell r="G1318">
            <v>1</v>
          </cell>
          <cell r="I1318">
            <v>1044</v>
          </cell>
          <cell r="K1318" t="str">
            <v>Z结晶树果</v>
          </cell>
          <cell r="L1318">
            <v>40</v>
          </cell>
          <cell r="M1318">
            <v>4</v>
          </cell>
          <cell r="N1318">
            <v>60</v>
          </cell>
          <cell r="O1318">
            <v>100</v>
          </cell>
          <cell r="Q1318">
            <v>200</v>
          </cell>
        </row>
        <row r="1319">
          <cell r="A1319">
            <v>1296</v>
          </cell>
          <cell r="B1319">
            <v>53</v>
          </cell>
          <cell r="E1319" t="str">
            <v>24_2</v>
          </cell>
          <cell r="F1319">
            <v>5</v>
          </cell>
          <cell r="G1319">
            <v>1</v>
          </cell>
          <cell r="I1319">
            <v>1044</v>
          </cell>
          <cell r="K1319" t="str">
            <v>Z结晶树果</v>
          </cell>
          <cell r="L1319">
            <v>30</v>
          </cell>
          <cell r="M1319">
            <v>4</v>
          </cell>
          <cell r="N1319">
            <v>70</v>
          </cell>
          <cell r="O1319">
            <v>100</v>
          </cell>
          <cell r="Q1319">
            <v>150</v>
          </cell>
        </row>
        <row r="1320">
          <cell r="A1320">
            <v>1297</v>
          </cell>
          <cell r="B1320">
            <v>53</v>
          </cell>
          <cell r="E1320" t="str">
            <v>24_2</v>
          </cell>
          <cell r="F1320">
            <v>2</v>
          </cell>
          <cell r="G1320">
            <v>1</v>
          </cell>
          <cell r="I1320">
            <v>1046</v>
          </cell>
          <cell r="K1320" t="str">
            <v>Z手环属性药</v>
          </cell>
          <cell r="L1320">
            <v>1</v>
          </cell>
          <cell r="M1320">
            <v>4</v>
          </cell>
          <cell r="N1320">
            <v>80</v>
          </cell>
          <cell r="O1320">
            <v>100</v>
          </cell>
          <cell r="Q1320">
            <v>150</v>
          </cell>
        </row>
        <row r="1321">
          <cell r="A1321">
            <v>1298</v>
          </cell>
          <cell r="B1321">
            <v>53</v>
          </cell>
          <cell r="E1321" t="str">
            <v>24_2</v>
          </cell>
          <cell r="F1321">
            <v>2</v>
          </cell>
          <cell r="G1321">
            <v>1</v>
          </cell>
          <cell r="I1321">
            <v>1046</v>
          </cell>
          <cell r="K1321" t="str">
            <v>Z手环属性药</v>
          </cell>
          <cell r="L1321">
            <v>1</v>
          </cell>
          <cell r="M1321">
            <v>4</v>
          </cell>
          <cell r="N1321">
            <v>80</v>
          </cell>
          <cell r="O1321">
            <v>100</v>
          </cell>
          <cell r="Q1321">
            <v>150</v>
          </cell>
        </row>
        <row r="1322">
          <cell r="A1322">
            <v>1299</v>
          </cell>
          <cell r="B1322">
            <v>53</v>
          </cell>
          <cell r="E1322" t="str">
            <v>24_2</v>
          </cell>
          <cell r="F1322">
            <v>1</v>
          </cell>
          <cell r="G1322">
            <v>1</v>
          </cell>
          <cell r="I1322">
            <v>1047</v>
          </cell>
          <cell r="K1322" t="str">
            <v>Z结晶技能书</v>
          </cell>
          <cell r="L1322">
            <v>1</v>
          </cell>
          <cell r="M1322">
            <v>4</v>
          </cell>
          <cell r="N1322">
            <v>40</v>
          </cell>
          <cell r="O1322">
            <v>100</v>
          </cell>
          <cell r="Q1322">
            <v>200</v>
          </cell>
        </row>
        <row r="1323">
          <cell r="A1323">
            <v>1300</v>
          </cell>
          <cell r="B1323">
            <v>53</v>
          </cell>
          <cell r="E1323" t="str">
            <v>24_3</v>
          </cell>
          <cell r="F1323">
            <v>2</v>
          </cell>
          <cell r="G1323">
            <v>1</v>
          </cell>
          <cell r="I1323">
            <v>1303</v>
          </cell>
          <cell r="K1323" t="str">
            <v>3阶经验药</v>
          </cell>
          <cell r="L1323">
            <v>1</v>
          </cell>
          <cell r="M1323">
            <v>4</v>
          </cell>
          <cell r="N1323">
            <v>40</v>
          </cell>
          <cell r="O1323">
            <v>100</v>
          </cell>
          <cell r="Q1323">
            <v>188</v>
          </cell>
        </row>
        <row r="1324">
          <cell r="A1324">
            <v>1301</v>
          </cell>
          <cell r="B1324">
            <v>53</v>
          </cell>
          <cell r="E1324" t="str">
            <v>24_3</v>
          </cell>
          <cell r="F1324">
            <v>5</v>
          </cell>
          <cell r="G1324">
            <v>1</v>
          </cell>
          <cell r="I1324">
            <v>1044</v>
          </cell>
          <cell r="K1324" t="str">
            <v>Z结晶树果</v>
          </cell>
          <cell r="L1324">
            <v>60</v>
          </cell>
          <cell r="M1324">
            <v>4</v>
          </cell>
          <cell r="N1324">
            <v>50</v>
          </cell>
          <cell r="O1324">
            <v>100</v>
          </cell>
          <cell r="Q1324">
            <v>300</v>
          </cell>
        </row>
        <row r="1325">
          <cell r="A1325">
            <v>1302</v>
          </cell>
          <cell r="B1325">
            <v>53</v>
          </cell>
          <cell r="E1325" t="str">
            <v>24_3</v>
          </cell>
          <cell r="F1325">
            <v>5</v>
          </cell>
          <cell r="G1325">
            <v>1</v>
          </cell>
          <cell r="I1325">
            <v>1044</v>
          </cell>
          <cell r="K1325" t="str">
            <v>Z结晶树果</v>
          </cell>
          <cell r="L1325">
            <v>50</v>
          </cell>
          <cell r="M1325">
            <v>4</v>
          </cell>
          <cell r="N1325">
            <v>60</v>
          </cell>
          <cell r="O1325">
            <v>100</v>
          </cell>
          <cell r="Q1325">
            <v>250</v>
          </cell>
        </row>
        <row r="1326">
          <cell r="A1326">
            <v>1303</v>
          </cell>
          <cell r="B1326">
            <v>53</v>
          </cell>
          <cell r="E1326" t="str">
            <v>24_3</v>
          </cell>
          <cell r="F1326">
            <v>5</v>
          </cell>
          <cell r="G1326">
            <v>1</v>
          </cell>
          <cell r="I1326">
            <v>1044</v>
          </cell>
          <cell r="K1326" t="str">
            <v>Z结晶树果</v>
          </cell>
          <cell r="L1326">
            <v>40</v>
          </cell>
          <cell r="M1326">
            <v>4</v>
          </cell>
          <cell r="N1326">
            <v>70</v>
          </cell>
          <cell r="O1326">
            <v>100</v>
          </cell>
          <cell r="Q1326">
            <v>200</v>
          </cell>
        </row>
        <row r="1327">
          <cell r="A1327">
            <v>1304</v>
          </cell>
          <cell r="B1327">
            <v>53</v>
          </cell>
          <cell r="E1327" t="str">
            <v>24_3</v>
          </cell>
          <cell r="F1327">
            <v>2</v>
          </cell>
          <cell r="G1327">
            <v>1</v>
          </cell>
          <cell r="I1327">
            <v>1046</v>
          </cell>
          <cell r="K1327" t="str">
            <v>Z手环属性药</v>
          </cell>
          <cell r="L1327">
            <v>1</v>
          </cell>
          <cell r="M1327">
            <v>4</v>
          </cell>
          <cell r="N1327">
            <v>80</v>
          </cell>
          <cell r="O1327">
            <v>100</v>
          </cell>
          <cell r="Q1327">
            <v>150</v>
          </cell>
        </row>
        <row r="1328">
          <cell r="A1328">
            <v>1305</v>
          </cell>
          <cell r="B1328">
            <v>53</v>
          </cell>
          <cell r="E1328" t="str">
            <v>24_3</v>
          </cell>
          <cell r="F1328">
            <v>2</v>
          </cell>
          <cell r="G1328">
            <v>1</v>
          </cell>
          <cell r="I1328">
            <v>1046</v>
          </cell>
          <cell r="K1328" t="str">
            <v>Z手环属性药</v>
          </cell>
          <cell r="L1328">
            <v>1</v>
          </cell>
          <cell r="M1328">
            <v>4</v>
          </cell>
          <cell r="N1328">
            <v>80</v>
          </cell>
          <cell r="O1328">
            <v>100</v>
          </cell>
          <cell r="Q1328">
            <v>150</v>
          </cell>
        </row>
        <row r="1329">
          <cell r="A1329">
            <v>1306</v>
          </cell>
          <cell r="B1329">
            <v>53</v>
          </cell>
          <cell r="E1329" t="str">
            <v>24_3</v>
          </cell>
          <cell r="F1329">
            <v>1</v>
          </cell>
          <cell r="G1329">
            <v>1</v>
          </cell>
          <cell r="I1329">
            <v>1047</v>
          </cell>
          <cell r="K1329" t="str">
            <v>Z结晶技能书</v>
          </cell>
          <cell r="L1329">
            <v>1</v>
          </cell>
          <cell r="M1329">
            <v>4</v>
          </cell>
          <cell r="N1329">
            <v>40</v>
          </cell>
          <cell r="O1329">
            <v>100</v>
          </cell>
          <cell r="Q1329">
            <v>200</v>
          </cell>
        </row>
        <row r="1330">
          <cell r="A1330">
            <v>1307</v>
          </cell>
          <cell r="B1330">
            <v>53</v>
          </cell>
          <cell r="E1330" t="str">
            <v>24_4</v>
          </cell>
          <cell r="F1330">
            <v>2</v>
          </cell>
          <cell r="G1330">
            <v>1</v>
          </cell>
          <cell r="I1330">
            <v>1120</v>
          </cell>
          <cell r="K1330" t="str">
            <v>4阶经验药</v>
          </cell>
          <cell r="L1330">
            <v>1</v>
          </cell>
          <cell r="M1330">
            <v>4</v>
          </cell>
          <cell r="N1330">
            <v>40</v>
          </cell>
          <cell r="O1330">
            <v>100</v>
          </cell>
          <cell r="Q1330">
            <v>275</v>
          </cell>
        </row>
        <row r="1331">
          <cell r="A1331">
            <v>1308</v>
          </cell>
          <cell r="B1331">
            <v>53</v>
          </cell>
          <cell r="E1331" t="str">
            <v>24_4</v>
          </cell>
          <cell r="F1331">
            <v>8</v>
          </cell>
          <cell r="G1331">
            <v>1</v>
          </cell>
          <cell r="I1331">
            <v>1044</v>
          </cell>
          <cell r="K1331" t="str">
            <v>Z结晶树果</v>
          </cell>
          <cell r="L1331">
            <v>70</v>
          </cell>
          <cell r="M1331">
            <v>4</v>
          </cell>
          <cell r="N1331">
            <v>40</v>
          </cell>
          <cell r="O1331">
            <v>100</v>
          </cell>
          <cell r="Q1331">
            <v>350</v>
          </cell>
        </row>
        <row r="1332">
          <cell r="A1332">
            <v>1309</v>
          </cell>
          <cell r="B1332">
            <v>53</v>
          </cell>
          <cell r="E1332" t="str">
            <v>24_4</v>
          </cell>
          <cell r="F1332">
            <v>8</v>
          </cell>
          <cell r="G1332">
            <v>1</v>
          </cell>
          <cell r="I1332">
            <v>1044</v>
          </cell>
          <cell r="K1332" t="str">
            <v>Z结晶树果</v>
          </cell>
          <cell r="L1332">
            <v>60</v>
          </cell>
          <cell r="M1332">
            <v>4</v>
          </cell>
          <cell r="N1332">
            <v>50</v>
          </cell>
          <cell r="O1332">
            <v>100</v>
          </cell>
          <cell r="Q1332">
            <v>300</v>
          </cell>
        </row>
        <row r="1333">
          <cell r="A1333">
            <v>1310</v>
          </cell>
          <cell r="B1333">
            <v>53</v>
          </cell>
          <cell r="E1333" t="str">
            <v>24_4</v>
          </cell>
          <cell r="F1333">
            <v>8</v>
          </cell>
          <cell r="G1333">
            <v>1</v>
          </cell>
          <cell r="I1333">
            <v>1044</v>
          </cell>
          <cell r="K1333" t="str">
            <v>Z结晶树果</v>
          </cell>
          <cell r="L1333">
            <v>50</v>
          </cell>
          <cell r="M1333">
            <v>4</v>
          </cell>
          <cell r="N1333">
            <v>60</v>
          </cell>
          <cell r="O1333">
            <v>100</v>
          </cell>
          <cell r="Q1333">
            <v>250</v>
          </cell>
        </row>
        <row r="1334">
          <cell r="A1334">
            <v>1311</v>
          </cell>
          <cell r="B1334">
            <v>53</v>
          </cell>
          <cell r="E1334" t="str">
            <v>24_4</v>
          </cell>
          <cell r="F1334">
            <v>2</v>
          </cell>
          <cell r="G1334">
            <v>1</v>
          </cell>
          <cell r="I1334">
            <v>1046</v>
          </cell>
          <cell r="K1334" t="str">
            <v>Z手环属性药</v>
          </cell>
          <cell r="L1334">
            <v>1</v>
          </cell>
          <cell r="M1334">
            <v>4</v>
          </cell>
          <cell r="N1334">
            <v>80</v>
          </cell>
          <cell r="O1334">
            <v>100</v>
          </cell>
          <cell r="Q1334">
            <v>150</v>
          </cell>
        </row>
        <row r="1335">
          <cell r="A1335">
            <v>1312</v>
          </cell>
          <cell r="B1335">
            <v>53</v>
          </cell>
          <cell r="E1335" t="str">
            <v>24_4</v>
          </cell>
          <cell r="F1335">
            <v>2</v>
          </cell>
          <cell r="G1335">
            <v>1</v>
          </cell>
          <cell r="I1335">
            <v>1046</v>
          </cell>
          <cell r="K1335" t="str">
            <v>Z手环属性药</v>
          </cell>
          <cell r="L1335">
            <v>1</v>
          </cell>
          <cell r="M1335">
            <v>4</v>
          </cell>
          <cell r="N1335">
            <v>80</v>
          </cell>
          <cell r="O1335">
            <v>100</v>
          </cell>
          <cell r="Q1335">
            <v>150</v>
          </cell>
        </row>
        <row r="1336">
          <cell r="A1336">
            <v>1313</v>
          </cell>
          <cell r="B1336">
            <v>53</v>
          </cell>
          <cell r="E1336" t="str">
            <v>24_4</v>
          </cell>
          <cell r="F1336">
            <v>1</v>
          </cell>
          <cell r="G1336">
            <v>1</v>
          </cell>
          <cell r="I1336">
            <v>1047</v>
          </cell>
          <cell r="K1336" t="str">
            <v>Z结晶技能书</v>
          </cell>
          <cell r="L1336">
            <v>1</v>
          </cell>
          <cell r="M1336">
            <v>4</v>
          </cell>
          <cell r="N1336">
            <v>40</v>
          </cell>
          <cell r="O1336">
            <v>100</v>
          </cell>
          <cell r="Q1336">
            <v>200</v>
          </cell>
        </row>
        <row r="1337">
          <cell r="A1337">
            <v>1314</v>
          </cell>
          <cell r="B1337">
            <v>53</v>
          </cell>
          <cell r="E1337" t="str">
            <v>24_5</v>
          </cell>
          <cell r="F1337">
            <v>2</v>
          </cell>
          <cell r="G1337">
            <v>1</v>
          </cell>
          <cell r="I1337">
            <v>1121</v>
          </cell>
          <cell r="K1337" t="str">
            <v>5阶经验药</v>
          </cell>
          <cell r="L1337">
            <v>1</v>
          </cell>
          <cell r="M1337">
            <v>4</v>
          </cell>
          <cell r="N1337">
            <v>40</v>
          </cell>
          <cell r="O1337">
            <v>100</v>
          </cell>
          <cell r="Q1337">
            <v>360</v>
          </cell>
        </row>
        <row r="1338">
          <cell r="A1338">
            <v>1315</v>
          </cell>
          <cell r="B1338">
            <v>53</v>
          </cell>
          <cell r="E1338" t="str">
            <v>24_5</v>
          </cell>
          <cell r="F1338">
            <v>8</v>
          </cell>
          <cell r="G1338">
            <v>1</v>
          </cell>
          <cell r="I1338">
            <v>1044</v>
          </cell>
          <cell r="K1338" t="str">
            <v>Z结晶树果</v>
          </cell>
          <cell r="L1338">
            <v>80</v>
          </cell>
          <cell r="M1338">
            <v>4</v>
          </cell>
          <cell r="N1338">
            <v>40</v>
          </cell>
          <cell r="O1338">
            <v>100</v>
          </cell>
          <cell r="Q1338">
            <v>400</v>
          </cell>
        </row>
        <row r="1339">
          <cell r="A1339">
            <v>1316</v>
          </cell>
          <cell r="B1339">
            <v>53</v>
          </cell>
          <cell r="E1339" t="str">
            <v>24_5</v>
          </cell>
          <cell r="F1339">
            <v>8</v>
          </cell>
          <cell r="G1339">
            <v>1</v>
          </cell>
          <cell r="I1339">
            <v>1044</v>
          </cell>
          <cell r="K1339" t="str">
            <v>Z结晶树果</v>
          </cell>
          <cell r="L1339">
            <v>70</v>
          </cell>
          <cell r="M1339">
            <v>4</v>
          </cell>
          <cell r="N1339">
            <v>50</v>
          </cell>
          <cell r="O1339">
            <v>100</v>
          </cell>
          <cell r="Q1339">
            <v>350</v>
          </cell>
        </row>
        <row r="1340">
          <cell r="A1340">
            <v>1317</v>
          </cell>
          <cell r="B1340">
            <v>53</v>
          </cell>
          <cell r="E1340" t="str">
            <v>24_5</v>
          </cell>
          <cell r="F1340">
            <v>8</v>
          </cell>
          <cell r="G1340">
            <v>1</v>
          </cell>
          <cell r="I1340">
            <v>1044</v>
          </cell>
          <cell r="K1340" t="str">
            <v>Z结晶树果</v>
          </cell>
          <cell r="L1340">
            <v>60</v>
          </cell>
          <cell r="M1340">
            <v>4</v>
          </cell>
          <cell r="N1340">
            <v>60</v>
          </cell>
          <cell r="O1340">
            <v>100</v>
          </cell>
          <cell r="Q1340">
            <v>300</v>
          </cell>
        </row>
        <row r="1341">
          <cell r="A1341">
            <v>1318</v>
          </cell>
          <cell r="B1341">
            <v>53</v>
          </cell>
          <cell r="E1341" t="str">
            <v>24_5</v>
          </cell>
          <cell r="F1341">
            <v>2</v>
          </cell>
          <cell r="G1341">
            <v>1</v>
          </cell>
          <cell r="I1341">
            <v>1046</v>
          </cell>
          <cell r="K1341" t="str">
            <v>Z手环属性药</v>
          </cell>
          <cell r="L1341">
            <v>1</v>
          </cell>
          <cell r="M1341">
            <v>4</v>
          </cell>
          <cell r="N1341">
            <v>80</v>
          </cell>
          <cell r="O1341">
            <v>100</v>
          </cell>
          <cell r="Q1341">
            <v>150</v>
          </cell>
        </row>
        <row r="1342">
          <cell r="A1342">
            <v>1319</v>
          </cell>
          <cell r="B1342">
            <v>53</v>
          </cell>
          <cell r="E1342" t="str">
            <v>24_5</v>
          </cell>
          <cell r="F1342">
            <v>2</v>
          </cell>
          <cell r="G1342">
            <v>1</v>
          </cell>
          <cell r="I1342">
            <v>1046</v>
          </cell>
          <cell r="K1342" t="str">
            <v>Z手环属性药</v>
          </cell>
          <cell r="L1342">
            <v>1</v>
          </cell>
          <cell r="M1342">
            <v>4</v>
          </cell>
          <cell r="N1342">
            <v>80</v>
          </cell>
          <cell r="O1342">
            <v>100</v>
          </cell>
          <cell r="Q1342">
            <v>150</v>
          </cell>
        </row>
        <row r="1343">
          <cell r="A1343">
            <v>1320</v>
          </cell>
          <cell r="B1343">
            <v>53</v>
          </cell>
          <cell r="E1343" t="str">
            <v>24_5</v>
          </cell>
          <cell r="F1343">
            <v>1</v>
          </cell>
          <cell r="G1343">
            <v>1</v>
          </cell>
          <cell r="I1343">
            <v>1047</v>
          </cell>
          <cell r="K1343" t="str">
            <v>Z结晶技能书</v>
          </cell>
          <cell r="L1343">
            <v>1</v>
          </cell>
          <cell r="M1343">
            <v>4</v>
          </cell>
          <cell r="N1343">
            <v>40</v>
          </cell>
          <cell r="O1343">
            <v>100</v>
          </cell>
          <cell r="Q1343">
            <v>200</v>
          </cell>
        </row>
        <row r="1344">
          <cell r="A1344">
            <v>1321</v>
          </cell>
          <cell r="B1344">
            <v>53</v>
          </cell>
          <cell r="E1344" t="str">
            <v>24_6</v>
          </cell>
          <cell r="F1344">
            <v>2</v>
          </cell>
          <cell r="G1344">
            <v>1</v>
          </cell>
          <cell r="I1344">
            <v>1122</v>
          </cell>
          <cell r="K1344" t="str">
            <v>6阶经验药</v>
          </cell>
          <cell r="L1344">
            <v>1</v>
          </cell>
          <cell r="M1344">
            <v>4</v>
          </cell>
          <cell r="N1344">
            <v>40</v>
          </cell>
          <cell r="O1344">
            <v>100</v>
          </cell>
          <cell r="Q1344">
            <v>450</v>
          </cell>
        </row>
        <row r="1345">
          <cell r="A1345">
            <v>1322</v>
          </cell>
          <cell r="B1345">
            <v>53</v>
          </cell>
          <cell r="E1345" t="str">
            <v>24_6</v>
          </cell>
          <cell r="F1345">
            <v>8</v>
          </cell>
          <cell r="G1345">
            <v>1</v>
          </cell>
          <cell r="I1345">
            <v>1044</v>
          </cell>
          <cell r="K1345" t="str">
            <v>Z结晶树果</v>
          </cell>
          <cell r="L1345">
            <v>90</v>
          </cell>
          <cell r="M1345">
            <v>4</v>
          </cell>
          <cell r="N1345">
            <v>40</v>
          </cell>
          <cell r="O1345">
            <v>100</v>
          </cell>
          <cell r="Q1345">
            <v>450</v>
          </cell>
        </row>
        <row r="1346">
          <cell r="A1346">
            <v>1323</v>
          </cell>
          <cell r="B1346">
            <v>53</v>
          </cell>
          <cell r="E1346" t="str">
            <v>24_6</v>
          </cell>
          <cell r="F1346">
            <v>8</v>
          </cell>
          <cell r="G1346">
            <v>1</v>
          </cell>
          <cell r="I1346">
            <v>1044</v>
          </cell>
          <cell r="K1346" t="str">
            <v>Z结晶树果</v>
          </cell>
          <cell r="L1346">
            <v>80</v>
          </cell>
          <cell r="M1346">
            <v>4</v>
          </cell>
          <cell r="N1346">
            <v>50</v>
          </cell>
          <cell r="O1346">
            <v>100</v>
          </cell>
          <cell r="Q1346">
            <v>400</v>
          </cell>
        </row>
        <row r="1347">
          <cell r="A1347">
            <v>1324</v>
          </cell>
          <cell r="B1347">
            <v>53</v>
          </cell>
          <cell r="E1347" t="str">
            <v>24_6</v>
          </cell>
          <cell r="F1347">
            <v>8</v>
          </cell>
          <cell r="G1347">
            <v>1</v>
          </cell>
          <cell r="I1347">
            <v>1044</v>
          </cell>
          <cell r="K1347" t="str">
            <v>Z结晶树果</v>
          </cell>
          <cell r="L1347">
            <v>70</v>
          </cell>
          <cell r="M1347">
            <v>4</v>
          </cell>
          <cell r="N1347">
            <v>60</v>
          </cell>
          <cell r="O1347">
            <v>100</v>
          </cell>
          <cell r="Q1347">
            <v>350</v>
          </cell>
        </row>
        <row r="1348">
          <cell r="A1348">
            <v>1325</v>
          </cell>
          <cell r="B1348">
            <v>53</v>
          </cell>
          <cell r="E1348" t="str">
            <v>24_6</v>
          </cell>
          <cell r="F1348">
            <v>2</v>
          </cell>
          <cell r="G1348">
            <v>1</v>
          </cell>
          <cell r="I1348">
            <v>1046</v>
          </cell>
          <cell r="K1348" t="str">
            <v>Z手环属性药</v>
          </cell>
          <cell r="L1348">
            <v>1</v>
          </cell>
          <cell r="M1348">
            <v>4</v>
          </cell>
          <cell r="N1348">
            <v>80</v>
          </cell>
          <cell r="O1348">
            <v>100</v>
          </cell>
          <cell r="Q1348">
            <v>150</v>
          </cell>
        </row>
        <row r="1349">
          <cell r="A1349">
            <v>1326</v>
          </cell>
          <cell r="B1349">
            <v>53</v>
          </cell>
          <cell r="E1349" t="str">
            <v>24_6</v>
          </cell>
          <cell r="F1349">
            <v>2</v>
          </cell>
          <cell r="G1349">
            <v>1</v>
          </cell>
          <cell r="I1349">
            <v>1046</v>
          </cell>
          <cell r="K1349" t="str">
            <v>Z手环属性药</v>
          </cell>
          <cell r="L1349">
            <v>1</v>
          </cell>
          <cell r="M1349">
            <v>4</v>
          </cell>
          <cell r="N1349">
            <v>80</v>
          </cell>
          <cell r="O1349">
            <v>100</v>
          </cell>
          <cell r="Q1349">
            <v>150</v>
          </cell>
        </row>
        <row r="1350">
          <cell r="A1350">
            <v>1327</v>
          </cell>
          <cell r="B1350">
            <v>53</v>
          </cell>
          <cell r="E1350" t="str">
            <v>24_6</v>
          </cell>
          <cell r="F1350">
            <v>1</v>
          </cell>
          <cell r="G1350">
            <v>1</v>
          </cell>
          <cell r="I1350">
            <v>1047</v>
          </cell>
          <cell r="K1350" t="str">
            <v>Z结晶技能书</v>
          </cell>
          <cell r="L1350">
            <v>1</v>
          </cell>
          <cell r="M1350">
            <v>4</v>
          </cell>
          <cell r="N1350">
            <v>40</v>
          </cell>
          <cell r="O1350">
            <v>100</v>
          </cell>
          <cell r="Q1350">
            <v>200</v>
          </cell>
        </row>
        <row r="1351">
          <cell r="A1351">
            <v>1328</v>
          </cell>
          <cell r="B1351">
            <v>53</v>
          </cell>
          <cell r="E1351" t="str">
            <v>24_7</v>
          </cell>
          <cell r="F1351">
            <v>2</v>
          </cell>
          <cell r="G1351">
            <v>1</v>
          </cell>
          <cell r="I1351">
            <v>1123</v>
          </cell>
          <cell r="K1351" t="str">
            <v>7阶经验药</v>
          </cell>
          <cell r="L1351">
            <v>1</v>
          </cell>
          <cell r="M1351">
            <v>4</v>
          </cell>
          <cell r="N1351">
            <v>40</v>
          </cell>
          <cell r="O1351">
            <v>100</v>
          </cell>
          <cell r="Q1351">
            <v>548</v>
          </cell>
        </row>
        <row r="1352">
          <cell r="A1352">
            <v>1329</v>
          </cell>
          <cell r="B1352">
            <v>53</v>
          </cell>
          <cell r="E1352" t="str">
            <v>24_7</v>
          </cell>
          <cell r="F1352">
            <v>8</v>
          </cell>
          <cell r="G1352">
            <v>1</v>
          </cell>
          <cell r="I1352">
            <v>1044</v>
          </cell>
          <cell r="K1352" t="str">
            <v>Z结晶树果</v>
          </cell>
          <cell r="L1352">
            <v>100</v>
          </cell>
          <cell r="M1352">
            <v>4</v>
          </cell>
          <cell r="N1352">
            <v>30</v>
          </cell>
          <cell r="O1352">
            <v>100</v>
          </cell>
          <cell r="Q1352">
            <v>500</v>
          </cell>
        </row>
        <row r="1353">
          <cell r="A1353">
            <v>1330</v>
          </cell>
          <cell r="B1353">
            <v>53</v>
          </cell>
          <cell r="E1353" t="str">
            <v>24_7</v>
          </cell>
          <cell r="F1353">
            <v>12</v>
          </cell>
          <cell r="G1353">
            <v>1</v>
          </cell>
          <cell r="I1353">
            <v>1044</v>
          </cell>
          <cell r="K1353" t="str">
            <v>Z结晶树果</v>
          </cell>
          <cell r="L1353">
            <v>90</v>
          </cell>
          <cell r="M1353">
            <v>4</v>
          </cell>
          <cell r="N1353">
            <v>40</v>
          </cell>
          <cell r="O1353">
            <v>100</v>
          </cell>
          <cell r="Q1353">
            <v>450</v>
          </cell>
        </row>
        <row r="1354">
          <cell r="A1354">
            <v>1331</v>
          </cell>
          <cell r="B1354">
            <v>53</v>
          </cell>
          <cell r="E1354" t="str">
            <v>24_7</v>
          </cell>
          <cell r="F1354">
            <v>12</v>
          </cell>
          <cell r="G1354">
            <v>1</v>
          </cell>
          <cell r="I1354">
            <v>1044</v>
          </cell>
          <cell r="K1354" t="str">
            <v>Z结晶树果</v>
          </cell>
          <cell r="L1354">
            <v>80</v>
          </cell>
          <cell r="M1354">
            <v>4</v>
          </cell>
          <cell r="N1354">
            <v>50</v>
          </cell>
          <cell r="O1354">
            <v>100</v>
          </cell>
          <cell r="Q1354">
            <v>400</v>
          </cell>
        </row>
        <row r="1355">
          <cell r="A1355">
            <v>1332</v>
          </cell>
          <cell r="B1355">
            <v>53</v>
          </cell>
          <cell r="E1355" t="str">
            <v>24_7</v>
          </cell>
          <cell r="F1355">
            <v>2</v>
          </cell>
          <cell r="G1355">
            <v>1</v>
          </cell>
          <cell r="I1355">
            <v>1046</v>
          </cell>
          <cell r="K1355" t="str">
            <v>Z手环属性药</v>
          </cell>
          <cell r="L1355">
            <v>1</v>
          </cell>
          <cell r="M1355">
            <v>4</v>
          </cell>
          <cell r="N1355">
            <v>80</v>
          </cell>
          <cell r="O1355">
            <v>100</v>
          </cell>
          <cell r="Q1355">
            <v>150</v>
          </cell>
        </row>
        <row r="1356">
          <cell r="A1356">
            <v>1333</v>
          </cell>
          <cell r="B1356">
            <v>53</v>
          </cell>
          <cell r="E1356" t="str">
            <v>24_7</v>
          </cell>
          <cell r="F1356">
            <v>2</v>
          </cell>
          <cell r="G1356">
            <v>1</v>
          </cell>
          <cell r="I1356">
            <v>1046</v>
          </cell>
          <cell r="K1356" t="str">
            <v>Z手环属性药</v>
          </cell>
          <cell r="L1356">
            <v>1</v>
          </cell>
          <cell r="M1356">
            <v>4</v>
          </cell>
          <cell r="N1356">
            <v>80</v>
          </cell>
          <cell r="O1356">
            <v>100</v>
          </cell>
          <cell r="Q1356">
            <v>150</v>
          </cell>
        </row>
        <row r="1357">
          <cell r="A1357">
            <v>1334</v>
          </cell>
          <cell r="B1357">
            <v>53</v>
          </cell>
          <cell r="E1357" t="str">
            <v>24_7</v>
          </cell>
          <cell r="F1357">
            <v>1</v>
          </cell>
          <cell r="G1357">
            <v>1</v>
          </cell>
          <cell r="I1357">
            <v>1047</v>
          </cell>
          <cell r="K1357" t="str">
            <v>Z结晶技能书</v>
          </cell>
          <cell r="L1357">
            <v>1</v>
          </cell>
          <cell r="M1357">
            <v>4</v>
          </cell>
          <cell r="N1357">
            <v>40</v>
          </cell>
          <cell r="O1357">
            <v>100</v>
          </cell>
          <cell r="Q1357">
            <v>200</v>
          </cell>
        </row>
        <row r="1358">
          <cell r="A1358">
            <v>1335</v>
          </cell>
          <cell r="B1358">
            <v>53</v>
          </cell>
          <cell r="E1358" t="str">
            <v>24_8</v>
          </cell>
          <cell r="F1358">
            <v>2</v>
          </cell>
          <cell r="G1358">
            <v>1</v>
          </cell>
          <cell r="I1358">
            <v>1124</v>
          </cell>
          <cell r="K1358" t="str">
            <v>8阶经验药</v>
          </cell>
          <cell r="L1358">
            <v>1</v>
          </cell>
          <cell r="M1358">
            <v>4</v>
          </cell>
          <cell r="N1358">
            <v>40</v>
          </cell>
          <cell r="O1358">
            <v>100</v>
          </cell>
          <cell r="Q1358">
            <v>650</v>
          </cell>
        </row>
        <row r="1359">
          <cell r="A1359">
            <v>1336</v>
          </cell>
          <cell r="B1359">
            <v>53</v>
          </cell>
          <cell r="E1359" t="str">
            <v>24_8</v>
          </cell>
          <cell r="F1359">
            <v>8</v>
          </cell>
          <cell r="G1359">
            <v>1</v>
          </cell>
          <cell r="I1359">
            <v>1044</v>
          </cell>
          <cell r="K1359" t="str">
            <v>Z结晶树果</v>
          </cell>
          <cell r="L1359">
            <v>110</v>
          </cell>
          <cell r="M1359">
            <v>4</v>
          </cell>
          <cell r="N1359">
            <v>30</v>
          </cell>
          <cell r="O1359">
            <v>100</v>
          </cell>
          <cell r="Q1359">
            <v>550</v>
          </cell>
        </row>
        <row r="1360">
          <cell r="A1360">
            <v>1337</v>
          </cell>
          <cell r="B1360">
            <v>53</v>
          </cell>
          <cell r="E1360" t="str">
            <v>24_8</v>
          </cell>
          <cell r="F1360">
            <v>12</v>
          </cell>
          <cell r="G1360">
            <v>1</v>
          </cell>
          <cell r="I1360">
            <v>1044</v>
          </cell>
          <cell r="K1360" t="str">
            <v>Z结晶树果</v>
          </cell>
          <cell r="L1360">
            <v>100</v>
          </cell>
          <cell r="M1360">
            <v>4</v>
          </cell>
          <cell r="N1360">
            <v>40</v>
          </cell>
          <cell r="O1360">
            <v>100</v>
          </cell>
          <cell r="Q1360">
            <v>500</v>
          </cell>
        </row>
        <row r="1361">
          <cell r="A1361">
            <v>1338</v>
          </cell>
          <cell r="B1361">
            <v>53</v>
          </cell>
          <cell r="E1361" t="str">
            <v>24_8</v>
          </cell>
          <cell r="F1361">
            <v>12</v>
          </cell>
          <cell r="G1361">
            <v>1</v>
          </cell>
          <cell r="I1361">
            <v>1044</v>
          </cell>
          <cell r="K1361" t="str">
            <v>Z结晶树果</v>
          </cell>
          <cell r="L1361">
            <v>90</v>
          </cell>
          <cell r="M1361">
            <v>4</v>
          </cell>
          <cell r="N1361">
            <v>50</v>
          </cell>
          <cell r="O1361">
            <v>100</v>
          </cell>
          <cell r="Q1361">
            <v>450</v>
          </cell>
        </row>
        <row r="1362">
          <cell r="A1362">
            <v>1339</v>
          </cell>
          <cell r="B1362">
            <v>53</v>
          </cell>
          <cell r="E1362" t="str">
            <v>24_8</v>
          </cell>
          <cell r="F1362">
            <v>2</v>
          </cell>
          <cell r="G1362">
            <v>1</v>
          </cell>
          <cell r="I1362">
            <v>1046</v>
          </cell>
          <cell r="K1362" t="str">
            <v>Z手环属性药</v>
          </cell>
          <cell r="L1362">
            <v>1</v>
          </cell>
          <cell r="M1362">
            <v>4</v>
          </cell>
          <cell r="N1362">
            <v>80</v>
          </cell>
          <cell r="O1362">
            <v>100</v>
          </cell>
          <cell r="Q1362">
            <v>150</v>
          </cell>
        </row>
        <row r="1363">
          <cell r="A1363">
            <v>1340</v>
          </cell>
          <cell r="B1363">
            <v>53</v>
          </cell>
          <cell r="E1363" t="str">
            <v>24_8</v>
          </cell>
          <cell r="F1363">
            <v>2</v>
          </cell>
          <cell r="G1363">
            <v>1</v>
          </cell>
          <cell r="I1363">
            <v>1046</v>
          </cell>
          <cell r="K1363" t="str">
            <v>Z手环属性药</v>
          </cell>
          <cell r="L1363">
            <v>1</v>
          </cell>
          <cell r="M1363">
            <v>4</v>
          </cell>
          <cell r="N1363">
            <v>80</v>
          </cell>
          <cell r="O1363">
            <v>100</v>
          </cell>
          <cell r="Q1363">
            <v>150</v>
          </cell>
        </row>
        <row r="1364">
          <cell r="A1364">
            <v>1341</v>
          </cell>
          <cell r="B1364">
            <v>53</v>
          </cell>
          <cell r="E1364" t="str">
            <v>24_8</v>
          </cell>
          <cell r="F1364">
            <v>1</v>
          </cell>
          <cell r="G1364">
            <v>1</v>
          </cell>
          <cell r="I1364">
            <v>1047</v>
          </cell>
          <cell r="K1364" t="str">
            <v>Z结晶技能书</v>
          </cell>
          <cell r="L1364">
            <v>1</v>
          </cell>
          <cell r="M1364">
            <v>4</v>
          </cell>
          <cell r="N1364">
            <v>40</v>
          </cell>
          <cell r="O1364">
            <v>100</v>
          </cell>
          <cell r="Q1364">
            <v>200</v>
          </cell>
        </row>
        <row r="1365">
          <cell r="A1365">
            <v>1342</v>
          </cell>
          <cell r="B1365">
            <v>53</v>
          </cell>
          <cell r="E1365" t="str">
            <v>24_9</v>
          </cell>
          <cell r="F1365">
            <v>2</v>
          </cell>
          <cell r="G1365">
            <v>1</v>
          </cell>
          <cell r="I1365">
            <v>1125</v>
          </cell>
          <cell r="K1365" t="str">
            <v>9阶经验药</v>
          </cell>
          <cell r="L1365">
            <v>1</v>
          </cell>
          <cell r="M1365">
            <v>4</v>
          </cell>
          <cell r="N1365">
            <v>40</v>
          </cell>
          <cell r="O1365">
            <v>100</v>
          </cell>
          <cell r="Q1365">
            <v>778</v>
          </cell>
        </row>
        <row r="1366">
          <cell r="A1366">
            <v>1343</v>
          </cell>
          <cell r="B1366">
            <v>53</v>
          </cell>
          <cell r="E1366" t="str">
            <v>24_9</v>
          </cell>
          <cell r="F1366">
            <v>8</v>
          </cell>
          <cell r="G1366">
            <v>1</v>
          </cell>
          <cell r="I1366">
            <v>1044</v>
          </cell>
          <cell r="K1366" t="str">
            <v>Z结晶树果</v>
          </cell>
          <cell r="L1366">
            <v>120</v>
          </cell>
          <cell r="M1366">
            <v>4</v>
          </cell>
          <cell r="N1366">
            <v>30</v>
          </cell>
          <cell r="O1366">
            <v>100</v>
          </cell>
          <cell r="Q1366">
            <v>600</v>
          </cell>
        </row>
        <row r="1367">
          <cell r="A1367">
            <v>1344</v>
          </cell>
          <cell r="B1367">
            <v>53</v>
          </cell>
          <cell r="E1367" t="str">
            <v>24_9</v>
          </cell>
          <cell r="F1367">
            <v>12</v>
          </cell>
          <cell r="G1367">
            <v>1</v>
          </cell>
          <cell r="I1367">
            <v>1044</v>
          </cell>
          <cell r="K1367" t="str">
            <v>Z结晶树果</v>
          </cell>
          <cell r="L1367">
            <v>110</v>
          </cell>
          <cell r="M1367">
            <v>4</v>
          </cell>
          <cell r="N1367">
            <v>40</v>
          </cell>
          <cell r="O1367">
            <v>100</v>
          </cell>
          <cell r="Q1367">
            <v>550</v>
          </cell>
        </row>
        <row r="1368">
          <cell r="A1368">
            <v>1345</v>
          </cell>
          <cell r="B1368">
            <v>53</v>
          </cell>
          <cell r="E1368" t="str">
            <v>24_9</v>
          </cell>
          <cell r="F1368">
            <v>12</v>
          </cell>
          <cell r="G1368">
            <v>1</v>
          </cell>
          <cell r="I1368">
            <v>1044</v>
          </cell>
          <cell r="K1368" t="str">
            <v>Z结晶树果</v>
          </cell>
          <cell r="L1368">
            <v>100</v>
          </cell>
          <cell r="M1368">
            <v>4</v>
          </cell>
          <cell r="N1368">
            <v>50</v>
          </cell>
          <cell r="O1368">
            <v>100</v>
          </cell>
          <cell r="Q1368">
            <v>500</v>
          </cell>
        </row>
        <row r="1369">
          <cell r="A1369">
            <v>1346</v>
          </cell>
          <cell r="B1369">
            <v>53</v>
          </cell>
          <cell r="E1369" t="str">
            <v>24_9</v>
          </cell>
          <cell r="F1369">
            <v>2</v>
          </cell>
          <cell r="G1369">
            <v>1</v>
          </cell>
          <cell r="I1369">
            <v>1046</v>
          </cell>
          <cell r="K1369" t="str">
            <v>Z手环属性药</v>
          </cell>
          <cell r="L1369">
            <v>1</v>
          </cell>
          <cell r="M1369">
            <v>4</v>
          </cell>
          <cell r="N1369">
            <v>80</v>
          </cell>
          <cell r="O1369">
            <v>100</v>
          </cell>
          <cell r="Q1369">
            <v>150</v>
          </cell>
        </row>
        <row r="1370">
          <cell r="A1370">
            <v>1347</v>
          </cell>
          <cell r="B1370">
            <v>53</v>
          </cell>
          <cell r="E1370" t="str">
            <v>24_9</v>
          </cell>
          <cell r="F1370">
            <v>2</v>
          </cell>
          <cell r="G1370">
            <v>1</v>
          </cell>
          <cell r="I1370">
            <v>1046</v>
          </cell>
          <cell r="K1370" t="str">
            <v>Z手环属性药</v>
          </cell>
          <cell r="L1370">
            <v>1</v>
          </cell>
          <cell r="M1370">
            <v>4</v>
          </cell>
          <cell r="N1370">
            <v>80</v>
          </cell>
          <cell r="O1370">
            <v>100</v>
          </cell>
          <cell r="Q1370">
            <v>150</v>
          </cell>
        </row>
        <row r="1371">
          <cell r="A1371">
            <v>1348</v>
          </cell>
          <cell r="B1371">
            <v>53</v>
          </cell>
          <cell r="E1371" t="str">
            <v>24_9</v>
          </cell>
          <cell r="F1371">
            <v>1</v>
          </cell>
          <cell r="G1371">
            <v>1</v>
          </cell>
          <cell r="I1371">
            <v>1047</v>
          </cell>
          <cell r="K1371" t="str">
            <v>Z结晶技能书</v>
          </cell>
          <cell r="L1371">
            <v>1</v>
          </cell>
          <cell r="M1371">
            <v>4</v>
          </cell>
          <cell r="N1371">
            <v>40</v>
          </cell>
          <cell r="O1371">
            <v>100</v>
          </cell>
          <cell r="Q1371">
            <v>200</v>
          </cell>
        </row>
        <row r="1372">
          <cell r="A1372">
            <v>1349</v>
          </cell>
          <cell r="B1372">
            <v>53</v>
          </cell>
          <cell r="E1372" t="str">
            <v>24_10</v>
          </cell>
          <cell r="F1372">
            <v>2</v>
          </cell>
          <cell r="G1372">
            <v>1</v>
          </cell>
          <cell r="I1372">
            <v>1126</v>
          </cell>
          <cell r="K1372" t="str">
            <v>10阶经验药</v>
          </cell>
          <cell r="L1372">
            <v>1</v>
          </cell>
          <cell r="M1372">
            <v>4</v>
          </cell>
          <cell r="N1372">
            <v>40</v>
          </cell>
          <cell r="O1372">
            <v>100</v>
          </cell>
          <cell r="Q1372">
            <v>970</v>
          </cell>
        </row>
        <row r="1373">
          <cell r="A1373">
            <v>1350</v>
          </cell>
          <cell r="B1373">
            <v>53</v>
          </cell>
          <cell r="E1373" t="str">
            <v>24_10</v>
          </cell>
          <cell r="F1373">
            <v>8</v>
          </cell>
          <cell r="G1373">
            <v>1</v>
          </cell>
          <cell r="I1373">
            <v>1044</v>
          </cell>
          <cell r="K1373" t="str">
            <v>Z结晶树果</v>
          </cell>
          <cell r="L1373">
            <v>130</v>
          </cell>
          <cell r="M1373">
            <v>4</v>
          </cell>
          <cell r="N1373">
            <v>30</v>
          </cell>
          <cell r="O1373">
            <v>100</v>
          </cell>
          <cell r="Q1373">
            <v>650</v>
          </cell>
        </row>
        <row r="1374">
          <cell r="A1374">
            <v>1351</v>
          </cell>
          <cell r="B1374">
            <v>53</v>
          </cell>
          <cell r="E1374" t="str">
            <v>24_10</v>
          </cell>
          <cell r="F1374">
            <v>12</v>
          </cell>
          <cell r="G1374">
            <v>1</v>
          </cell>
          <cell r="I1374">
            <v>1044</v>
          </cell>
          <cell r="K1374" t="str">
            <v>Z结晶树果</v>
          </cell>
          <cell r="L1374">
            <v>120</v>
          </cell>
          <cell r="M1374">
            <v>4</v>
          </cell>
          <cell r="N1374">
            <v>40</v>
          </cell>
          <cell r="O1374">
            <v>100</v>
          </cell>
          <cell r="Q1374">
            <v>600</v>
          </cell>
        </row>
        <row r="1375">
          <cell r="A1375">
            <v>1352</v>
          </cell>
          <cell r="B1375">
            <v>53</v>
          </cell>
          <cell r="E1375" t="str">
            <v>24_10</v>
          </cell>
          <cell r="F1375">
            <v>12</v>
          </cell>
          <cell r="G1375">
            <v>1</v>
          </cell>
          <cell r="I1375">
            <v>1044</v>
          </cell>
          <cell r="K1375" t="str">
            <v>Z结晶树果</v>
          </cell>
          <cell r="L1375">
            <v>110</v>
          </cell>
          <cell r="M1375">
            <v>4</v>
          </cell>
          <cell r="N1375">
            <v>50</v>
          </cell>
          <cell r="O1375">
            <v>100</v>
          </cell>
          <cell r="Q1375">
            <v>550</v>
          </cell>
        </row>
        <row r="1376">
          <cell r="A1376">
            <v>1353</v>
          </cell>
          <cell r="B1376">
            <v>53</v>
          </cell>
          <cell r="E1376" t="str">
            <v>24_10</v>
          </cell>
          <cell r="F1376">
            <v>2</v>
          </cell>
          <cell r="G1376">
            <v>1</v>
          </cell>
          <cell r="I1376">
            <v>1046</v>
          </cell>
          <cell r="K1376" t="str">
            <v>Z手环属性药</v>
          </cell>
          <cell r="L1376">
            <v>1</v>
          </cell>
          <cell r="M1376">
            <v>4</v>
          </cell>
          <cell r="N1376">
            <v>80</v>
          </cell>
          <cell r="O1376">
            <v>100</v>
          </cell>
          <cell r="Q1376">
            <v>150</v>
          </cell>
        </row>
        <row r="1377">
          <cell r="A1377">
            <v>1354</v>
          </cell>
          <cell r="B1377">
            <v>53</v>
          </cell>
          <cell r="E1377" t="str">
            <v>24_10</v>
          </cell>
          <cell r="F1377">
            <v>2</v>
          </cell>
          <cell r="G1377">
            <v>1</v>
          </cell>
          <cell r="I1377">
            <v>1046</v>
          </cell>
          <cell r="K1377" t="str">
            <v>Z手环属性药</v>
          </cell>
          <cell r="L1377">
            <v>1</v>
          </cell>
          <cell r="M1377">
            <v>4</v>
          </cell>
          <cell r="N1377">
            <v>80</v>
          </cell>
          <cell r="O1377">
            <v>100</v>
          </cell>
          <cell r="Q1377">
            <v>150</v>
          </cell>
        </row>
        <row r="1378">
          <cell r="A1378">
            <v>1355</v>
          </cell>
          <cell r="B1378">
            <v>53</v>
          </cell>
          <cell r="E1378" t="str">
            <v>24_10</v>
          </cell>
          <cell r="F1378">
            <v>1</v>
          </cell>
          <cell r="G1378">
            <v>1</v>
          </cell>
          <cell r="I1378">
            <v>1047</v>
          </cell>
          <cell r="K1378" t="str">
            <v>Z结晶技能书</v>
          </cell>
          <cell r="L1378">
            <v>1</v>
          </cell>
          <cell r="M1378">
            <v>4</v>
          </cell>
          <cell r="N1378">
            <v>40</v>
          </cell>
          <cell r="O1378">
            <v>100</v>
          </cell>
          <cell r="Q1378">
            <v>200</v>
          </cell>
        </row>
        <row r="1379">
          <cell r="A1379">
            <v>1356</v>
          </cell>
          <cell r="B1379">
            <v>53</v>
          </cell>
          <cell r="E1379" t="str">
            <v>24_11</v>
          </cell>
          <cell r="F1379">
            <v>2</v>
          </cell>
          <cell r="G1379">
            <v>1</v>
          </cell>
          <cell r="I1379">
            <v>1127</v>
          </cell>
          <cell r="K1379" t="str">
            <v>11阶经验药</v>
          </cell>
          <cell r="L1379">
            <v>1</v>
          </cell>
          <cell r="M1379">
            <v>4</v>
          </cell>
          <cell r="N1379">
            <v>40</v>
          </cell>
          <cell r="O1379">
            <v>100</v>
          </cell>
          <cell r="Q1379">
            <v>1170</v>
          </cell>
        </row>
        <row r="1380">
          <cell r="A1380">
            <v>1357</v>
          </cell>
          <cell r="B1380">
            <v>53</v>
          </cell>
          <cell r="E1380" t="str">
            <v>24_11</v>
          </cell>
          <cell r="F1380">
            <v>8</v>
          </cell>
          <cell r="G1380">
            <v>1</v>
          </cell>
          <cell r="I1380">
            <v>1044</v>
          </cell>
          <cell r="K1380" t="str">
            <v>Z结晶树果</v>
          </cell>
          <cell r="L1380">
            <v>140</v>
          </cell>
          <cell r="M1380">
            <v>4</v>
          </cell>
          <cell r="N1380">
            <v>30</v>
          </cell>
          <cell r="O1380">
            <v>100</v>
          </cell>
          <cell r="Q1380">
            <v>700</v>
          </cell>
        </row>
        <row r="1381">
          <cell r="A1381">
            <v>1358</v>
          </cell>
          <cell r="B1381">
            <v>53</v>
          </cell>
          <cell r="E1381" t="str">
            <v>24_11</v>
          </cell>
          <cell r="F1381">
            <v>12</v>
          </cell>
          <cell r="G1381">
            <v>1</v>
          </cell>
          <cell r="I1381">
            <v>1044</v>
          </cell>
          <cell r="K1381" t="str">
            <v>Z结晶树果</v>
          </cell>
          <cell r="L1381">
            <v>130</v>
          </cell>
          <cell r="M1381">
            <v>4</v>
          </cell>
          <cell r="N1381">
            <v>40</v>
          </cell>
          <cell r="O1381">
            <v>100</v>
          </cell>
          <cell r="Q1381">
            <v>650</v>
          </cell>
        </row>
        <row r="1382">
          <cell r="A1382">
            <v>1359</v>
          </cell>
          <cell r="B1382">
            <v>53</v>
          </cell>
          <cell r="E1382" t="str">
            <v>24_11</v>
          </cell>
          <cell r="F1382">
            <v>12</v>
          </cell>
          <cell r="G1382">
            <v>1</v>
          </cell>
          <cell r="I1382">
            <v>1044</v>
          </cell>
          <cell r="K1382" t="str">
            <v>Z结晶树果</v>
          </cell>
          <cell r="L1382">
            <v>120</v>
          </cell>
          <cell r="M1382">
            <v>4</v>
          </cell>
          <cell r="N1382">
            <v>50</v>
          </cell>
          <cell r="O1382">
            <v>100</v>
          </cell>
          <cell r="Q1382">
            <v>600</v>
          </cell>
        </row>
        <row r="1383">
          <cell r="A1383">
            <v>1360</v>
          </cell>
          <cell r="B1383">
            <v>53</v>
          </cell>
          <cell r="E1383" t="str">
            <v>24_11</v>
          </cell>
          <cell r="F1383">
            <v>2</v>
          </cell>
          <cell r="G1383">
            <v>1</v>
          </cell>
          <cell r="I1383">
            <v>1046</v>
          </cell>
          <cell r="K1383" t="str">
            <v>Z手环属性药</v>
          </cell>
          <cell r="L1383">
            <v>1</v>
          </cell>
          <cell r="M1383">
            <v>4</v>
          </cell>
          <cell r="N1383">
            <v>80</v>
          </cell>
          <cell r="O1383">
            <v>100</v>
          </cell>
          <cell r="Q1383">
            <v>150</v>
          </cell>
        </row>
        <row r="1384">
          <cell r="A1384">
            <v>1361</v>
          </cell>
          <cell r="B1384">
            <v>53</v>
          </cell>
          <cell r="E1384" t="str">
            <v>24_11</v>
          </cell>
          <cell r="F1384">
            <v>2</v>
          </cell>
          <cell r="G1384">
            <v>1</v>
          </cell>
          <cell r="I1384">
            <v>1046</v>
          </cell>
          <cell r="K1384" t="str">
            <v>Z手环属性药</v>
          </cell>
          <cell r="L1384">
            <v>1</v>
          </cell>
          <cell r="M1384">
            <v>4</v>
          </cell>
          <cell r="N1384">
            <v>80</v>
          </cell>
          <cell r="O1384">
            <v>100</v>
          </cell>
          <cell r="Q1384">
            <v>150</v>
          </cell>
        </row>
        <row r="1385">
          <cell r="A1385">
            <v>1362</v>
          </cell>
          <cell r="B1385">
            <v>53</v>
          </cell>
          <cell r="E1385" t="str">
            <v>24_11</v>
          </cell>
          <cell r="F1385">
            <v>1</v>
          </cell>
          <cell r="G1385">
            <v>1</v>
          </cell>
          <cell r="I1385">
            <v>1047</v>
          </cell>
          <cell r="K1385" t="str">
            <v>Z结晶技能书</v>
          </cell>
          <cell r="L1385">
            <v>1</v>
          </cell>
          <cell r="M1385">
            <v>4</v>
          </cell>
          <cell r="N1385">
            <v>40</v>
          </cell>
          <cell r="O1385">
            <v>100</v>
          </cell>
          <cell r="Q1385">
            <v>200</v>
          </cell>
        </row>
        <row r="1386">
          <cell r="A1386">
            <v>1363</v>
          </cell>
          <cell r="B1386">
            <v>53</v>
          </cell>
          <cell r="E1386" t="str">
            <v>24_12</v>
          </cell>
          <cell r="F1386">
            <v>2</v>
          </cell>
          <cell r="G1386">
            <v>1</v>
          </cell>
          <cell r="I1386">
            <v>1128</v>
          </cell>
          <cell r="K1386" t="str">
            <v>12阶经验药</v>
          </cell>
          <cell r="L1386">
            <v>1</v>
          </cell>
          <cell r="M1386">
            <v>4</v>
          </cell>
          <cell r="N1386">
            <v>40</v>
          </cell>
          <cell r="O1386">
            <v>100</v>
          </cell>
          <cell r="Q1386">
            <v>1388</v>
          </cell>
        </row>
        <row r="1387">
          <cell r="A1387">
            <v>1364</v>
          </cell>
          <cell r="B1387">
            <v>53</v>
          </cell>
          <cell r="E1387" t="str">
            <v>24_12</v>
          </cell>
          <cell r="F1387">
            <v>8</v>
          </cell>
          <cell r="G1387">
            <v>1</v>
          </cell>
          <cell r="I1387">
            <v>1044</v>
          </cell>
          <cell r="K1387" t="str">
            <v>Z结晶树果</v>
          </cell>
          <cell r="L1387">
            <v>150</v>
          </cell>
          <cell r="M1387">
            <v>4</v>
          </cell>
          <cell r="N1387">
            <v>30</v>
          </cell>
          <cell r="O1387">
            <v>100</v>
          </cell>
          <cell r="Q1387">
            <v>750</v>
          </cell>
        </row>
        <row r="1388">
          <cell r="A1388">
            <v>1365</v>
          </cell>
          <cell r="B1388">
            <v>53</v>
          </cell>
          <cell r="E1388" t="str">
            <v>24_12</v>
          </cell>
          <cell r="F1388">
            <v>12</v>
          </cell>
          <cell r="G1388">
            <v>1</v>
          </cell>
          <cell r="I1388">
            <v>1044</v>
          </cell>
          <cell r="K1388" t="str">
            <v>Z结晶树果</v>
          </cell>
          <cell r="L1388">
            <v>140</v>
          </cell>
          <cell r="M1388">
            <v>4</v>
          </cell>
          <cell r="N1388">
            <v>40</v>
          </cell>
          <cell r="O1388">
            <v>100</v>
          </cell>
          <cell r="Q1388">
            <v>700</v>
          </cell>
        </row>
        <row r="1389">
          <cell r="A1389">
            <v>1366</v>
          </cell>
          <cell r="B1389">
            <v>53</v>
          </cell>
          <cell r="E1389" t="str">
            <v>24_12</v>
          </cell>
          <cell r="F1389">
            <v>12</v>
          </cell>
          <cell r="G1389">
            <v>1</v>
          </cell>
          <cell r="I1389">
            <v>1044</v>
          </cell>
          <cell r="K1389" t="str">
            <v>Z结晶树果</v>
          </cell>
          <cell r="L1389">
            <v>130</v>
          </cell>
          <cell r="M1389">
            <v>4</v>
          </cell>
          <cell r="N1389">
            <v>50</v>
          </cell>
          <cell r="O1389">
            <v>100</v>
          </cell>
          <cell r="Q1389">
            <v>650</v>
          </cell>
        </row>
        <row r="1390">
          <cell r="A1390">
            <v>1367</v>
          </cell>
          <cell r="B1390">
            <v>53</v>
          </cell>
          <cell r="E1390" t="str">
            <v>24_12</v>
          </cell>
          <cell r="F1390">
            <v>2</v>
          </cell>
          <cell r="G1390">
            <v>1</v>
          </cell>
          <cell r="I1390">
            <v>1046</v>
          </cell>
          <cell r="K1390" t="str">
            <v>Z手环属性药</v>
          </cell>
          <cell r="L1390">
            <v>1</v>
          </cell>
          <cell r="M1390">
            <v>4</v>
          </cell>
          <cell r="N1390">
            <v>80</v>
          </cell>
          <cell r="O1390">
            <v>100</v>
          </cell>
          <cell r="Q1390">
            <v>150</v>
          </cell>
        </row>
        <row r="1391">
          <cell r="A1391">
            <v>1368</v>
          </cell>
          <cell r="B1391">
            <v>53</v>
          </cell>
          <cell r="E1391" t="str">
            <v>24_12</v>
          </cell>
          <cell r="F1391">
            <v>2</v>
          </cell>
          <cell r="G1391">
            <v>1</v>
          </cell>
          <cell r="I1391">
            <v>1046</v>
          </cell>
          <cell r="K1391" t="str">
            <v>Z手环属性药</v>
          </cell>
          <cell r="L1391">
            <v>1</v>
          </cell>
          <cell r="M1391">
            <v>4</v>
          </cell>
          <cell r="N1391">
            <v>80</v>
          </cell>
          <cell r="O1391">
            <v>100</v>
          </cell>
          <cell r="Q1391">
            <v>150</v>
          </cell>
        </row>
        <row r="1392">
          <cell r="A1392">
            <v>1369</v>
          </cell>
          <cell r="B1392">
            <v>53</v>
          </cell>
          <cell r="E1392" t="str">
            <v>24_12</v>
          </cell>
          <cell r="F1392">
            <v>1</v>
          </cell>
          <cell r="G1392">
            <v>1</v>
          </cell>
          <cell r="I1392">
            <v>1047</v>
          </cell>
          <cell r="K1392" t="str">
            <v>Z结晶技能书</v>
          </cell>
          <cell r="L1392">
            <v>1</v>
          </cell>
          <cell r="M1392">
            <v>4</v>
          </cell>
          <cell r="N1392">
            <v>40</v>
          </cell>
          <cell r="O1392">
            <v>100</v>
          </cell>
          <cell r="Q1392">
            <v>200</v>
          </cell>
        </row>
        <row r="1393">
          <cell r="A1393">
            <v>1370</v>
          </cell>
          <cell r="B1393">
            <v>53</v>
          </cell>
          <cell r="E1393" t="str">
            <v>24_13</v>
          </cell>
          <cell r="F1393">
            <v>2</v>
          </cell>
          <cell r="G1393">
            <v>1</v>
          </cell>
          <cell r="I1393">
            <v>1129</v>
          </cell>
          <cell r="K1393" t="str">
            <v>13阶经验药</v>
          </cell>
          <cell r="L1393">
            <v>1</v>
          </cell>
          <cell r="M1393">
            <v>4</v>
          </cell>
          <cell r="N1393">
            <v>40</v>
          </cell>
          <cell r="O1393">
            <v>100</v>
          </cell>
          <cell r="Q1393">
            <v>1665</v>
          </cell>
        </row>
        <row r="1394">
          <cell r="A1394">
            <v>1371</v>
          </cell>
          <cell r="B1394">
            <v>53</v>
          </cell>
          <cell r="E1394" t="str">
            <v>24_13</v>
          </cell>
          <cell r="F1394">
            <v>8</v>
          </cell>
          <cell r="G1394">
            <v>1</v>
          </cell>
          <cell r="I1394">
            <v>1044</v>
          </cell>
          <cell r="K1394" t="str">
            <v>Z结晶树果</v>
          </cell>
          <cell r="L1394">
            <v>160</v>
          </cell>
          <cell r="M1394">
            <v>4</v>
          </cell>
          <cell r="N1394">
            <v>30</v>
          </cell>
          <cell r="O1394">
            <v>100</v>
          </cell>
          <cell r="Q1394">
            <v>800</v>
          </cell>
        </row>
        <row r="1395">
          <cell r="A1395">
            <v>1372</v>
          </cell>
          <cell r="B1395">
            <v>53</v>
          </cell>
          <cell r="E1395" t="str">
            <v>24_13</v>
          </cell>
          <cell r="F1395">
            <v>12</v>
          </cell>
          <cell r="G1395">
            <v>1</v>
          </cell>
          <cell r="I1395">
            <v>1044</v>
          </cell>
          <cell r="K1395" t="str">
            <v>Z结晶树果</v>
          </cell>
          <cell r="L1395">
            <v>150</v>
          </cell>
          <cell r="M1395">
            <v>4</v>
          </cell>
          <cell r="N1395">
            <v>40</v>
          </cell>
          <cell r="O1395">
            <v>100</v>
          </cell>
          <cell r="Q1395">
            <v>750</v>
          </cell>
        </row>
        <row r="1396">
          <cell r="A1396">
            <v>1373</v>
          </cell>
          <cell r="B1396">
            <v>53</v>
          </cell>
          <cell r="E1396" t="str">
            <v>24_13</v>
          </cell>
          <cell r="F1396">
            <v>12</v>
          </cell>
          <cell r="G1396">
            <v>1</v>
          </cell>
          <cell r="I1396">
            <v>1044</v>
          </cell>
          <cell r="K1396" t="str">
            <v>Z结晶树果</v>
          </cell>
          <cell r="L1396">
            <v>140</v>
          </cell>
          <cell r="M1396">
            <v>4</v>
          </cell>
          <cell r="N1396">
            <v>50</v>
          </cell>
          <cell r="O1396">
            <v>100</v>
          </cell>
          <cell r="Q1396">
            <v>700</v>
          </cell>
        </row>
        <row r="1397">
          <cell r="A1397">
            <v>1374</v>
          </cell>
          <cell r="B1397">
            <v>53</v>
          </cell>
          <cell r="E1397" t="str">
            <v>24_13</v>
          </cell>
          <cell r="F1397">
            <v>2</v>
          </cell>
          <cell r="G1397">
            <v>1</v>
          </cell>
          <cell r="I1397">
            <v>1046</v>
          </cell>
          <cell r="K1397" t="str">
            <v>Z手环属性药</v>
          </cell>
          <cell r="L1397">
            <v>1</v>
          </cell>
          <cell r="M1397">
            <v>4</v>
          </cell>
          <cell r="N1397">
            <v>80</v>
          </cell>
          <cell r="O1397">
            <v>100</v>
          </cell>
          <cell r="Q1397">
            <v>150</v>
          </cell>
        </row>
        <row r="1398">
          <cell r="A1398">
            <v>1375</v>
          </cell>
          <cell r="B1398">
            <v>53</v>
          </cell>
          <cell r="E1398" t="str">
            <v>24_13</v>
          </cell>
          <cell r="F1398">
            <v>2</v>
          </cell>
          <cell r="G1398">
            <v>1</v>
          </cell>
          <cell r="I1398">
            <v>1046</v>
          </cell>
          <cell r="K1398" t="str">
            <v>Z手环属性药</v>
          </cell>
          <cell r="L1398">
            <v>1</v>
          </cell>
          <cell r="M1398">
            <v>4</v>
          </cell>
          <cell r="N1398">
            <v>80</v>
          </cell>
          <cell r="O1398">
            <v>100</v>
          </cell>
          <cell r="Q1398">
            <v>150</v>
          </cell>
        </row>
        <row r="1399">
          <cell r="A1399">
            <v>1376</v>
          </cell>
          <cell r="B1399">
            <v>53</v>
          </cell>
          <cell r="E1399" t="str">
            <v>24_13</v>
          </cell>
          <cell r="F1399">
            <v>1</v>
          </cell>
          <cell r="G1399">
            <v>1</v>
          </cell>
          <cell r="I1399">
            <v>1047</v>
          </cell>
          <cell r="K1399" t="str">
            <v>Z结晶技能书</v>
          </cell>
          <cell r="L1399">
            <v>1</v>
          </cell>
          <cell r="M1399">
            <v>4</v>
          </cell>
          <cell r="N1399">
            <v>40</v>
          </cell>
          <cell r="O1399">
            <v>100</v>
          </cell>
          <cell r="Q1399">
            <v>200</v>
          </cell>
        </row>
        <row r="1400">
          <cell r="A1400">
            <v>1377</v>
          </cell>
          <cell r="B1400">
            <v>53</v>
          </cell>
          <cell r="E1400" t="str">
            <v>24_14</v>
          </cell>
          <cell r="F1400">
            <v>2</v>
          </cell>
          <cell r="G1400">
            <v>1</v>
          </cell>
          <cell r="I1400">
            <v>1130</v>
          </cell>
          <cell r="K1400" t="str">
            <v>14阶经验药</v>
          </cell>
          <cell r="L1400">
            <v>1</v>
          </cell>
          <cell r="M1400">
            <v>4</v>
          </cell>
          <cell r="N1400">
            <v>40</v>
          </cell>
          <cell r="O1400">
            <v>100</v>
          </cell>
          <cell r="Q1400">
            <v>2000</v>
          </cell>
        </row>
        <row r="1401">
          <cell r="A1401">
            <v>1378</v>
          </cell>
          <cell r="B1401">
            <v>53</v>
          </cell>
          <cell r="E1401" t="str">
            <v>24_14</v>
          </cell>
          <cell r="F1401">
            <v>8</v>
          </cell>
          <cell r="G1401">
            <v>1</v>
          </cell>
          <cell r="I1401">
            <v>1044</v>
          </cell>
          <cell r="K1401" t="str">
            <v>Z结晶树果</v>
          </cell>
          <cell r="L1401">
            <v>170</v>
          </cell>
          <cell r="M1401">
            <v>4</v>
          </cell>
          <cell r="N1401">
            <v>30</v>
          </cell>
          <cell r="O1401">
            <v>100</v>
          </cell>
          <cell r="Q1401">
            <v>850</v>
          </cell>
        </row>
        <row r="1402">
          <cell r="A1402">
            <v>1379</v>
          </cell>
          <cell r="B1402">
            <v>53</v>
          </cell>
          <cell r="E1402" t="str">
            <v>24_14</v>
          </cell>
          <cell r="F1402">
            <v>12</v>
          </cell>
          <cell r="G1402">
            <v>1</v>
          </cell>
          <cell r="I1402">
            <v>1044</v>
          </cell>
          <cell r="K1402" t="str">
            <v>Z结晶树果</v>
          </cell>
          <cell r="L1402">
            <v>160</v>
          </cell>
          <cell r="M1402">
            <v>4</v>
          </cell>
          <cell r="N1402">
            <v>40</v>
          </cell>
          <cell r="O1402">
            <v>100</v>
          </cell>
          <cell r="Q1402">
            <v>800</v>
          </cell>
        </row>
        <row r="1403">
          <cell r="A1403">
            <v>1380</v>
          </cell>
          <cell r="B1403">
            <v>53</v>
          </cell>
          <cell r="E1403" t="str">
            <v>24_14</v>
          </cell>
          <cell r="F1403">
            <v>12</v>
          </cell>
          <cell r="G1403">
            <v>1</v>
          </cell>
          <cell r="I1403">
            <v>1044</v>
          </cell>
          <cell r="K1403" t="str">
            <v>Z结晶树果</v>
          </cell>
          <cell r="L1403">
            <v>150</v>
          </cell>
          <cell r="M1403">
            <v>4</v>
          </cell>
          <cell r="N1403">
            <v>50</v>
          </cell>
          <cell r="O1403">
            <v>100</v>
          </cell>
          <cell r="Q1403">
            <v>750</v>
          </cell>
        </row>
        <row r="1404">
          <cell r="A1404">
            <v>1381</v>
          </cell>
          <cell r="B1404">
            <v>53</v>
          </cell>
          <cell r="E1404" t="str">
            <v>24_14</v>
          </cell>
          <cell r="F1404">
            <v>2</v>
          </cell>
          <cell r="G1404">
            <v>1</v>
          </cell>
          <cell r="I1404">
            <v>1046</v>
          </cell>
          <cell r="K1404" t="str">
            <v>Z手环属性药</v>
          </cell>
          <cell r="L1404">
            <v>1</v>
          </cell>
          <cell r="M1404">
            <v>4</v>
          </cell>
          <cell r="N1404">
            <v>80</v>
          </cell>
          <cell r="O1404">
            <v>100</v>
          </cell>
          <cell r="Q1404">
            <v>150</v>
          </cell>
        </row>
        <row r="1405">
          <cell r="A1405">
            <v>1382</v>
          </cell>
          <cell r="B1405">
            <v>53</v>
          </cell>
          <cell r="E1405" t="str">
            <v>24_14</v>
          </cell>
          <cell r="F1405">
            <v>2</v>
          </cell>
          <cell r="G1405">
            <v>1</v>
          </cell>
          <cell r="I1405">
            <v>1046</v>
          </cell>
          <cell r="K1405" t="str">
            <v>Z手环属性药</v>
          </cell>
          <cell r="L1405">
            <v>1</v>
          </cell>
          <cell r="M1405">
            <v>4</v>
          </cell>
          <cell r="N1405">
            <v>80</v>
          </cell>
          <cell r="O1405">
            <v>100</v>
          </cell>
          <cell r="Q1405">
            <v>150</v>
          </cell>
        </row>
        <row r="1406">
          <cell r="A1406">
            <v>1383</v>
          </cell>
          <cell r="B1406">
            <v>53</v>
          </cell>
          <cell r="E1406" t="str">
            <v>24_14</v>
          </cell>
          <cell r="F1406">
            <v>1</v>
          </cell>
          <cell r="G1406">
            <v>1</v>
          </cell>
          <cell r="I1406">
            <v>1047</v>
          </cell>
          <cell r="K1406" t="str">
            <v>Z结晶技能书</v>
          </cell>
          <cell r="L1406">
            <v>1</v>
          </cell>
          <cell r="M1406">
            <v>4</v>
          </cell>
          <cell r="N1406">
            <v>40</v>
          </cell>
          <cell r="O1406">
            <v>100</v>
          </cell>
          <cell r="Q1406">
            <v>200</v>
          </cell>
        </row>
        <row r="1407">
          <cell r="A1407">
            <v>1384</v>
          </cell>
          <cell r="B1407">
            <v>54</v>
          </cell>
          <cell r="D1407">
            <v>1</v>
          </cell>
          <cell r="F1407">
            <v>1</v>
          </cell>
          <cell r="G1407">
            <v>1</v>
          </cell>
          <cell r="I1407">
            <v>4103</v>
          </cell>
          <cell r="K1407" t="str">
            <v>饲养员</v>
          </cell>
          <cell r="L1407">
            <v>1</v>
          </cell>
          <cell r="M1407">
            <v>4</v>
          </cell>
          <cell r="N1407">
            <v>60</v>
          </cell>
          <cell r="O1407">
            <v>100</v>
          </cell>
          <cell r="Q1407">
            <v>2200</v>
          </cell>
        </row>
        <row r="1408">
          <cell r="A1408">
            <v>1385</v>
          </cell>
          <cell r="B1408">
            <v>54</v>
          </cell>
          <cell r="E1408" t="str">
            <v>30_5</v>
          </cell>
          <cell r="F1408">
            <v>5</v>
          </cell>
          <cell r="G1408">
            <v>1</v>
          </cell>
          <cell r="I1408">
            <v>1093</v>
          </cell>
          <cell r="K1408" t="str">
            <v>宠物树果</v>
          </cell>
          <cell r="L1408">
            <v>100</v>
          </cell>
          <cell r="M1408">
            <v>4</v>
          </cell>
          <cell r="N1408">
            <v>80</v>
          </cell>
          <cell r="O1408">
            <v>100</v>
          </cell>
          <cell r="Q1408">
            <v>500</v>
          </cell>
        </row>
        <row r="1409">
          <cell r="A1409">
            <v>1386</v>
          </cell>
          <cell r="B1409">
            <v>54</v>
          </cell>
          <cell r="E1409" t="str">
            <v>30_15</v>
          </cell>
          <cell r="F1409">
            <v>5</v>
          </cell>
          <cell r="G1409">
            <v>1</v>
          </cell>
          <cell r="I1409">
            <v>1093</v>
          </cell>
          <cell r="K1409" t="str">
            <v>宠物树果</v>
          </cell>
          <cell r="L1409">
            <v>100</v>
          </cell>
          <cell r="M1409">
            <v>4</v>
          </cell>
          <cell r="N1409">
            <v>50</v>
          </cell>
          <cell r="O1409">
            <v>100</v>
          </cell>
          <cell r="Q1409">
            <v>500</v>
          </cell>
        </row>
        <row r="1410">
          <cell r="A1410">
            <v>1387</v>
          </cell>
          <cell r="B1410">
            <v>54</v>
          </cell>
          <cell r="E1410" t="str">
            <v>30_15</v>
          </cell>
          <cell r="F1410">
            <v>1</v>
          </cell>
          <cell r="G1410">
            <v>1</v>
          </cell>
          <cell r="I1410">
            <v>1277</v>
          </cell>
          <cell r="K1410" t="str">
            <v>扭蛋券</v>
          </cell>
          <cell r="L1410">
            <v>10</v>
          </cell>
          <cell r="M1410">
            <v>4</v>
          </cell>
          <cell r="N1410">
            <v>80</v>
          </cell>
          <cell r="O1410">
            <v>100</v>
          </cell>
          <cell r="Q1410">
            <v>200</v>
          </cell>
        </row>
        <row r="1411">
          <cell r="A1411">
            <v>1388</v>
          </cell>
          <cell r="B1411">
            <v>54</v>
          </cell>
          <cell r="E1411" t="str">
            <v>30_30</v>
          </cell>
          <cell r="F1411">
            <v>1</v>
          </cell>
          <cell r="G1411">
            <v>1</v>
          </cell>
          <cell r="I1411">
            <v>1277</v>
          </cell>
          <cell r="K1411" t="str">
            <v>扭蛋券</v>
          </cell>
          <cell r="L1411">
            <v>10</v>
          </cell>
          <cell r="M1411">
            <v>4</v>
          </cell>
          <cell r="N1411">
            <v>50</v>
          </cell>
          <cell r="O1411">
            <v>100</v>
          </cell>
          <cell r="Q1411">
            <v>200</v>
          </cell>
        </row>
        <row r="1412">
          <cell r="A1412">
            <v>1389</v>
          </cell>
          <cell r="B1412">
            <v>54</v>
          </cell>
          <cell r="E1412" t="str">
            <v>30_15</v>
          </cell>
          <cell r="F1412">
            <v>1</v>
          </cell>
          <cell r="G1412">
            <v>1</v>
          </cell>
          <cell r="I1412">
            <v>1278</v>
          </cell>
          <cell r="K1412" t="str">
            <v>高级扭蛋券</v>
          </cell>
          <cell r="L1412">
            <v>10</v>
          </cell>
          <cell r="M1412">
            <v>4</v>
          </cell>
          <cell r="N1412">
            <v>80</v>
          </cell>
          <cell r="O1412">
            <v>100</v>
          </cell>
          <cell r="Q1412">
            <v>500</v>
          </cell>
        </row>
        <row r="1413">
          <cell r="A1413">
            <v>1390</v>
          </cell>
          <cell r="B1413">
            <v>54</v>
          </cell>
          <cell r="E1413" t="str">
            <v>30_30</v>
          </cell>
          <cell r="F1413">
            <v>1</v>
          </cell>
          <cell r="G1413">
            <v>1</v>
          </cell>
          <cell r="I1413">
            <v>1278</v>
          </cell>
          <cell r="K1413" t="str">
            <v>高级扭蛋券</v>
          </cell>
          <cell r="L1413">
            <v>10</v>
          </cell>
          <cell r="M1413">
            <v>4</v>
          </cell>
          <cell r="N1413">
            <v>50</v>
          </cell>
          <cell r="O1413">
            <v>100</v>
          </cell>
          <cell r="Q1413">
            <v>500</v>
          </cell>
        </row>
        <row r="1414">
          <cell r="A1414">
            <v>1391</v>
          </cell>
          <cell r="B1414">
            <v>54</v>
          </cell>
          <cell r="E1414" t="str">
            <v>31_1_10</v>
          </cell>
          <cell r="F1414">
            <v>20</v>
          </cell>
          <cell r="G1414">
            <v>1</v>
          </cell>
          <cell r="I1414">
            <v>1265</v>
          </cell>
          <cell r="K1414" t="str">
            <v>草之石</v>
          </cell>
          <cell r="L1414">
            <v>20</v>
          </cell>
          <cell r="M1414">
            <v>4</v>
          </cell>
          <cell r="N1414">
            <v>80</v>
          </cell>
          <cell r="O1414">
            <v>100</v>
          </cell>
          <cell r="Q1414">
            <v>100</v>
          </cell>
        </row>
        <row r="1415">
          <cell r="A1415">
            <v>1392</v>
          </cell>
          <cell r="B1415">
            <v>54</v>
          </cell>
          <cell r="E1415" t="str">
            <v>31_1_10</v>
          </cell>
          <cell r="F1415">
            <v>20</v>
          </cell>
          <cell r="G1415">
            <v>1</v>
          </cell>
          <cell r="I1415">
            <v>1266</v>
          </cell>
          <cell r="K1415" t="str">
            <v>水之石</v>
          </cell>
          <cell r="L1415">
            <v>20</v>
          </cell>
          <cell r="M1415">
            <v>4</v>
          </cell>
          <cell r="N1415">
            <v>80</v>
          </cell>
          <cell r="O1415">
            <v>100</v>
          </cell>
          <cell r="Q1415">
            <v>100</v>
          </cell>
        </row>
        <row r="1416">
          <cell r="A1416">
            <v>1393</v>
          </cell>
          <cell r="B1416">
            <v>54</v>
          </cell>
          <cell r="E1416" t="str">
            <v>31_1_10</v>
          </cell>
          <cell r="F1416">
            <v>20</v>
          </cell>
          <cell r="G1416">
            <v>1</v>
          </cell>
          <cell r="I1416">
            <v>1267</v>
          </cell>
          <cell r="K1416" t="str">
            <v>火之石</v>
          </cell>
          <cell r="L1416">
            <v>20</v>
          </cell>
          <cell r="M1416">
            <v>4</v>
          </cell>
          <cell r="N1416">
            <v>80</v>
          </cell>
          <cell r="O1416">
            <v>100</v>
          </cell>
          <cell r="Q1416">
            <v>100</v>
          </cell>
        </row>
        <row r="1417">
          <cell r="A1417">
            <v>1394</v>
          </cell>
          <cell r="B1417">
            <v>54</v>
          </cell>
          <cell r="E1417" t="str">
            <v>31_1_10</v>
          </cell>
          <cell r="F1417">
            <v>20</v>
          </cell>
          <cell r="G1417">
            <v>1</v>
          </cell>
          <cell r="I1417">
            <v>1268</v>
          </cell>
          <cell r="K1417" t="str">
            <v>光之石</v>
          </cell>
          <cell r="L1417">
            <v>20</v>
          </cell>
          <cell r="M1417">
            <v>4</v>
          </cell>
          <cell r="N1417">
            <v>80</v>
          </cell>
          <cell r="O1417">
            <v>100</v>
          </cell>
          <cell r="Q1417">
            <v>100</v>
          </cell>
        </row>
        <row r="1418">
          <cell r="A1418">
            <v>1395</v>
          </cell>
          <cell r="B1418">
            <v>54</v>
          </cell>
          <cell r="E1418" t="str">
            <v>31_1_10</v>
          </cell>
          <cell r="F1418">
            <v>20</v>
          </cell>
          <cell r="G1418">
            <v>1</v>
          </cell>
          <cell r="I1418">
            <v>1269</v>
          </cell>
          <cell r="K1418" t="str">
            <v>暗之石</v>
          </cell>
          <cell r="L1418">
            <v>20</v>
          </cell>
          <cell r="M1418">
            <v>4</v>
          </cell>
          <cell r="N1418">
            <v>80</v>
          </cell>
          <cell r="O1418">
            <v>100</v>
          </cell>
          <cell r="Q1418">
            <v>100</v>
          </cell>
        </row>
        <row r="1419">
          <cell r="A1419">
            <v>1396</v>
          </cell>
          <cell r="B1419">
            <v>54</v>
          </cell>
          <cell r="E1419" t="str">
            <v>31_1_30</v>
          </cell>
          <cell r="F1419">
            <v>20</v>
          </cell>
          <cell r="G1419">
            <v>1</v>
          </cell>
          <cell r="I1419">
            <v>1265</v>
          </cell>
          <cell r="K1419" t="str">
            <v>草之石</v>
          </cell>
          <cell r="L1419">
            <v>20</v>
          </cell>
          <cell r="M1419">
            <v>4</v>
          </cell>
          <cell r="N1419">
            <v>50</v>
          </cell>
          <cell r="O1419">
            <v>100</v>
          </cell>
          <cell r="Q1419">
            <v>100</v>
          </cell>
        </row>
        <row r="1420">
          <cell r="A1420">
            <v>1397</v>
          </cell>
          <cell r="B1420">
            <v>54</v>
          </cell>
          <cell r="E1420" t="str">
            <v>31_1_30</v>
          </cell>
          <cell r="F1420">
            <v>20</v>
          </cell>
          <cell r="G1420">
            <v>1</v>
          </cell>
          <cell r="I1420">
            <v>1266</v>
          </cell>
          <cell r="K1420" t="str">
            <v>水之石</v>
          </cell>
          <cell r="L1420">
            <v>20</v>
          </cell>
          <cell r="M1420">
            <v>4</v>
          </cell>
          <cell r="N1420">
            <v>50</v>
          </cell>
          <cell r="O1420">
            <v>100</v>
          </cell>
          <cell r="Q1420">
            <v>100</v>
          </cell>
        </row>
        <row r="1421">
          <cell r="A1421">
            <v>1398</v>
          </cell>
          <cell r="B1421">
            <v>54</v>
          </cell>
          <cell r="E1421" t="str">
            <v>31_1_30</v>
          </cell>
          <cell r="F1421">
            <v>20</v>
          </cell>
          <cell r="G1421">
            <v>1</v>
          </cell>
          <cell r="I1421">
            <v>1267</v>
          </cell>
          <cell r="K1421" t="str">
            <v>火之石</v>
          </cell>
          <cell r="L1421">
            <v>20</v>
          </cell>
          <cell r="M1421">
            <v>4</v>
          </cell>
          <cell r="N1421">
            <v>50</v>
          </cell>
          <cell r="O1421">
            <v>100</v>
          </cell>
          <cell r="Q1421">
            <v>100</v>
          </cell>
        </row>
        <row r="1422">
          <cell r="A1422">
            <v>1399</v>
          </cell>
          <cell r="B1422">
            <v>54</v>
          </cell>
          <cell r="E1422" t="str">
            <v>31_1_30</v>
          </cell>
          <cell r="F1422">
            <v>20</v>
          </cell>
          <cell r="G1422">
            <v>1</v>
          </cell>
          <cell r="I1422">
            <v>1268</v>
          </cell>
          <cell r="K1422" t="str">
            <v>光之石</v>
          </cell>
          <cell r="L1422">
            <v>20</v>
          </cell>
          <cell r="M1422">
            <v>4</v>
          </cell>
          <cell r="N1422">
            <v>50</v>
          </cell>
          <cell r="O1422">
            <v>100</v>
          </cell>
          <cell r="Q1422">
            <v>100</v>
          </cell>
        </row>
        <row r="1423">
          <cell r="A1423">
            <v>1400</v>
          </cell>
          <cell r="B1423">
            <v>54</v>
          </cell>
          <cell r="E1423" t="str">
            <v>31_1_30</v>
          </cell>
          <cell r="F1423">
            <v>20</v>
          </cell>
          <cell r="G1423">
            <v>1</v>
          </cell>
          <cell r="I1423">
            <v>1269</v>
          </cell>
          <cell r="K1423" t="str">
            <v>暗之石</v>
          </cell>
          <cell r="L1423">
            <v>20</v>
          </cell>
          <cell r="M1423">
            <v>4</v>
          </cell>
          <cell r="N1423">
            <v>50</v>
          </cell>
          <cell r="O1423">
            <v>100</v>
          </cell>
          <cell r="Q1423">
            <v>100</v>
          </cell>
        </row>
        <row r="1424">
          <cell r="A1424">
            <v>1401</v>
          </cell>
          <cell r="B1424">
            <v>54</v>
          </cell>
          <cell r="E1424" t="str">
            <v>32_1_3</v>
          </cell>
          <cell r="F1424">
            <v>20</v>
          </cell>
          <cell r="G1424">
            <v>1</v>
          </cell>
          <cell r="I1424">
            <v>1270</v>
          </cell>
          <cell r="K1424" t="str">
            <v>初级进化卡</v>
          </cell>
          <cell r="L1424">
            <v>100</v>
          </cell>
          <cell r="M1424">
            <v>4</v>
          </cell>
          <cell r="N1424">
            <v>80</v>
          </cell>
          <cell r="O1424">
            <v>100</v>
          </cell>
          <cell r="Q1424">
            <v>500</v>
          </cell>
        </row>
        <row r="1425">
          <cell r="A1425">
            <v>1402</v>
          </cell>
          <cell r="B1425">
            <v>54</v>
          </cell>
          <cell r="E1425" t="str">
            <v>32_3_3</v>
          </cell>
          <cell r="F1425">
            <v>20</v>
          </cell>
          <cell r="G1425">
            <v>1</v>
          </cell>
          <cell r="I1425">
            <v>1270</v>
          </cell>
          <cell r="K1425" t="str">
            <v>初级进化卡</v>
          </cell>
          <cell r="L1425">
            <v>100</v>
          </cell>
          <cell r="M1425">
            <v>4</v>
          </cell>
          <cell r="N1425">
            <v>60</v>
          </cell>
          <cell r="O1425">
            <v>100</v>
          </cell>
          <cell r="Q1425">
            <v>500</v>
          </cell>
        </row>
        <row r="1426">
          <cell r="A1426">
            <v>1403</v>
          </cell>
          <cell r="B1426">
            <v>54</v>
          </cell>
          <cell r="E1426" t="str">
            <v>32_1_4</v>
          </cell>
          <cell r="F1426">
            <v>20</v>
          </cell>
          <cell r="G1426">
            <v>1</v>
          </cell>
          <cell r="I1426">
            <v>1271</v>
          </cell>
          <cell r="K1426" t="str">
            <v>中级进化卡</v>
          </cell>
          <cell r="L1426">
            <v>10</v>
          </cell>
          <cell r="M1426">
            <v>4</v>
          </cell>
          <cell r="N1426">
            <v>70</v>
          </cell>
          <cell r="O1426">
            <v>100</v>
          </cell>
          <cell r="Q1426">
            <v>500</v>
          </cell>
        </row>
        <row r="1427">
          <cell r="A1427">
            <v>1404</v>
          </cell>
          <cell r="B1427">
            <v>54</v>
          </cell>
          <cell r="E1427" t="str">
            <v>32_3_4</v>
          </cell>
          <cell r="F1427">
            <v>20</v>
          </cell>
          <cell r="G1427">
            <v>1</v>
          </cell>
          <cell r="I1427">
            <v>1271</v>
          </cell>
          <cell r="K1427" t="str">
            <v>中级进化卡</v>
          </cell>
          <cell r="L1427">
            <v>10</v>
          </cell>
          <cell r="M1427">
            <v>4</v>
          </cell>
          <cell r="N1427">
            <v>50</v>
          </cell>
          <cell r="O1427">
            <v>100</v>
          </cell>
          <cell r="Q1427">
            <v>500</v>
          </cell>
        </row>
        <row r="1428">
          <cell r="A1428">
            <v>1405</v>
          </cell>
          <cell r="B1428">
            <v>54</v>
          </cell>
          <cell r="E1428" t="str">
            <v>32_1_5</v>
          </cell>
          <cell r="F1428">
            <v>20</v>
          </cell>
          <cell r="G1428">
            <v>1</v>
          </cell>
          <cell r="I1428">
            <v>1272</v>
          </cell>
          <cell r="K1428" t="str">
            <v>高级进化卡</v>
          </cell>
          <cell r="L1428">
            <v>5</v>
          </cell>
          <cell r="M1428">
            <v>4</v>
          </cell>
          <cell r="N1428">
            <v>60</v>
          </cell>
          <cell r="O1428">
            <v>100</v>
          </cell>
          <cell r="Q1428">
            <v>2500</v>
          </cell>
        </row>
        <row r="1429">
          <cell r="A1429">
            <v>1406</v>
          </cell>
          <cell r="B1429">
            <v>54</v>
          </cell>
          <cell r="E1429" t="str">
            <v>32_3_5</v>
          </cell>
          <cell r="F1429">
            <v>20</v>
          </cell>
          <cell r="G1429">
            <v>1</v>
          </cell>
          <cell r="I1429">
            <v>1272</v>
          </cell>
          <cell r="K1429" t="str">
            <v>高级进化卡</v>
          </cell>
          <cell r="L1429">
            <v>5</v>
          </cell>
          <cell r="M1429">
            <v>4</v>
          </cell>
          <cell r="N1429">
            <v>40</v>
          </cell>
          <cell r="O1429">
            <v>100</v>
          </cell>
          <cell r="Q1429">
            <v>2500</v>
          </cell>
        </row>
        <row r="1430">
          <cell r="A1430">
            <v>1407</v>
          </cell>
          <cell r="B1430">
            <v>54</v>
          </cell>
          <cell r="E1430" t="str">
            <v>32_1_6</v>
          </cell>
          <cell r="F1430">
            <v>20</v>
          </cell>
          <cell r="G1430">
            <v>1</v>
          </cell>
          <cell r="I1430">
            <v>1272</v>
          </cell>
          <cell r="K1430" t="str">
            <v>高级进化卡</v>
          </cell>
          <cell r="L1430">
            <v>5</v>
          </cell>
          <cell r="M1430">
            <v>4</v>
          </cell>
          <cell r="N1430">
            <v>50</v>
          </cell>
          <cell r="O1430">
            <v>100</v>
          </cell>
          <cell r="Q1430">
            <v>2500</v>
          </cell>
        </row>
        <row r="1431">
          <cell r="A1431">
            <v>1408</v>
          </cell>
          <cell r="B1431">
            <v>54</v>
          </cell>
          <cell r="E1431" t="str">
            <v>32_3_6</v>
          </cell>
          <cell r="F1431">
            <v>20</v>
          </cell>
          <cell r="G1431">
            <v>1</v>
          </cell>
          <cell r="I1431">
            <v>1272</v>
          </cell>
          <cell r="K1431" t="str">
            <v>高级进化卡</v>
          </cell>
          <cell r="L1431">
            <v>5</v>
          </cell>
          <cell r="M1431">
            <v>4</v>
          </cell>
          <cell r="N1431">
            <v>30</v>
          </cell>
          <cell r="O1431">
            <v>100</v>
          </cell>
          <cell r="Q1431">
            <v>2500</v>
          </cell>
        </row>
        <row r="1432">
          <cell r="A1432">
            <v>1409</v>
          </cell>
          <cell r="B1432">
            <v>35</v>
          </cell>
          <cell r="F1432">
            <v>1</v>
          </cell>
          <cell r="I1432">
            <v>1285</v>
          </cell>
          <cell r="K1432" t="str">
            <v>基因原石</v>
          </cell>
          <cell r="L1432">
            <v>1</v>
          </cell>
          <cell r="M1432">
            <v>20</v>
          </cell>
          <cell r="N1432">
            <v>100</v>
          </cell>
          <cell r="O1432">
            <v>100</v>
          </cell>
          <cell r="Q1432">
            <v>10</v>
          </cell>
        </row>
        <row r="1433">
          <cell r="A1433">
            <v>1410</v>
          </cell>
          <cell r="B1433">
            <v>35</v>
          </cell>
          <cell r="I1433">
            <v>1286</v>
          </cell>
          <cell r="K1433" t="str">
            <v>钥石</v>
          </cell>
          <cell r="L1433">
            <v>1</v>
          </cell>
          <cell r="M1433">
            <v>20</v>
          </cell>
          <cell r="N1433">
            <v>100</v>
          </cell>
          <cell r="O1433">
            <v>100</v>
          </cell>
          <cell r="Q1433">
            <v>800</v>
          </cell>
        </row>
        <row r="1434">
          <cell r="A1434">
            <v>1411</v>
          </cell>
          <cell r="B1434">
            <v>35</v>
          </cell>
          <cell r="F1434">
            <v>1</v>
          </cell>
          <cell r="G1434">
            <v>2</v>
          </cell>
          <cell r="I1434">
            <v>1287</v>
          </cell>
          <cell r="K1434" t="str">
            <v>完美钥石</v>
          </cell>
          <cell r="L1434">
            <v>1</v>
          </cell>
          <cell r="M1434">
            <v>20</v>
          </cell>
          <cell r="N1434">
            <v>100</v>
          </cell>
          <cell r="O1434">
            <v>100</v>
          </cell>
          <cell r="Q1434">
            <v>3000</v>
          </cell>
        </row>
        <row r="1435">
          <cell r="A1435">
            <v>1412</v>
          </cell>
          <cell r="B1435">
            <v>35</v>
          </cell>
          <cell r="I1435">
            <v>1285</v>
          </cell>
          <cell r="K1435" t="str">
            <v>基因原石</v>
          </cell>
          <cell r="L1435">
            <v>1</v>
          </cell>
          <cell r="M1435">
            <v>20</v>
          </cell>
          <cell r="N1435">
            <v>100</v>
          </cell>
          <cell r="O1435">
            <v>100</v>
          </cell>
          <cell r="Q1435">
            <v>100</v>
          </cell>
        </row>
        <row r="1436">
          <cell r="A1436">
            <v>1413</v>
          </cell>
          <cell r="B1436">
            <v>35</v>
          </cell>
          <cell r="I1436">
            <v>1283</v>
          </cell>
          <cell r="K1436" t="str">
            <v>强化石</v>
          </cell>
          <cell r="L1436">
            <v>1</v>
          </cell>
          <cell r="M1436">
            <v>20</v>
          </cell>
          <cell r="N1436">
            <v>100</v>
          </cell>
          <cell r="O1436">
            <v>100</v>
          </cell>
          <cell r="Q1436">
            <v>30</v>
          </cell>
        </row>
        <row r="1437">
          <cell r="A1437">
            <v>1414</v>
          </cell>
          <cell r="B1437">
            <v>35</v>
          </cell>
          <cell r="I1437">
            <v>1284</v>
          </cell>
          <cell r="K1437" t="str">
            <v>特级强化石</v>
          </cell>
          <cell r="L1437">
            <v>1</v>
          </cell>
          <cell r="M1437">
            <v>20</v>
          </cell>
          <cell r="N1437">
            <v>100</v>
          </cell>
          <cell r="O1437">
            <v>100</v>
          </cell>
          <cell r="Q1437">
            <v>300</v>
          </cell>
        </row>
        <row r="1438">
          <cell r="A1438">
            <v>1415</v>
          </cell>
          <cell r="B1438">
            <v>35</v>
          </cell>
          <cell r="I1438">
            <v>1281</v>
          </cell>
          <cell r="K1438" t="str">
            <v>祝福石·小</v>
          </cell>
          <cell r="L1438">
            <v>1</v>
          </cell>
          <cell r="M1438">
            <v>20</v>
          </cell>
          <cell r="N1438">
            <v>100</v>
          </cell>
          <cell r="O1438">
            <v>100</v>
          </cell>
          <cell r="Q1438">
            <v>500</v>
          </cell>
        </row>
        <row r="1439">
          <cell r="A1439">
            <v>1416</v>
          </cell>
          <cell r="B1439">
            <v>35</v>
          </cell>
          <cell r="I1439">
            <v>1280</v>
          </cell>
          <cell r="K1439" t="str">
            <v>祝福石·大</v>
          </cell>
          <cell r="L1439">
            <v>1</v>
          </cell>
          <cell r="M1439">
            <v>20</v>
          </cell>
          <cell r="N1439">
            <v>100</v>
          </cell>
          <cell r="O1439">
            <v>100</v>
          </cell>
          <cell r="Q1439">
            <v>1500</v>
          </cell>
        </row>
        <row r="1440">
          <cell r="A1440">
            <v>1417</v>
          </cell>
          <cell r="B1440">
            <v>35</v>
          </cell>
          <cell r="I1440">
            <v>1282</v>
          </cell>
          <cell r="K1440" t="str">
            <v>保护石</v>
          </cell>
          <cell r="L1440">
            <v>1</v>
          </cell>
          <cell r="M1440">
            <v>20</v>
          </cell>
          <cell r="N1440">
            <v>100</v>
          </cell>
          <cell r="O1440">
            <v>100</v>
          </cell>
          <cell r="Q1440">
            <v>800</v>
          </cell>
        </row>
        <row r="1441">
          <cell r="B1441">
            <v>35</v>
          </cell>
          <cell r="E1441" t="str">
            <v>34_6</v>
          </cell>
          <cell r="F1441">
            <v>1</v>
          </cell>
          <cell r="I1441">
            <v>1283</v>
          </cell>
          <cell r="K1441" t="str">
            <v>强化石</v>
          </cell>
          <cell r="L1441">
            <v>10</v>
          </cell>
          <cell r="M1441">
            <v>20</v>
          </cell>
          <cell r="N1441">
            <v>10</v>
          </cell>
          <cell r="O1441">
            <v>100</v>
          </cell>
          <cell r="Q1441">
            <v>1000</v>
          </cell>
        </row>
        <row r="1442">
          <cell r="B1442">
            <v>35</v>
          </cell>
          <cell r="E1442" t="str">
            <v>34_12</v>
          </cell>
          <cell r="F1442">
            <v>1</v>
          </cell>
          <cell r="I1442">
            <v>1285</v>
          </cell>
          <cell r="K1442" t="str">
            <v>基因原石</v>
          </cell>
          <cell r="L1442">
            <v>10</v>
          </cell>
          <cell r="M1442">
            <v>20</v>
          </cell>
          <cell r="N1442">
            <v>10</v>
          </cell>
          <cell r="O1442">
            <v>100</v>
          </cell>
          <cell r="Q1442">
            <v>1000</v>
          </cell>
        </row>
        <row r="1443">
          <cell r="B1443">
            <v>35</v>
          </cell>
          <cell r="E1443" t="str">
            <v>34_18</v>
          </cell>
          <cell r="F1443">
            <v>1</v>
          </cell>
          <cell r="I1443">
            <v>1286</v>
          </cell>
          <cell r="K1443" t="str">
            <v>钥石</v>
          </cell>
          <cell r="L1443">
            <v>5</v>
          </cell>
          <cell r="M1443">
            <v>20</v>
          </cell>
          <cell r="N1443">
            <v>10</v>
          </cell>
          <cell r="O1443">
            <v>100</v>
          </cell>
          <cell r="Q1443">
            <v>7500</v>
          </cell>
        </row>
        <row r="1444">
          <cell r="B1444">
            <v>35</v>
          </cell>
          <cell r="E1444" t="str">
            <v>34_24</v>
          </cell>
          <cell r="F1444">
            <v>1</v>
          </cell>
          <cell r="I1444">
            <v>1282</v>
          </cell>
          <cell r="K1444" t="str">
            <v>保护石</v>
          </cell>
          <cell r="L1444">
            <v>1</v>
          </cell>
          <cell r="M1444">
            <v>20</v>
          </cell>
          <cell r="N1444">
            <v>10</v>
          </cell>
          <cell r="O1444">
            <v>100</v>
          </cell>
          <cell r="Q1444">
            <v>3000</v>
          </cell>
        </row>
        <row r="1445">
          <cell r="B1445">
            <v>35</v>
          </cell>
          <cell r="E1445" t="str">
            <v>34_30</v>
          </cell>
          <cell r="F1445">
            <v>1</v>
          </cell>
          <cell r="I1445">
            <v>1280</v>
          </cell>
          <cell r="K1445" t="str">
            <v>祝福石·大</v>
          </cell>
          <cell r="L1445">
            <v>1</v>
          </cell>
          <cell r="M1445">
            <v>20</v>
          </cell>
          <cell r="N1445">
            <v>10</v>
          </cell>
          <cell r="O1445">
            <v>100</v>
          </cell>
          <cell r="Q1445">
            <v>2000</v>
          </cell>
        </row>
        <row r="1446">
          <cell r="B1446">
            <v>35</v>
          </cell>
          <cell r="E1446" t="str">
            <v>34_35</v>
          </cell>
          <cell r="F1446">
            <v>1</v>
          </cell>
          <cell r="I1446">
            <v>1283</v>
          </cell>
          <cell r="K1446" t="str">
            <v>强化石</v>
          </cell>
          <cell r="L1446">
            <v>10</v>
          </cell>
          <cell r="M1446">
            <v>20</v>
          </cell>
          <cell r="N1446">
            <v>10</v>
          </cell>
          <cell r="O1446">
            <v>100</v>
          </cell>
          <cell r="Q1446">
            <v>1000</v>
          </cell>
        </row>
        <row r="1447">
          <cell r="B1447">
            <v>35</v>
          </cell>
          <cell r="E1447" t="str">
            <v>34_40</v>
          </cell>
          <cell r="F1447">
            <v>1</v>
          </cell>
          <cell r="I1447">
            <v>1285</v>
          </cell>
          <cell r="K1447" t="str">
            <v>基因原石</v>
          </cell>
          <cell r="L1447">
            <v>10</v>
          </cell>
          <cell r="M1447">
            <v>20</v>
          </cell>
          <cell r="N1447">
            <v>10</v>
          </cell>
          <cell r="O1447">
            <v>100</v>
          </cell>
          <cell r="Q1447">
            <v>1000</v>
          </cell>
        </row>
        <row r="1448">
          <cell r="B1448">
            <v>35</v>
          </cell>
          <cell r="E1448" t="str">
            <v>34_40</v>
          </cell>
          <cell r="F1448">
            <v>1</v>
          </cell>
          <cell r="I1448">
            <v>1286</v>
          </cell>
          <cell r="K1448" t="str">
            <v>钥石</v>
          </cell>
          <cell r="L1448">
            <v>5</v>
          </cell>
          <cell r="M1448">
            <v>20</v>
          </cell>
          <cell r="N1448">
            <v>10</v>
          </cell>
          <cell r="O1448">
            <v>100</v>
          </cell>
          <cell r="Q1448">
            <v>7500</v>
          </cell>
        </row>
        <row r="1449">
          <cell r="B1449">
            <v>35</v>
          </cell>
          <cell r="E1449" t="str">
            <v>34_45</v>
          </cell>
          <cell r="F1449">
            <v>1</v>
          </cell>
          <cell r="I1449">
            <v>1282</v>
          </cell>
          <cell r="K1449" t="str">
            <v>保护石</v>
          </cell>
          <cell r="L1449">
            <v>1</v>
          </cell>
          <cell r="M1449">
            <v>20</v>
          </cell>
          <cell r="N1449">
            <v>10</v>
          </cell>
          <cell r="O1449">
            <v>100</v>
          </cell>
          <cell r="Q1449">
            <v>3000</v>
          </cell>
        </row>
        <row r="1450">
          <cell r="B1450">
            <v>35</v>
          </cell>
          <cell r="E1450" t="str">
            <v>34_45</v>
          </cell>
          <cell r="F1450">
            <v>1</v>
          </cell>
          <cell r="I1450">
            <v>1280</v>
          </cell>
          <cell r="K1450" t="str">
            <v>祝福石·大</v>
          </cell>
          <cell r="L1450">
            <v>1</v>
          </cell>
          <cell r="M1450">
            <v>20</v>
          </cell>
          <cell r="N1450">
            <v>10</v>
          </cell>
          <cell r="O1450">
            <v>100</v>
          </cell>
          <cell r="Q1450">
            <v>2000</v>
          </cell>
        </row>
        <row r="1451">
          <cell r="B1451">
            <v>35</v>
          </cell>
          <cell r="E1451" t="str">
            <v>34_50</v>
          </cell>
          <cell r="F1451">
            <v>1</v>
          </cell>
          <cell r="I1451">
            <v>1283</v>
          </cell>
          <cell r="K1451" t="str">
            <v>强化石</v>
          </cell>
          <cell r="L1451">
            <v>10</v>
          </cell>
          <cell r="M1451">
            <v>20</v>
          </cell>
          <cell r="N1451">
            <v>10</v>
          </cell>
          <cell r="O1451">
            <v>100</v>
          </cell>
          <cell r="Q1451">
            <v>1000</v>
          </cell>
        </row>
        <row r="1452">
          <cell r="B1452">
            <v>35</v>
          </cell>
          <cell r="E1452" t="str">
            <v>34_60</v>
          </cell>
          <cell r="F1452">
            <v>1</v>
          </cell>
          <cell r="I1452">
            <v>1285</v>
          </cell>
          <cell r="K1452" t="str">
            <v>基因原石</v>
          </cell>
          <cell r="L1452">
            <v>10</v>
          </cell>
          <cell r="M1452">
            <v>20</v>
          </cell>
          <cell r="N1452">
            <v>10</v>
          </cell>
          <cell r="O1452">
            <v>100</v>
          </cell>
          <cell r="Q1452">
            <v>1000</v>
          </cell>
        </row>
        <row r="1453">
          <cell r="B1453">
            <v>35</v>
          </cell>
          <cell r="E1453" t="str">
            <v>34_70</v>
          </cell>
          <cell r="F1453">
            <v>1</v>
          </cell>
          <cell r="I1453">
            <v>1286</v>
          </cell>
          <cell r="K1453" t="str">
            <v>钥石</v>
          </cell>
          <cell r="L1453">
            <v>5</v>
          </cell>
          <cell r="M1453">
            <v>20</v>
          </cell>
          <cell r="N1453">
            <v>10</v>
          </cell>
          <cell r="O1453">
            <v>100</v>
          </cell>
          <cell r="Q1453">
            <v>7500</v>
          </cell>
        </row>
        <row r="1454">
          <cell r="B1454">
            <v>35</v>
          </cell>
          <cell r="E1454" t="str">
            <v>34_70</v>
          </cell>
          <cell r="F1454">
            <v>1</v>
          </cell>
          <cell r="I1454">
            <v>1282</v>
          </cell>
          <cell r="K1454" t="str">
            <v>保护石</v>
          </cell>
          <cell r="L1454">
            <v>1</v>
          </cell>
          <cell r="M1454">
            <v>20</v>
          </cell>
          <cell r="N1454">
            <v>10</v>
          </cell>
          <cell r="O1454">
            <v>100</v>
          </cell>
          <cell r="Q1454">
            <v>3000</v>
          </cell>
        </row>
        <row r="1455">
          <cell r="B1455">
            <v>35</v>
          </cell>
          <cell r="E1455" t="str">
            <v>34_80</v>
          </cell>
          <cell r="F1455">
            <v>1</v>
          </cell>
          <cell r="I1455">
            <v>1280</v>
          </cell>
          <cell r="K1455" t="str">
            <v>祝福石·大</v>
          </cell>
          <cell r="L1455">
            <v>1</v>
          </cell>
          <cell r="M1455">
            <v>20</v>
          </cell>
          <cell r="N1455">
            <v>10</v>
          </cell>
          <cell r="O1455">
            <v>100</v>
          </cell>
          <cell r="Q1455">
            <v>2000</v>
          </cell>
        </row>
        <row r="1456">
          <cell r="B1456">
            <v>35</v>
          </cell>
          <cell r="E1456" t="str">
            <v>34_80</v>
          </cell>
          <cell r="F1456">
            <v>1</v>
          </cell>
          <cell r="I1456">
            <v>1283</v>
          </cell>
          <cell r="K1456" t="str">
            <v>强化石</v>
          </cell>
          <cell r="L1456">
            <v>10</v>
          </cell>
          <cell r="M1456">
            <v>20</v>
          </cell>
          <cell r="N1456">
            <v>10</v>
          </cell>
          <cell r="O1456">
            <v>100</v>
          </cell>
          <cell r="Q1456">
            <v>1000</v>
          </cell>
        </row>
        <row r="1457">
          <cell r="B1457">
            <v>35</v>
          </cell>
          <cell r="E1457" t="str">
            <v>34_90</v>
          </cell>
          <cell r="F1457">
            <v>1</v>
          </cell>
          <cell r="I1457">
            <v>1285</v>
          </cell>
          <cell r="K1457" t="str">
            <v>基因原石</v>
          </cell>
          <cell r="L1457">
            <v>10</v>
          </cell>
          <cell r="M1457">
            <v>20</v>
          </cell>
          <cell r="N1457">
            <v>10</v>
          </cell>
          <cell r="O1457">
            <v>100</v>
          </cell>
          <cell r="Q1457">
            <v>1000</v>
          </cell>
        </row>
        <row r="1458">
          <cell r="B1458">
            <v>35</v>
          </cell>
          <cell r="E1458" t="str">
            <v>34_120</v>
          </cell>
          <cell r="F1458">
            <v>1</v>
          </cell>
          <cell r="I1458">
            <v>1286</v>
          </cell>
          <cell r="K1458" t="str">
            <v>钥石</v>
          </cell>
          <cell r="L1458">
            <v>5</v>
          </cell>
          <cell r="M1458">
            <v>20</v>
          </cell>
          <cell r="N1458">
            <v>10</v>
          </cell>
          <cell r="O1458">
            <v>100</v>
          </cell>
          <cell r="Q1458">
            <v>7500</v>
          </cell>
        </row>
        <row r="1459">
          <cell r="B1459">
            <v>35</v>
          </cell>
          <cell r="E1459" t="str">
            <v>34_140</v>
          </cell>
          <cell r="F1459">
            <v>1</v>
          </cell>
          <cell r="I1459">
            <v>1282</v>
          </cell>
          <cell r="K1459" t="str">
            <v>保护石</v>
          </cell>
          <cell r="L1459">
            <v>1</v>
          </cell>
          <cell r="M1459">
            <v>20</v>
          </cell>
          <cell r="N1459">
            <v>10</v>
          </cell>
          <cell r="O1459">
            <v>100</v>
          </cell>
          <cell r="Q1459">
            <v>3000</v>
          </cell>
        </row>
        <row r="1460">
          <cell r="B1460">
            <v>35</v>
          </cell>
          <cell r="E1460" t="str">
            <v>34_150</v>
          </cell>
          <cell r="F1460">
            <v>1</v>
          </cell>
          <cell r="I1460">
            <v>1280</v>
          </cell>
          <cell r="K1460" t="str">
            <v>祝福石·大</v>
          </cell>
          <cell r="L1460">
            <v>1</v>
          </cell>
          <cell r="M1460">
            <v>20</v>
          </cell>
          <cell r="N1460">
            <v>10</v>
          </cell>
          <cell r="O1460">
            <v>100</v>
          </cell>
          <cell r="Q1460">
            <v>2000</v>
          </cell>
        </row>
        <row r="1461">
          <cell r="B1461">
            <v>35</v>
          </cell>
          <cell r="E1461" t="str">
            <v>34_160</v>
          </cell>
          <cell r="F1461">
            <v>1</v>
          </cell>
          <cell r="I1461">
            <v>1283</v>
          </cell>
          <cell r="K1461" t="str">
            <v>强化石</v>
          </cell>
          <cell r="L1461">
            <v>10</v>
          </cell>
          <cell r="M1461">
            <v>20</v>
          </cell>
          <cell r="N1461">
            <v>10</v>
          </cell>
          <cell r="O1461">
            <v>100</v>
          </cell>
          <cell r="Q1461">
            <v>1000</v>
          </cell>
        </row>
        <row r="1462">
          <cell r="B1462">
            <v>35</v>
          </cell>
          <cell r="E1462" t="str">
            <v>34_180</v>
          </cell>
          <cell r="F1462">
            <v>1</v>
          </cell>
          <cell r="I1462">
            <v>1285</v>
          </cell>
          <cell r="K1462" t="str">
            <v>基因原石</v>
          </cell>
          <cell r="L1462">
            <v>10</v>
          </cell>
          <cell r="M1462">
            <v>20</v>
          </cell>
          <cell r="N1462">
            <v>10</v>
          </cell>
          <cell r="O1462">
            <v>100</v>
          </cell>
          <cell r="Q1462">
            <v>1000</v>
          </cell>
        </row>
        <row r="1463">
          <cell r="B1463">
            <v>35</v>
          </cell>
          <cell r="E1463" t="str">
            <v>34_220</v>
          </cell>
          <cell r="F1463">
            <v>1</v>
          </cell>
          <cell r="I1463">
            <v>1286</v>
          </cell>
          <cell r="K1463" t="str">
            <v>钥石</v>
          </cell>
          <cell r="L1463">
            <v>5</v>
          </cell>
          <cell r="M1463">
            <v>20</v>
          </cell>
          <cell r="N1463">
            <v>10</v>
          </cell>
          <cell r="O1463">
            <v>100</v>
          </cell>
          <cell r="Q1463">
            <v>7500</v>
          </cell>
        </row>
        <row r="1464">
          <cell r="B1464">
            <v>35</v>
          </cell>
          <cell r="E1464" t="str">
            <v>34_260</v>
          </cell>
          <cell r="F1464">
            <v>1</v>
          </cell>
          <cell r="I1464">
            <v>1282</v>
          </cell>
          <cell r="K1464" t="str">
            <v>保护石</v>
          </cell>
          <cell r="L1464">
            <v>1</v>
          </cell>
          <cell r="M1464">
            <v>20</v>
          </cell>
          <cell r="N1464">
            <v>10</v>
          </cell>
          <cell r="O1464">
            <v>100</v>
          </cell>
          <cell r="Q1464">
            <v>3000</v>
          </cell>
        </row>
        <row r="1465">
          <cell r="B1465">
            <v>35</v>
          </cell>
          <cell r="E1465" t="str">
            <v>34_300</v>
          </cell>
          <cell r="F1465">
            <v>1</v>
          </cell>
          <cell r="I1465">
            <v>1280</v>
          </cell>
          <cell r="K1465" t="str">
            <v>祝福石·大</v>
          </cell>
          <cell r="L1465">
            <v>1</v>
          </cell>
          <cell r="M1465">
            <v>20</v>
          </cell>
          <cell r="N1465">
            <v>10</v>
          </cell>
          <cell r="O1465">
            <v>100</v>
          </cell>
          <cell r="Q1465">
            <v>2000</v>
          </cell>
        </row>
        <row r="1466">
          <cell r="B1466">
            <v>55</v>
          </cell>
          <cell r="D1466">
            <v>1</v>
          </cell>
          <cell r="F1466">
            <v>10</v>
          </cell>
          <cell r="G1466">
            <v>1</v>
          </cell>
          <cell r="I1466">
            <v>1319</v>
          </cell>
          <cell r="K1466" t="str">
            <v>跳过卡</v>
          </cell>
          <cell r="L1466">
            <v>1</v>
          </cell>
          <cell r="M1466">
            <v>3</v>
          </cell>
          <cell r="N1466">
            <v>100</v>
          </cell>
          <cell r="O1466">
            <v>100</v>
          </cell>
          <cell r="Q1466">
            <v>200</v>
          </cell>
        </row>
        <row r="1467">
          <cell r="B1467">
            <v>55</v>
          </cell>
          <cell r="D1467">
            <v>1</v>
          </cell>
          <cell r="F1467">
            <v>200</v>
          </cell>
          <cell r="G1467">
            <v>1</v>
          </cell>
          <cell r="I1467">
            <v>1093</v>
          </cell>
          <cell r="K1467" t="str">
            <v>宠物树果</v>
          </cell>
          <cell r="L1467">
            <v>1</v>
          </cell>
          <cell r="M1467">
            <v>4</v>
          </cell>
          <cell r="N1467">
            <v>70</v>
          </cell>
          <cell r="O1467">
            <v>80</v>
          </cell>
          <cell r="Q1467">
            <v>5</v>
          </cell>
        </row>
        <row r="1468">
          <cell r="B1468">
            <v>55</v>
          </cell>
          <cell r="D1468">
            <v>1</v>
          </cell>
          <cell r="F1468">
            <v>100</v>
          </cell>
          <cell r="G1468">
            <v>1</v>
          </cell>
          <cell r="I1468">
            <v>1270</v>
          </cell>
          <cell r="K1468" t="str">
            <v>初级进化卡</v>
          </cell>
          <cell r="L1468">
            <v>1</v>
          </cell>
          <cell r="M1468">
            <v>4</v>
          </cell>
          <cell r="N1468">
            <v>70</v>
          </cell>
          <cell r="O1468">
            <v>80</v>
          </cell>
          <cell r="Q1468">
            <v>5</v>
          </cell>
        </row>
        <row r="1469">
          <cell r="A1469">
            <v>1446</v>
          </cell>
          <cell r="B1469">
            <v>55</v>
          </cell>
          <cell r="D1469">
            <v>1</v>
          </cell>
          <cell r="F1469">
            <v>20</v>
          </cell>
          <cell r="G1469">
            <v>1</v>
          </cell>
          <cell r="I1469">
            <v>1271</v>
          </cell>
          <cell r="K1469" t="str">
            <v>中级进化卡</v>
          </cell>
          <cell r="L1469">
            <v>1</v>
          </cell>
          <cell r="M1469">
            <v>4</v>
          </cell>
          <cell r="N1469">
            <v>70</v>
          </cell>
          <cell r="O1469">
            <v>80</v>
          </cell>
          <cell r="Q1469">
            <v>50</v>
          </cell>
        </row>
        <row r="1470">
          <cell r="A1470">
            <v>1447</v>
          </cell>
          <cell r="B1470">
            <v>55</v>
          </cell>
          <cell r="D1470">
            <v>1</v>
          </cell>
          <cell r="F1470">
            <v>2</v>
          </cell>
          <cell r="G1470">
            <v>1</v>
          </cell>
          <cell r="I1470">
            <v>1272</v>
          </cell>
          <cell r="K1470" t="str">
            <v>高级进化卡</v>
          </cell>
          <cell r="L1470">
            <v>1</v>
          </cell>
          <cell r="M1470">
            <v>4</v>
          </cell>
          <cell r="N1470">
            <v>70</v>
          </cell>
          <cell r="O1470">
            <v>80</v>
          </cell>
          <cell r="Q1470">
            <v>500</v>
          </cell>
        </row>
        <row r="1471">
          <cell r="A1471">
            <v>1448</v>
          </cell>
          <cell r="B1471">
            <v>55</v>
          </cell>
          <cell r="D1471">
            <v>1</v>
          </cell>
          <cell r="F1471">
            <v>2</v>
          </cell>
          <cell r="G1471">
            <v>1</v>
          </cell>
          <cell r="I1471">
            <v>1248</v>
          </cell>
          <cell r="K1471" t="str">
            <v>超级进化石</v>
          </cell>
          <cell r="L1471">
            <v>1</v>
          </cell>
          <cell r="M1471">
            <v>4</v>
          </cell>
          <cell r="N1471">
            <v>70</v>
          </cell>
          <cell r="O1471">
            <v>80</v>
          </cell>
          <cell r="Q1471">
            <v>1000</v>
          </cell>
        </row>
        <row r="1472">
          <cell r="A1472">
            <v>1449</v>
          </cell>
          <cell r="B1472">
            <v>55</v>
          </cell>
          <cell r="D1472">
            <v>1</v>
          </cell>
          <cell r="F1472">
            <v>1</v>
          </cell>
          <cell r="G1472">
            <v>1</v>
          </cell>
          <cell r="I1472">
            <v>5379</v>
          </cell>
          <cell r="K1472" t="str">
            <v>资质秘籍机</v>
          </cell>
          <cell r="L1472">
            <v>1</v>
          </cell>
          <cell r="M1472">
            <v>4</v>
          </cell>
          <cell r="N1472">
            <v>80</v>
          </cell>
          <cell r="O1472">
            <v>80</v>
          </cell>
          <cell r="Q1472">
            <v>30000</v>
          </cell>
        </row>
        <row r="1473">
          <cell r="A1473">
            <v>1450</v>
          </cell>
          <cell r="B1473">
            <v>55</v>
          </cell>
          <cell r="D1473">
            <v>1</v>
          </cell>
          <cell r="F1473">
            <v>1</v>
          </cell>
          <cell r="I1473">
            <v>4029</v>
          </cell>
          <cell r="K1473" t="str">
            <v>Z结晶·夜伊布</v>
          </cell>
          <cell r="L1473">
            <v>1</v>
          </cell>
          <cell r="M1473">
            <v>4</v>
          </cell>
          <cell r="N1473">
            <v>100</v>
          </cell>
          <cell r="O1473">
            <v>80</v>
          </cell>
          <cell r="Q1473">
            <v>500</v>
          </cell>
        </row>
        <row r="1474">
          <cell r="A1474">
            <v>1451</v>
          </cell>
          <cell r="B1474">
            <v>55</v>
          </cell>
          <cell r="D1474">
            <v>1</v>
          </cell>
          <cell r="F1474">
            <v>1</v>
          </cell>
          <cell r="I1474">
            <v>4083</v>
          </cell>
          <cell r="K1474" t="str">
            <v>太阳伊布卡</v>
          </cell>
          <cell r="L1474">
            <v>1</v>
          </cell>
          <cell r="M1474">
            <v>4</v>
          </cell>
          <cell r="N1474">
            <v>100</v>
          </cell>
          <cell r="O1474">
            <v>80</v>
          </cell>
          <cell r="Q1474">
            <v>3000</v>
          </cell>
        </row>
        <row r="1475">
          <cell r="B1475">
            <v>55</v>
          </cell>
          <cell r="D1475">
            <v>1</v>
          </cell>
          <cell r="F1475">
            <v>3</v>
          </cell>
          <cell r="G1475">
            <v>1</v>
          </cell>
          <cell r="I1475">
            <v>1006</v>
          </cell>
          <cell r="K1475" t="str">
            <v>挑战令</v>
          </cell>
          <cell r="L1475">
            <v>1</v>
          </cell>
          <cell r="M1475">
            <v>4</v>
          </cell>
          <cell r="N1475">
            <v>70</v>
          </cell>
          <cell r="O1475">
            <v>80</v>
          </cell>
          <cell r="Q1475">
            <v>10</v>
          </cell>
        </row>
        <row r="1476">
          <cell r="B1476">
            <v>55</v>
          </cell>
          <cell r="D1476">
            <v>1</v>
          </cell>
          <cell r="F1476">
            <v>10</v>
          </cell>
          <cell r="G1476">
            <v>1</v>
          </cell>
          <cell r="I1476">
            <v>1239</v>
          </cell>
          <cell r="K1476" t="str">
            <v>徽章升级石</v>
          </cell>
          <cell r="L1476">
            <v>1</v>
          </cell>
          <cell r="M1476">
            <v>4</v>
          </cell>
          <cell r="N1476">
            <v>70</v>
          </cell>
          <cell r="O1476">
            <v>80</v>
          </cell>
          <cell r="Q1476">
            <v>5</v>
          </cell>
        </row>
        <row r="1477">
          <cell r="B1477">
            <v>55</v>
          </cell>
          <cell r="D1477">
            <v>1</v>
          </cell>
          <cell r="F1477">
            <v>5</v>
          </cell>
          <cell r="G1477">
            <v>1</v>
          </cell>
          <cell r="I1477">
            <v>1243</v>
          </cell>
          <cell r="K1477" t="str">
            <v>拳击徽章碎片</v>
          </cell>
          <cell r="L1477">
            <v>1</v>
          </cell>
          <cell r="M1477">
            <v>4</v>
          </cell>
          <cell r="N1477">
            <v>70</v>
          </cell>
          <cell r="O1477">
            <v>80</v>
          </cell>
          <cell r="Q1477">
            <v>50</v>
          </cell>
        </row>
        <row r="1478">
          <cell r="B1478">
            <v>55</v>
          </cell>
          <cell r="D1478">
            <v>1</v>
          </cell>
          <cell r="F1478">
            <v>5</v>
          </cell>
          <cell r="G1478">
            <v>1</v>
          </cell>
          <cell r="I1478">
            <v>1247</v>
          </cell>
          <cell r="K1478" t="str">
            <v>天称徽章碎片</v>
          </cell>
          <cell r="L1478">
            <v>1</v>
          </cell>
          <cell r="M1478">
            <v>4</v>
          </cell>
          <cell r="N1478">
            <v>70</v>
          </cell>
          <cell r="O1478">
            <v>80</v>
          </cell>
          <cell r="Q1478">
            <v>50</v>
          </cell>
        </row>
        <row r="1479">
          <cell r="B1479">
            <v>18</v>
          </cell>
          <cell r="I1479">
            <v>1320</v>
          </cell>
          <cell r="K1479" t="str">
            <v>中级草之石</v>
          </cell>
          <cell r="L1479">
            <v>1</v>
          </cell>
          <cell r="M1479">
            <v>4</v>
          </cell>
          <cell r="N1479">
            <v>100</v>
          </cell>
          <cell r="O1479">
            <v>100</v>
          </cell>
          <cell r="P1479">
            <v>1</v>
          </cell>
          <cell r="Q1479">
            <v>10</v>
          </cell>
        </row>
        <row r="1480">
          <cell r="B1480">
            <v>18</v>
          </cell>
          <cell r="I1480">
            <v>1321</v>
          </cell>
          <cell r="K1480" t="str">
            <v>中级水之石</v>
          </cell>
          <cell r="L1480">
            <v>1</v>
          </cell>
          <cell r="M1480">
            <v>4</v>
          </cell>
          <cell r="N1480">
            <v>100</v>
          </cell>
          <cell r="O1480">
            <v>100</v>
          </cell>
          <cell r="P1480">
            <v>1</v>
          </cell>
          <cell r="Q1480">
            <v>10</v>
          </cell>
        </row>
        <row r="1481">
          <cell r="B1481">
            <v>18</v>
          </cell>
          <cell r="I1481">
            <v>1322</v>
          </cell>
          <cell r="K1481" t="str">
            <v>中级火之石</v>
          </cell>
          <cell r="L1481">
            <v>1</v>
          </cell>
          <cell r="M1481">
            <v>4</v>
          </cell>
          <cell r="N1481">
            <v>100</v>
          </cell>
          <cell r="O1481">
            <v>100</v>
          </cell>
          <cell r="P1481">
            <v>1</v>
          </cell>
          <cell r="Q1481">
            <v>10</v>
          </cell>
        </row>
        <row r="1482">
          <cell r="B1482">
            <v>18</v>
          </cell>
          <cell r="I1482">
            <v>1323</v>
          </cell>
          <cell r="K1482" t="str">
            <v>中级光之石</v>
          </cell>
          <cell r="L1482">
            <v>1</v>
          </cell>
          <cell r="M1482">
            <v>4</v>
          </cell>
          <cell r="N1482">
            <v>100</v>
          </cell>
          <cell r="O1482">
            <v>100</v>
          </cell>
          <cell r="P1482">
            <v>1</v>
          </cell>
          <cell r="Q1482">
            <v>10</v>
          </cell>
        </row>
        <row r="1483">
          <cell r="B1483">
            <v>18</v>
          </cell>
          <cell r="I1483">
            <v>1324</v>
          </cell>
          <cell r="K1483" t="str">
            <v>中级暗之石</v>
          </cell>
          <cell r="L1483">
            <v>1</v>
          </cell>
          <cell r="M1483">
            <v>4</v>
          </cell>
          <cell r="N1483">
            <v>100</v>
          </cell>
          <cell r="O1483">
            <v>100</v>
          </cell>
          <cell r="P1483">
            <v>1</v>
          </cell>
          <cell r="Q1483">
            <v>10</v>
          </cell>
        </row>
        <row r="1484">
          <cell r="B1484">
            <v>18</v>
          </cell>
          <cell r="I1484">
            <v>1325</v>
          </cell>
          <cell r="K1484" t="str">
            <v>高级草之石</v>
          </cell>
          <cell r="L1484">
            <v>1</v>
          </cell>
          <cell r="M1484">
            <v>4</v>
          </cell>
          <cell r="N1484">
            <v>100</v>
          </cell>
          <cell r="O1484">
            <v>100</v>
          </cell>
          <cell r="P1484">
            <v>1</v>
          </cell>
          <cell r="Q1484">
            <v>10</v>
          </cell>
        </row>
        <row r="1485">
          <cell r="B1485">
            <v>18</v>
          </cell>
          <cell r="I1485">
            <v>1326</v>
          </cell>
          <cell r="K1485" t="str">
            <v>高级水之石</v>
          </cell>
          <cell r="L1485">
            <v>1</v>
          </cell>
          <cell r="M1485">
            <v>4</v>
          </cell>
          <cell r="N1485">
            <v>100</v>
          </cell>
          <cell r="O1485">
            <v>100</v>
          </cell>
          <cell r="P1485">
            <v>1</v>
          </cell>
          <cell r="Q1485">
            <v>10</v>
          </cell>
        </row>
        <row r="1486">
          <cell r="B1486">
            <v>18</v>
          </cell>
          <cell r="I1486">
            <v>1327</v>
          </cell>
          <cell r="K1486" t="str">
            <v>高级火之石</v>
          </cell>
          <cell r="L1486">
            <v>1</v>
          </cell>
          <cell r="M1486">
            <v>4</v>
          </cell>
          <cell r="N1486">
            <v>100</v>
          </cell>
          <cell r="O1486">
            <v>100</v>
          </cell>
          <cell r="P1486">
            <v>1</v>
          </cell>
          <cell r="Q1486">
            <v>10</v>
          </cell>
        </row>
        <row r="1487">
          <cell r="B1487">
            <v>18</v>
          </cell>
          <cell r="I1487">
            <v>1328</v>
          </cell>
          <cell r="K1487" t="str">
            <v>高级光之石</v>
          </cell>
          <cell r="L1487">
            <v>1</v>
          </cell>
          <cell r="M1487">
            <v>4</v>
          </cell>
          <cell r="N1487">
            <v>100</v>
          </cell>
          <cell r="O1487">
            <v>100</v>
          </cell>
          <cell r="P1487">
            <v>1</v>
          </cell>
          <cell r="Q1487">
            <v>10</v>
          </cell>
        </row>
        <row r="1488">
          <cell r="B1488">
            <v>18</v>
          </cell>
          <cell r="I1488">
            <v>1329</v>
          </cell>
          <cell r="K1488" t="str">
            <v>高级暗之石</v>
          </cell>
          <cell r="L1488">
            <v>1</v>
          </cell>
          <cell r="M1488">
            <v>4</v>
          </cell>
          <cell r="N1488">
            <v>100</v>
          </cell>
          <cell r="O1488">
            <v>100</v>
          </cell>
          <cell r="P1488">
            <v>1</v>
          </cell>
          <cell r="Q1488">
            <v>10</v>
          </cell>
        </row>
        <row r="1489">
          <cell r="A1489">
            <v>620004</v>
          </cell>
          <cell r="B1489">
            <v>62</v>
          </cell>
          <cell r="I1489">
            <v>1004</v>
          </cell>
          <cell r="K1489" t="str">
            <v>紫色复活石</v>
          </cell>
          <cell r="L1489">
            <v>1</v>
          </cell>
          <cell r="M1489">
            <v>4</v>
          </cell>
          <cell r="N1489">
            <v>100</v>
          </cell>
          <cell r="O1489">
            <v>100</v>
          </cell>
          <cell r="Q1489">
            <v>100</v>
          </cell>
        </row>
        <row r="1490">
          <cell r="A1490">
            <v>620005</v>
          </cell>
          <cell r="B1490">
            <v>62</v>
          </cell>
          <cell r="I1490">
            <v>1005</v>
          </cell>
          <cell r="K1490" t="str">
            <v>橙色复活石</v>
          </cell>
          <cell r="L1490">
            <v>1</v>
          </cell>
          <cell r="M1490">
            <v>4</v>
          </cell>
          <cell r="N1490">
            <v>100</v>
          </cell>
          <cell r="O1490">
            <v>100</v>
          </cell>
          <cell r="Q1490">
            <v>100</v>
          </cell>
        </row>
        <row r="1491">
          <cell r="A1491">
            <v>620006</v>
          </cell>
          <cell r="B1491">
            <v>62</v>
          </cell>
          <cell r="I1491">
            <v>1026</v>
          </cell>
          <cell r="K1491" t="str">
            <v>基地进阶石</v>
          </cell>
          <cell r="L1491">
            <v>1</v>
          </cell>
          <cell r="M1491">
            <v>4</v>
          </cell>
          <cell r="N1491">
            <v>100</v>
          </cell>
          <cell r="O1491">
            <v>100</v>
          </cell>
          <cell r="P1491">
            <v>1</v>
          </cell>
          <cell r="Q1491">
            <v>50</v>
          </cell>
        </row>
        <row r="1492">
          <cell r="B1492">
            <v>62</v>
          </cell>
          <cell r="I1492">
            <v>3</v>
          </cell>
          <cell r="K1492" t="str">
            <v>绑钻</v>
          </cell>
          <cell r="L1492">
            <v>200</v>
          </cell>
          <cell r="M1492">
            <v>1001</v>
          </cell>
          <cell r="N1492">
            <v>100</v>
          </cell>
          <cell r="O1492">
            <v>100</v>
          </cell>
          <cell r="Q1492">
            <v>100</v>
          </cell>
        </row>
        <row r="1493">
          <cell r="A1493">
            <v>300001</v>
          </cell>
          <cell r="B1493">
            <v>30</v>
          </cell>
          <cell r="F1493">
            <v>20</v>
          </cell>
          <cell r="G1493">
            <v>2</v>
          </cell>
          <cell r="I1493">
            <v>5220</v>
          </cell>
          <cell r="L1493">
            <v>1</v>
          </cell>
          <cell r="M1493">
            <v>21</v>
          </cell>
          <cell r="N1493">
            <v>100</v>
          </cell>
          <cell r="O1493">
            <v>100</v>
          </cell>
          <cell r="Q1493">
            <v>100</v>
          </cell>
        </row>
        <row r="1494">
          <cell r="A1494">
            <v>300002</v>
          </cell>
          <cell r="B1494">
            <v>30</v>
          </cell>
          <cell r="F1494">
            <v>20</v>
          </cell>
          <cell r="G1494">
            <v>2</v>
          </cell>
          <cell r="I1494">
            <v>5221</v>
          </cell>
          <cell r="L1494">
            <v>1</v>
          </cell>
          <cell r="M1494">
            <v>21</v>
          </cell>
          <cell r="N1494">
            <v>100</v>
          </cell>
          <cell r="O1494">
            <v>100</v>
          </cell>
          <cell r="Q1494">
            <v>30</v>
          </cell>
        </row>
        <row r="1495">
          <cell r="A1495">
            <v>300003</v>
          </cell>
          <cell r="B1495">
            <v>30</v>
          </cell>
          <cell r="F1495">
            <v>20</v>
          </cell>
          <cell r="G1495">
            <v>2</v>
          </cell>
          <cell r="I1495">
            <v>5222</v>
          </cell>
          <cell r="L1495">
            <v>1</v>
          </cell>
          <cell r="M1495">
            <v>21</v>
          </cell>
          <cell r="N1495">
            <v>100</v>
          </cell>
          <cell r="O1495">
            <v>100</v>
          </cell>
          <cell r="Q1495">
            <v>10</v>
          </cell>
        </row>
        <row r="1496">
          <cell r="A1496">
            <v>300004</v>
          </cell>
          <cell r="B1496">
            <v>30</v>
          </cell>
          <cell r="F1496">
            <v>20</v>
          </cell>
          <cell r="G1496">
            <v>2</v>
          </cell>
          <cell r="I1496">
            <v>5002</v>
          </cell>
          <cell r="L1496">
            <v>1</v>
          </cell>
          <cell r="M1496">
            <v>21</v>
          </cell>
          <cell r="N1496">
            <v>100</v>
          </cell>
          <cell r="O1496">
            <v>100</v>
          </cell>
          <cell r="Q1496">
            <v>20</v>
          </cell>
        </row>
        <row r="1497">
          <cell r="A1497">
            <v>300005</v>
          </cell>
          <cell r="B1497">
            <v>30</v>
          </cell>
          <cell r="F1497">
            <v>100</v>
          </cell>
          <cell r="G1497">
            <v>2</v>
          </cell>
          <cell r="I1497">
            <v>5001</v>
          </cell>
          <cell r="L1497">
            <v>1</v>
          </cell>
          <cell r="M1497">
            <v>21</v>
          </cell>
          <cell r="N1497">
            <v>100</v>
          </cell>
          <cell r="O1497">
            <v>100</v>
          </cell>
          <cell r="Q1497">
            <v>2</v>
          </cell>
        </row>
        <row r="1498">
          <cell r="A1498">
            <v>1475</v>
          </cell>
          <cell r="B1498">
            <v>19</v>
          </cell>
          <cell r="I1498">
            <v>1036</v>
          </cell>
          <cell r="K1498" t="str">
            <v>坐骑属性药</v>
          </cell>
          <cell r="L1498">
            <v>1</v>
          </cell>
          <cell r="M1498">
            <v>4</v>
          </cell>
          <cell r="Q1498">
            <v>150</v>
          </cell>
        </row>
        <row r="1499">
          <cell r="A1499">
            <v>1476</v>
          </cell>
          <cell r="B1499">
            <v>19</v>
          </cell>
          <cell r="I1499">
            <v>1041</v>
          </cell>
          <cell r="K1499" t="str">
            <v>Z结晶属性药</v>
          </cell>
          <cell r="L1499">
            <v>1</v>
          </cell>
          <cell r="M1499">
            <v>4</v>
          </cell>
          <cell r="Q1499">
            <v>150</v>
          </cell>
        </row>
        <row r="1500">
          <cell r="A1500">
            <v>1477</v>
          </cell>
          <cell r="B1500">
            <v>19</v>
          </cell>
          <cell r="I1500">
            <v>1046</v>
          </cell>
          <cell r="K1500" t="str">
            <v>Z手环属性药</v>
          </cell>
          <cell r="L1500">
            <v>1</v>
          </cell>
          <cell r="M1500">
            <v>4</v>
          </cell>
          <cell r="Q1500">
            <v>150</v>
          </cell>
        </row>
        <row r="1501">
          <cell r="A1501">
            <v>1478</v>
          </cell>
          <cell r="B1501">
            <v>19</v>
          </cell>
          <cell r="I1501">
            <v>1051</v>
          </cell>
          <cell r="K1501" t="str">
            <v>百变怪属性药</v>
          </cell>
          <cell r="L1501">
            <v>1</v>
          </cell>
          <cell r="M1501">
            <v>4</v>
          </cell>
          <cell r="Q1501">
            <v>150</v>
          </cell>
        </row>
        <row r="1502">
          <cell r="A1502">
            <v>1479</v>
          </cell>
          <cell r="B1502">
            <v>19</v>
          </cell>
          <cell r="I1502">
            <v>1076</v>
          </cell>
          <cell r="K1502" t="str">
            <v>伊布属性药</v>
          </cell>
          <cell r="L1502">
            <v>1</v>
          </cell>
          <cell r="M1502">
            <v>4</v>
          </cell>
          <cell r="Q1502">
            <v>150</v>
          </cell>
        </row>
        <row r="1503">
          <cell r="A1503">
            <v>1480</v>
          </cell>
          <cell r="B1503">
            <v>19</v>
          </cell>
          <cell r="I1503">
            <v>1081</v>
          </cell>
          <cell r="K1503" t="str">
            <v>电击属性药</v>
          </cell>
          <cell r="L1503">
            <v>1</v>
          </cell>
          <cell r="M1503">
            <v>4</v>
          </cell>
          <cell r="Q1503">
            <v>150</v>
          </cell>
        </row>
        <row r="1504">
          <cell r="A1504">
            <v>1481</v>
          </cell>
          <cell r="B1504">
            <v>19</v>
          </cell>
          <cell r="I1504">
            <v>1086</v>
          </cell>
          <cell r="K1504" t="str">
            <v>连击属性药</v>
          </cell>
          <cell r="L1504">
            <v>1</v>
          </cell>
          <cell r="M1504">
            <v>4</v>
          </cell>
          <cell r="Q1504">
            <v>150</v>
          </cell>
        </row>
        <row r="1505">
          <cell r="A1505">
            <v>1482</v>
          </cell>
          <cell r="B1505">
            <v>19</v>
          </cell>
          <cell r="I1505">
            <v>1091</v>
          </cell>
          <cell r="K1505" t="str">
            <v>屏障属性药</v>
          </cell>
          <cell r="L1505">
            <v>1</v>
          </cell>
          <cell r="M1505">
            <v>4</v>
          </cell>
          <cell r="Q1505">
            <v>150</v>
          </cell>
        </row>
        <row r="1506">
          <cell r="A1506">
            <v>1483</v>
          </cell>
          <cell r="B1506">
            <v>19</v>
          </cell>
          <cell r="I1506">
            <v>1037</v>
          </cell>
          <cell r="K1506" t="str">
            <v>坐骑增幅器</v>
          </cell>
          <cell r="L1506">
            <v>1</v>
          </cell>
          <cell r="M1506">
            <v>4</v>
          </cell>
          <cell r="Q1506">
            <v>40</v>
          </cell>
        </row>
        <row r="1507">
          <cell r="A1507">
            <v>1484</v>
          </cell>
          <cell r="B1507">
            <v>19</v>
          </cell>
          <cell r="I1507">
            <v>1042</v>
          </cell>
          <cell r="K1507" t="str">
            <v>Z结晶增幅器</v>
          </cell>
          <cell r="L1507">
            <v>1</v>
          </cell>
          <cell r="M1507">
            <v>4</v>
          </cell>
          <cell r="Q1507">
            <v>40</v>
          </cell>
        </row>
        <row r="1508">
          <cell r="A1508">
            <v>1485</v>
          </cell>
          <cell r="B1508">
            <v>19</v>
          </cell>
          <cell r="I1508">
            <v>1047</v>
          </cell>
          <cell r="K1508" t="str">
            <v>Z手环增幅器</v>
          </cell>
          <cell r="L1508">
            <v>1</v>
          </cell>
          <cell r="M1508">
            <v>4</v>
          </cell>
          <cell r="Q1508">
            <v>40</v>
          </cell>
        </row>
        <row r="1509">
          <cell r="A1509">
            <v>1486</v>
          </cell>
          <cell r="B1509">
            <v>19</v>
          </cell>
          <cell r="I1509">
            <v>1052</v>
          </cell>
          <cell r="K1509" t="str">
            <v>百变怪增幅器</v>
          </cell>
          <cell r="L1509">
            <v>1</v>
          </cell>
          <cell r="M1509">
            <v>4</v>
          </cell>
          <cell r="Q1509">
            <v>40</v>
          </cell>
        </row>
        <row r="1510">
          <cell r="A1510">
            <v>1487</v>
          </cell>
          <cell r="B1510">
            <v>19</v>
          </cell>
          <cell r="I1510">
            <v>1057</v>
          </cell>
          <cell r="K1510" t="str">
            <v>气势增幅器</v>
          </cell>
          <cell r="L1510">
            <v>1</v>
          </cell>
          <cell r="M1510">
            <v>4</v>
          </cell>
          <cell r="Q1510">
            <v>40</v>
          </cell>
        </row>
        <row r="1511">
          <cell r="A1511">
            <v>1488</v>
          </cell>
          <cell r="B1511">
            <v>19</v>
          </cell>
          <cell r="I1511">
            <v>1062</v>
          </cell>
          <cell r="K1511" t="str">
            <v>亲密度增幅器</v>
          </cell>
          <cell r="L1511">
            <v>1</v>
          </cell>
          <cell r="M1511">
            <v>4</v>
          </cell>
          <cell r="Q1511">
            <v>40</v>
          </cell>
        </row>
        <row r="1512">
          <cell r="A1512">
            <v>1489</v>
          </cell>
          <cell r="B1512">
            <v>19</v>
          </cell>
          <cell r="I1512">
            <v>1067</v>
          </cell>
          <cell r="K1512" t="str">
            <v>光环增幅器</v>
          </cell>
          <cell r="L1512">
            <v>1</v>
          </cell>
          <cell r="M1512">
            <v>4</v>
          </cell>
          <cell r="Q1512">
            <v>40</v>
          </cell>
        </row>
        <row r="1513">
          <cell r="A1513">
            <v>1490</v>
          </cell>
          <cell r="B1513">
            <v>19</v>
          </cell>
          <cell r="I1513">
            <v>1072</v>
          </cell>
          <cell r="K1513" t="str">
            <v>携带品增幅器</v>
          </cell>
          <cell r="L1513">
            <v>1</v>
          </cell>
          <cell r="M1513">
            <v>4</v>
          </cell>
          <cell r="Q1513">
            <v>40</v>
          </cell>
        </row>
        <row r="1514">
          <cell r="A1514">
            <v>1491</v>
          </cell>
          <cell r="B1514">
            <v>19</v>
          </cell>
          <cell r="I1514">
            <v>1240</v>
          </cell>
          <cell r="K1514" t="str">
            <v>冰山徽章碎片</v>
          </cell>
          <cell r="L1514">
            <v>1</v>
          </cell>
          <cell r="M1514">
            <v>4</v>
          </cell>
          <cell r="Q1514">
            <v>40</v>
          </cell>
        </row>
        <row r="1515">
          <cell r="A1515">
            <v>1492</v>
          </cell>
          <cell r="B1515">
            <v>19</v>
          </cell>
          <cell r="I1515">
            <v>1241</v>
          </cell>
          <cell r="K1515" t="str">
            <v>玉虫徽章碎片</v>
          </cell>
          <cell r="L1515">
            <v>1</v>
          </cell>
          <cell r="M1515">
            <v>4</v>
          </cell>
          <cell r="Q1515">
            <v>40</v>
          </cell>
        </row>
        <row r="1516">
          <cell r="A1516">
            <v>1493</v>
          </cell>
          <cell r="B1516">
            <v>19</v>
          </cell>
          <cell r="I1516">
            <v>1242</v>
          </cell>
          <cell r="K1516" t="str">
            <v>灵力徽章碎片</v>
          </cell>
          <cell r="L1516">
            <v>1</v>
          </cell>
          <cell r="M1516">
            <v>4</v>
          </cell>
          <cell r="Q1516">
            <v>40</v>
          </cell>
        </row>
        <row r="1517">
          <cell r="A1517">
            <v>1494</v>
          </cell>
          <cell r="B1517">
            <v>19</v>
          </cell>
          <cell r="I1517">
            <v>1244</v>
          </cell>
          <cell r="K1517" t="str">
            <v>妖精徽章碎片</v>
          </cell>
          <cell r="L1517">
            <v>1</v>
          </cell>
          <cell r="M1517">
            <v>4</v>
          </cell>
          <cell r="Q1517">
            <v>40</v>
          </cell>
        </row>
        <row r="1518">
          <cell r="A1518">
            <v>1495</v>
          </cell>
          <cell r="B1518">
            <v>19</v>
          </cell>
          <cell r="I1518">
            <v>1245</v>
          </cell>
          <cell r="K1518" t="str">
            <v>植物徽章碎片</v>
          </cell>
          <cell r="L1518">
            <v>1</v>
          </cell>
          <cell r="M1518">
            <v>4</v>
          </cell>
          <cell r="Q1518">
            <v>40</v>
          </cell>
        </row>
        <row r="1519">
          <cell r="A1519">
            <v>1496</v>
          </cell>
          <cell r="B1519">
            <v>19</v>
          </cell>
          <cell r="I1519">
            <v>1246</v>
          </cell>
          <cell r="K1519" t="str">
            <v>电压徽章碎片</v>
          </cell>
          <cell r="L1519">
            <v>1</v>
          </cell>
          <cell r="M1519">
            <v>4</v>
          </cell>
          <cell r="Q1519">
            <v>40</v>
          </cell>
        </row>
        <row r="1520">
          <cell r="A1520">
            <v>1497</v>
          </cell>
          <cell r="B1520">
            <v>19</v>
          </cell>
          <cell r="F1520">
            <v>5</v>
          </cell>
          <cell r="G1520">
            <v>1</v>
          </cell>
          <cell r="I1520">
            <v>1012</v>
          </cell>
          <cell r="K1520" t="str">
            <v>生命药剂</v>
          </cell>
          <cell r="L1520">
            <v>1</v>
          </cell>
          <cell r="M1520">
            <v>4</v>
          </cell>
          <cell r="Q1520">
            <v>30</v>
          </cell>
        </row>
        <row r="1521">
          <cell r="A1521">
            <v>1498</v>
          </cell>
          <cell r="B1521">
            <v>19</v>
          </cell>
          <cell r="F1521">
            <v>5</v>
          </cell>
          <cell r="G1521">
            <v>1</v>
          </cell>
          <cell r="I1521">
            <v>1013</v>
          </cell>
          <cell r="K1521" t="str">
            <v>攻击药剂</v>
          </cell>
          <cell r="L1521">
            <v>1</v>
          </cell>
          <cell r="M1521">
            <v>4</v>
          </cell>
          <cell r="Q1521">
            <v>30</v>
          </cell>
        </row>
        <row r="1522">
          <cell r="A1522">
            <v>1499</v>
          </cell>
          <cell r="B1522">
            <v>19</v>
          </cell>
          <cell r="F1522">
            <v>5</v>
          </cell>
          <cell r="G1522">
            <v>1</v>
          </cell>
          <cell r="I1522">
            <v>1014</v>
          </cell>
          <cell r="K1522" t="str">
            <v>防御药剂</v>
          </cell>
          <cell r="L1522">
            <v>1</v>
          </cell>
          <cell r="M1522">
            <v>4</v>
          </cell>
          <cell r="Q1522">
            <v>30</v>
          </cell>
        </row>
        <row r="1523">
          <cell r="A1523">
            <v>1500</v>
          </cell>
          <cell r="B1523">
            <v>19</v>
          </cell>
          <cell r="F1523">
            <v>5</v>
          </cell>
          <cell r="G1523">
            <v>1</v>
          </cell>
          <cell r="I1523">
            <v>1015</v>
          </cell>
          <cell r="K1523" t="str">
            <v>命中药剂</v>
          </cell>
          <cell r="L1523">
            <v>1</v>
          </cell>
          <cell r="M1523">
            <v>4</v>
          </cell>
          <cell r="Q1523">
            <v>30</v>
          </cell>
        </row>
        <row r="1524">
          <cell r="A1524">
            <v>1501</v>
          </cell>
          <cell r="B1524">
            <v>19</v>
          </cell>
          <cell r="F1524">
            <v>5</v>
          </cell>
          <cell r="G1524">
            <v>1</v>
          </cell>
          <cell r="I1524">
            <v>1016</v>
          </cell>
          <cell r="K1524" t="str">
            <v>闪避药剂</v>
          </cell>
          <cell r="L1524">
            <v>1</v>
          </cell>
          <cell r="M1524">
            <v>4</v>
          </cell>
          <cell r="Q1524">
            <v>30</v>
          </cell>
        </row>
        <row r="1525">
          <cell r="A1525">
            <v>1502</v>
          </cell>
          <cell r="B1525">
            <v>19</v>
          </cell>
          <cell r="F1525">
            <v>5</v>
          </cell>
          <cell r="G1525">
            <v>1</v>
          </cell>
          <cell r="I1525">
            <v>1017</v>
          </cell>
          <cell r="K1525" t="str">
            <v>暴击药剂</v>
          </cell>
          <cell r="L1525">
            <v>1</v>
          </cell>
          <cell r="M1525">
            <v>4</v>
          </cell>
          <cell r="Q1525">
            <v>30</v>
          </cell>
        </row>
        <row r="1526">
          <cell r="A1526">
            <v>1503</v>
          </cell>
          <cell r="B1526">
            <v>19</v>
          </cell>
          <cell r="F1526">
            <v>5</v>
          </cell>
          <cell r="G1526">
            <v>1</v>
          </cell>
          <cell r="I1526">
            <v>1018</v>
          </cell>
          <cell r="K1526" t="str">
            <v>抗暴药剂</v>
          </cell>
          <cell r="L1526">
            <v>1</v>
          </cell>
          <cell r="M1526">
            <v>4</v>
          </cell>
          <cell r="Q1526">
            <v>30</v>
          </cell>
        </row>
        <row r="1527">
          <cell r="A1527">
            <v>1504</v>
          </cell>
          <cell r="B1527">
            <v>19</v>
          </cell>
          <cell r="F1527">
            <v>5</v>
          </cell>
          <cell r="G1527">
            <v>1</v>
          </cell>
          <cell r="I1527">
            <v>1019</v>
          </cell>
          <cell r="K1527" t="str">
            <v>攻速药剂</v>
          </cell>
          <cell r="L1527">
            <v>1</v>
          </cell>
          <cell r="M1527">
            <v>4</v>
          </cell>
          <cell r="Q1527">
            <v>30</v>
          </cell>
        </row>
        <row r="1528">
          <cell r="A1528">
            <v>1505</v>
          </cell>
          <cell r="B1528">
            <v>19</v>
          </cell>
          <cell r="I1528">
            <v>1233</v>
          </cell>
          <cell r="K1528" t="str">
            <v>潜能果</v>
          </cell>
          <cell r="L1528">
            <v>1</v>
          </cell>
          <cell r="M1528">
            <v>4</v>
          </cell>
          <cell r="Q1528">
            <v>50</v>
          </cell>
        </row>
        <row r="1529">
          <cell r="A1529">
            <v>1506</v>
          </cell>
          <cell r="B1529">
            <v>19</v>
          </cell>
          <cell r="I1529">
            <v>1234</v>
          </cell>
          <cell r="K1529" t="str">
            <v>突破果</v>
          </cell>
          <cell r="L1529">
            <v>1</v>
          </cell>
          <cell r="M1529">
            <v>4</v>
          </cell>
          <cell r="Q1529">
            <v>500</v>
          </cell>
        </row>
        <row r="1530">
          <cell r="A1530">
            <v>1507</v>
          </cell>
          <cell r="B1530">
            <v>19</v>
          </cell>
          <cell r="F1530">
            <v>5</v>
          </cell>
          <cell r="I1530">
            <v>5230</v>
          </cell>
          <cell r="K1530" t="str">
            <v>开服专用1</v>
          </cell>
          <cell r="L1530">
            <v>1</v>
          </cell>
          <cell r="M1530">
            <v>4</v>
          </cell>
          <cell r="Q1530">
            <v>460</v>
          </cell>
        </row>
        <row r="1531">
          <cell r="A1531">
            <v>1508</v>
          </cell>
          <cell r="B1531">
            <v>19</v>
          </cell>
          <cell r="F1531">
            <v>3</v>
          </cell>
          <cell r="I1531">
            <v>5231</v>
          </cell>
          <cell r="K1531" t="str">
            <v>开服专用2</v>
          </cell>
          <cell r="L1531">
            <v>1</v>
          </cell>
          <cell r="M1531">
            <v>4</v>
          </cell>
          <cell r="Q1531">
            <v>1480</v>
          </cell>
        </row>
        <row r="1532">
          <cell r="A1532">
            <v>1509</v>
          </cell>
          <cell r="B1532">
            <v>19</v>
          </cell>
          <cell r="F1532">
            <v>2</v>
          </cell>
          <cell r="I1532">
            <v>5232</v>
          </cell>
          <cell r="K1532" t="str">
            <v>开服专用3</v>
          </cell>
          <cell r="L1532">
            <v>1</v>
          </cell>
          <cell r="M1532">
            <v>4</v>
          </cell>
          <cell r="Q1532">
            <v>2980</v>
          </cell>
        </row>
        <row r="1533">
          <cell r="A1533">
            <v>1510</v>
          </cell>
          <cell r="B1533">
            <v>19</v>
          </cell>
          <cell r="F1533">
            <v>5</v>
          </cell>
          <cell r="I1533">
            <v>5233</v>
          </cell>
          <cell r="K1533" t="str">
            <v>开服专用4</v>
          </cell>
          <cell r="L1533">
            <v>1</v>
          </cell>
          <cell r="M1533">
            <v>4</v>
          </cell>
          <cell r="Q1533">
            <v>500</v>
          </cell>
        </row>
        <row r="1534">
          <cell r="A1534">
            <v>1511</v>
          </cell>
          <cell r="B1534">
            <v>19</v>
          </cell>
          <cell r="F1534">
            <v>3</v>
          </cell>
          <cell r="I1534">
            <v>5234</v>
          </cell>
          <cell r="K1534" t="str">
            <v>开服专用5</v>
          </cell>
          <cell r="L1534">
            <v>1</v>
          </cell>
          <cell r="M1534">
            <v>4</v>
          </cell>
          <cell r="Q1534">
            <v>1500</v>
          </cell>
        </row>
        <row r="1535">
          <cell r="A1535">
            <v>1512</v>
          </cell>
          <cell r="B1535">
            <v>19</v>
          </cell>
          <cell r="F1535">
            <v>1</v>
          </cell>
          <cell r="I1535">
            <v>5235</v>
          </cell>
          <cell r="K1535" t="str">
            <v>开服专用6</v>
          </cell>
          <cell r="L1535">
            <v>1</v>
          </cell>
          <cell r="M1535">
            <v>4</v>
          </cell>
          <cell r="Q1535">
            <v>3000</v>
          </cell>
        </row>
        <row r="1536">
          <cell r="A1536">
            <v>1513</v>
          </cell>
          <cell r="B1536">
            <v>19</v>
          </cell>
          <cell r="F1536">
            <v>5</v>
          </cell>
          <cell r="I1536">
            <v>5236</v>
          </cell>
          <cell r="K1536" t="str">
            <v>开服专用7</v>
          </cell>
          <cell r="L1536">
            <v>1</v>
          </cell>
          <cell r="M1536">
            <v>4</v>
          </cell>
          <cell r="Q1536">
            <v>1230</v>
          </cell>
        </row>
        <row r="1537">
          <cell r="A1537">
            <v>1514</v>
          </cell>
          <cell r="B1537">
            <v>19</v>
          </cell>
          <cell r="F1537">
            <v>3</v>
          </cell>
          <cell r="I1537">
            <v>5237</v>
          </cell>
          <cell r="K1537" t="str">
            <v>开服专用8</v>
          </cell>
          <cell r="L1537">
            <v>1</v>
          </cell>
          <cell r="M1537">
            <v>4</v>
          </cell>
          <cell r="Q1537">
            <v>2000</v>
          </cell>
        </row>
        <row r="1538">
          <cell r="A1538">
            <v>1515</v>
          </cell>
          <cell r="B1538">
            <v>19</v>
          </cell>
          <cell r="F1538">
            <v>1</v>
          </cell>
          <cell r="I1538">
            <v>5238</v>
          </cell>
          <cell r="K1538" t="str">
            <v>开服专用9</v>
          </cell>
          <cell r="L1538">
            <v>1</v>
          </cell>
          <cell r="M1538">
            <v>4</v>
          </cell>
          <cell r="Q1538">
            <v>3650</v>
          </cell>
        </row>
        <row r="1539">
          <cell r="A1539">
            <v>1516</v>
          </cell>
          <cell r="B1539">
            <v>19</v>
          </cell>
          <cell r="F1539">
            <v>5</v>
          </cell>
          <cell r="I1539">
            <v>5239</v>
          </cell>
          <cell r="K1539" t="str">
            <v>开服专用10</v>
          </cell>
          <cell r="L1539">
            <v>1</v>
          </cell>
          <cell r="M1539">
            <v>4</v>
          </cell>
          <cell r="Q1539">
            <v>1230</v>
          </cell>
        </row>
        <row r="1540">
          <cell r="A1540">
            <v>1517</v>
          </cell>
          <cell r="B1540">
            <v>19</v>
          </cell>
          <cell r="F1540">
            <v>3</v>
          </cell>
          <cell r="I1540">
            <v>5240</v>
          </cell>
          <cell r="K1540" t="str">
            <v>开服专用11</v>
          </cell>
          <cell r="L1540">
            <v>1</v>
          </cell>
          <cell r="M1540">
            <v>4</v>
          </cell>
          <cell r="Q1540">
            <v>2000</v>
          </cell>
        </row>
        <row r="1541">
          <cell r="A1541">
            <v>1518</v>
          </cell>
          <cell r="B1541">
            <v>19</v>
          </cell>
          <cell r="F1541">
            <v>1</v>
          </cell>
          <cell r="I1541">
            <v>5241</v>
          </cell>
          <cell r="K1541" t="str">
            <v>开服专用12</v>
          </cell>
          <cell r="L1541">
            <v>1</v>
          </cell>
          <cell r="M1541">
            <v>4</v>
          </cell>
          <cell r="Q1541">
            <v>3650</v>
          </cell>
        </row>
        <row r="1542">
          <cell r="A1542">
            <v>1519</v>
          </cell>
          <cell r="B1542">
            <v>19</v>
          </cell>
          <cell r="F1542">
            <v>5</v>
          </cell>
          <cell r="I1542">
            <v>5242</v>
          </cell>
          <cell r="K1542" t="str">
            <v>开服专用13</v>
          </cell>
          <cell r="L1542">
            <v>1</v>
          </cell>
          <cell r="M1542">
            <v>4</v>
          </cell>
          <cell r="Q1542">
            <v>800</v>
          </cell>
        </row>
        <row r="1543">
          <cell r="A1543">
            <v>1520</v>
          </cell>
          <cell r="B1543">
            <v>19</v>
          </cell>
          <cell r="F1543">
            <v>3</v>
          </cell>
          <cell r="I1543">
            <v>5243</v>
          </cell>
          <cell r="K1543" t="str">
            <v>开服专用14</v>
          </cell>
          <cell r="L1543">
            <v>1</v>
          </cell>
          <cell r="M1543">
            <v>4</v>
          </cell>
          <cell r="Q1543">
            <v>1200</v>
          </cell>
        </row>
        <row r="1544">
          <cell r="A1544">
            <v>1521</v>
          </cell>
          <cell r="B1544">
            <v>19</v>
          </cell>
          <cell r="F1544">
            <v>1</v>
          </cell>
          <cell r="I1544">
            <v>5244</v>
          </cell>
          <cell r="K1544" t="str">
            <v>开服专用15</v>
          </cell>
          <cell r="L1544">
            <v>1</v>
          </cell>
          <cell r="M1544">
            <v>4</v>
          </cell>
          <cell r="Q1544">
            <v>3000</v>
          </cell>
        </row>
        <row r="1545">
          <cell r="A1545">
            <v>1522</v>
          </cell>
          <cell r="B1545">
            <v>19</v>
          </cell>
          <cell r="F1545">
            <v>5</v>
          </cell>
          <cell r="I1545">
            <v>5245</v>
          </cell>
          <cell r="K1545" t="str">
            <v>开服专用16</v>
          </cell>
          <cell r="L1545">
            <v>1</v>
          </cell>
          <cell r="M1545">
            <v>4</v>
          </cell>
          <cell r="Q1545">
            <v>1080</v>
          </cell>
        </row>
        <row r="1546">
          <cell r="A1546">
            <v>1523</v>
          </cell>
          <cell r="B1546">
            <v>19</v>
          </cell>
          <cell r="F1546">
            <v>3</v>
          </cell>
          <cell r="I1546">
            <v>5246</v>
          </cell>
          <cell r="K1546" t="str">
            <v>开服专用17</v>
          </cell>
          <cell r="L1546">
            <v>1</v>
          </cell>
          <cell r="M1546">
            <v>4</v>
          </cell>
          <cell r="Q1546">
            <v>1740</v>
          </cell>
        </row>
        <row r="1547">
          <cell r="A1547">
            <v>1524</v>
          </cell>
          <cell r="B1547">
            <v>19</v>
          </cell>
          <cell r="F1547">
            <v>1</v>
          </cell>
          <cell r="I1547">
            <v>5247</v>
          </cell>
          <cell r="K1547" t="str">
            <v>开服专用18</v>
          </cell>
          <cell r="L1547">
            <v>1</v>
          </cell>
          <cell r="M1547">
            <v>4</v>
          </cell>
          <cell r="Q1547">
            <v>2900</v>
          </cell>
        </row>
        <row r="1548">
          <cell r="A1548">
            <v>1525</v>
          </cell>
          <cell r="B1548">
            <v>19</v>
          </cell>
          <cell r="F1548">
            <v>5</v>
          </cell>
          <cell r="I1548">
            <v>5248</v>
          </cell>
          <cell r="K1548" t="str">
            <v>开服专用19</v>
          </cell>
          <cell r="L1548">
            <v>1</v>
          </cell>
          <cell r="M1548">
            <v>4</v>
          </cell>
          <cell r="Q1548">
            <v>550</v>
          </cell>
        </row>
        <row r="1549">
          <cell r="A1549">
            <v>1526</v>
          </cell>
          <cell r="B1549">
            <v>19</v>
          </cell>
          <cell r="F1549">
            <v>3</v>
          </cell>
          <cell r="I1549">
            <v>5249</v>
          </cell>
          <cell r="K1549" t="str">
            <v>开服专用20</v>
          </cell>
          <cell r="L1549">
            <v>1</v>
          </cell>
          <cell r="M1549">
            <v>4</v>
          </cell>
          <cell r="Q1549">
            <v>1550</v>
          </cell>
        </row>
        <row r="1550">
          <cell r="A1550">
            <v>1527</v>
          </cell>
          <cell r="B1550">
            <v>19</v>
          </cell>
          <cell r="F1550">
            <v>1</v>
          </cell>
          <cell r="I1550">
            <v>5250</v>
          </cell>
          <cell r="K1550" t="str">
            <v>开服专用21</v>
          </cell>
          <cell r="L1550">
            <v>1</v>
          </cell>
          <cell r="M1550">
            <v>4</v>
          </cell>
          <cell r="Q1550">
            <v>3250</v>
          </cell>
        </row>
        <row r="1551">
          <cell r="A1551">
            <v>1528</v>
          </cell>
          <cell r="B1551">
            <v>19</v>
          </cell>
          <cell r="I1551">
            <v>1248</v>
          </cell>
          <cell r="K1551" t="str">
            <v>超级进化石</v>
          </cell>
          <cell r="L1551">
            <v>1</v>
          </cell>
          <cell r="M1551">
            <v>4</v>
          </cell>
          <cell r="Q1551">
            <v>1000</v>
          </cell>
        </row>
        <row r="1552">
          <cell r="B1552">
            <v>19</v>
          </cell>
          <cell r="I1552">
            <v>1232</v>
          </cell>
          <cell r="K1552" t="str">
            <v>宝石精华</v>
          </cell>
          <cell r="L1552">
            <v>1</v>
          </cell>
          <cell r="M1552">
            <v>4</v>
          </cell>
          <cell r="N1552">
            <v>100</v>
          </cell>
          <cell r="O1552">
            <v>100</v>
          </cell>
          <cell r="P1552">
            <v>1</v>
          </cell>
          <cell r="Q1552">
            <v>10</v>
          </cell>
        </row>
        <row r="1553">
          <cell r="A1553">
            <v>1529</v>
          </cell>
          <cell r="B1553">
            <v>19</v>
          </cell>
          <cell r="I1553">
            <v>1026</v>
          </cell>
          <cell r="K1553" t="str">
            <v>基地进阶石</v>
          </cell>
          <cell r="L1553">
            <v>1</v>
          </cell>
          <cell r="M1553">
            <v>4</v>
          </cell>
          <cell r="N1553">
            <v>100</v>
          </cell>
          <cell r="O1553">
            <v>100</v>
          </cell>
          <cell r="P1553">
            <v>1</v>
          </cell>
          <cell r="Q1553">
            <v>50</v>
          </cell>
        </row>
        <row r="1554">
          <cell r="A1554">
            <v>1530</v>
          </cell>
          <cell r="B1554">
            <v>19</v>
          </cell>
          <cell r="I1554">
            <v>1243</v>
          </cell>
          <cell r="K1554" t="str">
            <v>拳击徽章碎片</v>
          </cell>
          <cell r="L1554">
            <v>1</v>
          </cell>
          <cell r="M1554">
            <v>4</v>
          </cell>
          <cell r="N1554">
            <v>100</v>
          </cell>
          <cell r="O1554">
            <v>100</v>
          </cell>
          <cell r="P1554">
            <v>1</v>
          </cell>
          <cell r="Q1554">
            <v>40</v>
          </cell>
        </row>
        <row r="1555">
          <cell r="A1555">
            <v>1531</v>
          </cell>
          <cell r="B1555">
            <v>19</v>
          </cell>
          <cell r="I1555">
            <v>1247</v>
          </cell>
          <cell r="K1555" t="str">
            <v>天称徽章碎片</v>
          </cell>
          <cell r="L1555">
            <v>1</v>
          </cell>
          <cell r="M1555">
            <v>4</v>
          </cell>
          <cell r="N1555">
            <v>100</v>
          </cell>
          <cell r="O1555">
            <v>100</v>
          </cell>
          <cell r="P1555">
            <v>1</v>
          </cell>
          <cell r="Q1555">
            <v>40</v>
          </cell>
        </row>
        <row r="1556">
          <cell r="A1556">
            <v>9980001</v>
          </cell>
          <cell r="B1556">
            <v>998</v>
          </cell>
          <cell r="I1556">
            <v>1270</v>
          </cell>
          <cell r="K1556" t="str">
            <v>初级进化卡</v>
          </cell>
          <cell r="L1556">
            <v>1</v>
          </cell>
          <cell r="M1556">
            <v>4</v>
          </cell>
          <cell r="N1556">
            <v>100</v>
          </cell>
          <cell r="O1556">
            <v>100</v>
          </cell>
          <cell r="Q1556">
            <v>5</v>
          </cell>
        </row>
        <row r="1557">
          <cell r="A1557">
            <v>9980002</v>
          </cell>
          <cell r="B1557">
            <v>998</v>
          </cell>
          <cell r="I1557">
            <v>1271</v>
          </cell>
          <cell r="K1557" t="str">
            <v>中级进化卡</v>
          </cell>
          <cell r="L1557">
            <v>1</v>
          </cell>
          <cell r="M1557">
            <v>4</v>
          </cell>
          <cell r="N1557">
            <v>100</v>
          </cell>
          <cell r="O1557">
            <v>100</v>
          </cell>
          <cell r="Q1557">
            <v>50</v>
          </cell>
        </row>
        <row r="1558">
          <cell r="A1558">
            <v>9980003</v>
          </cell>
          <cell r="B1558">
            <v>998</v>
          </cell>
          <cell r="I1558">
            <v>1272</v>
          </cell>
          <cell r="K1558" t="str">
            <v>高级进化卡</v>
          </cell>
          <cell r="L1558">
            <v>1</v>
          </cell>
          <cell r="M1558">
            <v>4</v>
          </cell>
          <cell r="N1558">
            <v>100</v>
          </cell>
          <cell r="O1558">
            <v>100</v>
          </cell>
          <cell r="Q1558">
            <v>500</v>
          </cell>
        </row>
        <row r="1559">
          <cell r="A1559">
            <v>9980004</v>
          </cell>
          <cell r="B1559">
            <v>998</v>
          </cell>
          <cell r="I1559">
            <v>1265</v>
          </cell>
          <cell r="K1559" t="str">
            <v>草之石</v>
          </cell>
          <cell r="L1559">
            <v>1</v>
          </cell>
          <cell r="M1559">
            <v>4</v>
          </cell>
          <cell r="N1559">
            <v>100</v>
          </cell>
          <cell r="O1559">
            <v>100</v>
          </cell>
          <cell r="Q1559">
            <v>5</v>
          </cell>
        </row>
        <row r="1560">
          <cell r="A1560">
            <v>9980005</v>
          </cell>
          <cell r="B1560">
            <v>998</v>
          </cell>
          <cell r="I1560">
            <v>1266</v>
          </cell>
          <cell r="K1560" t="str">
            <v>水之石</v>
          </cell>
          <cell r="L1560">
            <v>1</v>
          </cell>
          <cell r="M1560">
            <v>4</v>
          </cell>
          <cell r="N1560">
            <v>100</v>
          </cell>
          <cell r="O1560">
            <v>100</v>
          </cell>
          <cell r="Q1560">
            <v>5</v>
          </cell>
        </row>
        <row r="1561">
          <cell r="A1561">
            <v>9980006</v>
          </cell>
          <cell r="B1561">
            <v>998</v>
          </cell>
          <cell r="I1561">
            <v>1267</v>
          </cell>
          <cell r="K1561" t="str">
            <v>火之石</v>
          </cell>
          <cell r="L1561">
            <v>1</v>
          </cell>
          <cell r="M1561">
            <v>4</v>
          </cell>
          <cell r="N1561">
            <v>100</v>
          </cell>
          <cell r="O1561">
            <v>100</v>
          </cell>
          <cell r="Q1561">
            <v>5</v>
          </cell>
        </row>
        <row r="1562">
          <cell r="A1562">
            <v>9980007</v>
          </cell>
          <cell r="B1562">
            <v>998</v>
          </cell>
          <cell r="I1562">
            <v>1268</v>
          </cell>
          <cell r="K1562" t="str">
            <v>光之石</v>
          </cell>
          <cell r="L1562">
            <v>1</v>
          </cell>
          <cell r="M1562">
            <v>4</v>
          </cell>
          <cell r="N1562">
            <v>100</v>
          </cell>
          <cell r="O1562">
            <v>100</v>
          </cell>
          <cell r="Q1562">
            <v>5</v>
          </cell>
        </row>
        <row r="1563">
          <cell r="A1563">
            <v>9980008</v>
          </cell>
          <cell r="B1563">
            <v>998</v>
          </cell>
          <cell r="I1563">
            <v>1269</v>
          </cell>
          <cell r="K1563" t="str">
            <v>暗之石</v>
          </cell>
          <cell r="L1563">
            <v>1</v>
          </cell>
          <cell r="M1563">
            <v>4</v>
          </cell>
          <cell r="N1563">
            <v>100</v>
          </cell>
          <cell r="O1563">
            <v>100</v>
          </cell>
          <cell r="Q1563">
            <v>5</v>
          </cell>
        </row>
        <row r="1564">
          <cell r="A1564">
            <v>9980009</v>
          </cell>
          <cell r="B1564">
            <v>998</v>
          </cell>
          <cell r="I1564">
            <v>1048</v>
          </cell>
          <cell r="K1564" t="str">
            <v>百变树果</v>
          </cell>
          <cell r="L1564">
            <v>1</v>
          </cell>
          <cell r="M1564">
            <v>4</v>
          </cell>
          <cell r="N1564">
            <v>100</v>
          </cell>
          <cell r="O1564">
            <v>100</v>
          </cell>
          <cell r="Q1564">
            <v>5</v>
          </cell>
        </row>
        <row r="1565">
          <cell r="A1565">
            <v>9980010</v>
          </cell>
          <cell r="B1565">
            <v>998</v>
          </cell>
          <cell r="I1565">
            <v>1038</v>
          </cell>
          <cell r="K1565" t="str">
            <v>Z结晶树果</v>
          </cell>
          <cell r="L1565">
            <v>1</v>
          </cell>
          <cell r="M1565">
            <v>4</v>
          </cell>
          <cell r="N1565">
            <v>100</v>
          </cell>
          <cell r="O1565">
            <v>100</v>
          </cell>
          <cell r="Q1565">
            <v>5</v>
          </cell>
        </row>
        <row r="1566">
          <cell r="A1566">
            <v>9980011</v>
          </cell>
          <cell r="B1566">
            <v>998</v>
          </cell>
          <cell r="I1566">
            <v>1043</v>
          </cell>
          <cell r="K1566" t="str">
            <v>Z手环树果</v>
          </cell>
          <cell r="L1566">
            <v>1</v>
          </cell>
          <cell r="M1566">
            <v>4</v>
          </cell>
          <cell r="N1566">
            <v>100</v>
          </cell>
          <cell r="O1566">
            <v>100</v>
          </cell>
          <cell r="Q1566">
            <v>5</v>
          </cell>
        </row>
        <row r="1567">
          <cell r="A1567">
            <v>9980012</v>
          </cell>
          <cell r="B1567">
            <v>998</v>
          </cell>
          <cell r="I1567">
            <v>1033</v>
          </cell>
          <cell r="K1567" t="str">
            <v>坐骑树果</v>
          </cell>
          <cell r="L1567">
            <v>1</v>
          </cell>
          <cell r="M1567">
            <v>4</v>
          </cell>
          <cell r="N1567">
            <v>100</v>
          </cell>
          <cell r="O1567">
            <v>100</v>
          </cell>
          <cell r="Q1567">
            <v>5</v>
          </cell>
        </row>
        <row r="1568">
          <cell r="A1568">
            <v>9980013</v>
          </cell>
          <cell r="B1568">
            <v>998</v>
          </cell>
          <cell r="I1568">
            <v>1073</v>
          </cell>
          <cell r="K1568" t="str">
            <v>伊布树果</v>
          </cell>
          <cell r="L1568">
            <v>1</v>
          </cell>
          <cell r="M1568">
            <v>4</v>
          </cell>
          <cell r="N1568">
            <v>100</v>
          </cell>
          <cell r="O1568">
            <v>100</v>
          </cell>
          <cell r="Q1568">
            <v>5</v>
          </cell>
        </row>
        <row r="1569">
          <cell r="A1569">
            <v>9980014</v>
          </cell>
          <cell r="B1569">
            <v>998</v>
          </cell>
          <cell r="I1569">
            <v>1078</v>
          </cell>
          <cell r="K1569" t="str">
            <v>电伊布树果</v>
          </cell>
          <cell r="L1569">
            <v>1</v>
          </cell>
          <cell r="M1569">
            <v>4</v>
          </cell>
          <cell r="N1569">
            <v>100</v>
          </cell>
          <cell r="O1569">
            <v>100</v>
          </cell>
          <cell r="Q1569">
            <v>5</v>
          </cell>
        </row>
        <row r="1570">
          <cell r="A1570">
            <v>9980015</v>
          </cell>
          <cell r="B1570">
            <v>998</v>
          </cell>
          <cell r="I1570">
            <v>1083</v>
          </cell>
          <cell r="K1570" t="str">
            <v>火伊布树果</v>
          </cell>
          <cell r="L1570">
            <v>1</v>
          </cell>
          <cell r="M1570">
            <v>4</v>
          </cell>
          <cell r="N1570">
            <v>100</v>
          </cell>
          <cell r="O1570">
            <v>100</v>
          </cell>
          <cell r="Q1570">
            <v>5</v>
          </cell>
        </row>
        <row r="1571">
          <cell r="A1571">
            <v>9980016</v>
          </cell>
          <cell r="B1571">
            <v>998</v>
          </cell>
          <cell r="I1571">
            <v>1088</v>
          </cell>
          <cell r="K1571" t="str">
            <v>水伊布树果</v>
          </cell>
          <cell r="L1571">
            <v>1</v>
          </cell>
          <cell r="M1571">
            <v>4</v>
          </cell>
          <cell r="N1571">
            <v>100</v>
          </cell>
          <cell r="O1571">
            <v>100</v>
          </cell>
          <cell r="Q1571">
            <v>5</v>
          </cell>
        </row>
        <row r="1572">
          <cell r="A1572">
            <v>9980017</v>
          </cell>
          <cell r="B1572">
            <v>998</v>
          </cell>
          <cell r="I1572">
            <v>1093</v>
          </cell>
          <cell r="K1572" t="str">
            <v>宠物树果</v>
          </cell>
          <cell r="L1572">
            <v>1</v>
          </cell>
          <cell r="M1572">
            <v>4</v>
          </cell>
          <cell r="N1572">
            <v>100</v>
          </cell>
          <cell r="O1572">
            <v>100</v>
          </cell>
          <cell r="Q1572">
            <v>5</v>
          </cell>
        </row>
        <row r="1573">
          <cell r="A1573">
            <v>9980018</v>
          </cell>
          <cell r="B1573">
            <v>998</v>
          </cell>
          <cell r="I1573">
            <v>1235</v>
          </cell>
          <cell r="K1573" t="str">
            <v>宝物升阶石</v>
          </cell>
          <cell r="L1573">
            <v>1</v>
          </cell>
          <cell r="M1573">
            <v>4</v>
          </cell>
          <cell r="N1573">
            <v>100</v>
          </cell>
          <cell r="O1573">
            <v>100</v>
          </cell>
          <cell r="Q1573">
            <v>5</v>
          </cell>
        </row>
        <row r="1574">
          <cell r="A1574">
            <v>9980019</v>
          </cell>
          <cell r="B1574">
            <v>998</v>
          </cell>
          <cell r="I1574">
            <v>1320</v>
          </cell>
          <cell r="K1574" t="str">
            <v>中级草之石</v>
          </cell>
          <cell r="L1574">
            <v>1</v>
          </cell>
          <cell r="M1574">
            <v>4</v>
          </cell>
          <cell r="N1574">
            <v>100</v>
          </cell>
          <cell r="O1574">
            <v>100</v>
          </cell>
          <cell r="Q1574">
            <v>50</v>
          </cell>
        </row>
        <row r="1575">
          <cell r="A1575">
            <v>9980020</v>
          </cell>
          <cell r="B1575">
            <v>998</v>
          </cell>
          <cell r="I1575">
            <v>1321</v>
          </cell>
          <cell r="K1575" t="str">
            <v>中级水之石</v>
          </cell>
          <cell r="L1575">
            <v>1</v>
          </cell>
          <cell r="M1575">
            <v>4</v>
          </cell>
          <cell r="N1575">
            <v>100</v>
          </cell>
          <cell r="O1575">
            <v>100</v>
          </cell>
          <cell r="Q1575">
            <v>50</v>
          </cell>
        </row>
        <row r="1576">
          <cell r="A1576">
            <v>9980021</v>
          </cell>
          <cell r="B1576">
            <v>998</v>
          </cell>
          <cell r="I1576">
            <v>1322</v>
          </cell>
          <cell r="K1576" t="str">
            <v>中级火之石</v>
          </cell>
          <cell r="L1576">
            <v>1</v>
          </cell>
          <cell r="M1576">
            <v>4</v>
          </cell>
          <cell r="N1576">
            <v>100</v>
          </cell>
          <cell r="O1576">
            <v>100</v>
          </cell>
          <cell r="Q1576">
            <v>50</v>
          </cell>
        </row>
        <row r="1577">
          <cell r="A1577">
            <v>9980022</v>
          </cell>
          <cell r="B1577">
            <v>998</v>
          </cell>
          <cell r="I1577">
            <v>1323</v>
          </cell>
          <cell r="K1577" t="str">
            <v>中级光之石</v>
          </cell>
          <cell r="L1577">
            <v>1</v>
          </cell>
          <cell r="M1577">
            <v>4</v>
          </cell>
          <cell r="N1577">
            <v>100</v>
          </cell>
          <cell r="O1577">
            <v>100</v>
          </cell>
          <cell r="Q1577">
            <v>50</v>
          </cell>
        </row>
        <row r="1578">
          <cell r="A1578">
            <v>9980023</v>
          </cell>
          <cell r="B1578">
            <v>998</v>
          </cell>
          <cell r="I1578">
            <v>1324</v>
          </cell>
          <cell r="K1578" t="str">
            <v>中级暗之石</v>
          </cell>
          <cell r="L1578">
            <v>1</v>
          </cell>
          <cell r="M1578">
            <v>4</v>
          </cell>
          <cell r="N1578">
            <v>100</v>
          </cell>
          <cell r="O1578">
            <v>100</v>
          </cell>
          <cell r="Q1578">
            <v>50</v>
          </cell>
        </row>
        <row r="1579">
          <cell r="A1579">
            <v>9980024</v>
          </cell>
          <cell r="B1579">
            <v>998</v>
          </cell>
          <cell r="I1579">
            <v>1325</v>
          </cell>
          <cell r="K1579" t="str">
            <v>高级草之石</v>
          </cell>
          <cell r="L1579">
            <v>1</v>
          </cell>
          <cell r="M1579">
            <v>4</v>
          </cell>
          <cell r="N1579">
            <v>100</v>
          </cell>
          <cell r="O1579">
            <v>100</v>
          </cell>
          <cell r="Q1579">
            <v>500</v>
          </cell>
        </row>
        <row r="1580">
          <cell r="A1580">
            <v>9980025</v>
          </cell>
          <cell r="B1580">
            <v>998</v>
          </cell>
          <cell r="I1580">
            <v>1326</v>
          </cell>
          <cell r="K1580" t="str">
            <v>高级水之石</v>
          </cell>
          <cell r="L1580">
            <v>1</v>
          </cell>
          <cell r="M1580">
            <v>4</v>
          </cell>
          <cell r="N1580">
            <v>100</v>
          </cell>
          <cell r="O1580">
            <v>100</v>
          </cell>
          <cell r="Q1580">
            <v>500</v>
          </cell>
        </row>
        <row r="1581">
          <cell r="A1581">
            <v>9980026</v>
          </cell>
          <cell r="B1581">
            <v>998</v>
          </cell>
          <cell r="I1581">
            <v>1327</v>
          </cell>
          <cell r="K1581" t="str">
            <v>高级火之石</v>
          </cell>
          <cell r="L1581">
            <v>1</v>
          </cell>
          <cell r="M1581">
            <v>4</v>
          </cell>
          <cell r="N1581">
            <v>100</v>
          </cell>
          <cell r="O1581">
            <v>100</v>
          </cell>
          <cell r="Q1581">
            <v>500</v>
          </cell>
        </row>
        <row r="1582">
          <cell r="A1582">
            <v>9980027</v>
          </cell>
          <cell r="B1582">
            <v>998</v>
          </cell>
          <cell r="I1582">
            <v>1328</v>
          </cell>
          <cell r="K1582" t="str">
            <v>高级光之石</v>
          </cell>
          <cell r="L1582">
            <v>1</v>
          </cell>
          <cell r="M1582">
            <v>4</v>
          </cell>
          <cell r="N1582">
            <v>100</v>
          </cell>
          <cell r="O1582">
            <v>100</v>
          </cell>
          <cell r="Q1582">
            <v>500</v>
          </cell>
        </row>
        <row r="1583">
          <cell r="A1583">
            <v>9980028</v>
          </cell>
          <cell r="B1583">
            <v>998</v>
          </cell>
          <cell r="I1583">
            <v>1329</v>
          </cell>
          <cell r="K1583" t="str">
            <v>高级暗之石</v>
          </cell>
          <cell r="L1583">
            <v>1</v>
          </cell>
          <cell r="M1583">
            <v>4</v>
          </cell>
          <cell r="N1583">
            <v>100</v>
          </cell>
          <cell r="O1583">
            <v>100</v>
          </cell>
          <cell r="Q1583">
            <v>500</v>
          </cell>
        </row>
        <row r="1584">
          <cell r="A1584">
            <v>9980029</v>
          </cell>
          <cell r="B1584">
            <v>998</v>
          </cell>
          <cell r="I1584">
            <v>1231</v>
          </cell>
          <cell r="K1584" t="str">
            <v>锻炼石</v>
          </cell>
          <cell r="L1584">
            <v>1</v>
          </cell>
          <cell r="M1584">
            <v>4</v>
          </cell>
          <cell r="N1584">
            <v>100</v>
          </cell>
          <cell r="O1584">
            <v>100</v>
          </cell>
          <cell r="Q1584">
            <v>5</v>
          </cell>
        </row>
        <row r="1585">
          <cell r="A1585">
            <v>9980030</v>
          </cell>
          <cell r="B1585">
            <v>998</v>
          </cell>
          <cell r="I1585">
            <v>1230</v>
          </cell>
          <cell r="K1585" t="str">
            <v>精炼石</v>
          </cell>
          <cell r="L1585">
            <v>1</v>
          </cell>
          <cell r="M1585">
            <v>4</v>
          </cell>
          <cell r="N1585">
            <v>100</v>
          </cell>
          <cell r="O1585">
            <v>100</v>
          </cell>
          <cell r="Q1585">
            <v>5</v>
          </cell>
        </row>
        <row r="1586">
          <cell r="A1586">
            <v>9980031</v>
          </cell>
          <cell r="B1586">
            <v>998</v>
          </cell>
          <cell r="I1586">
            <v>1232</v>
          </cell>
          <cell r="K1586" t="str">
            <v>宝石精华</v>
          </cell>
          <cell r="L1586">
            <v>1</v>
          </cell>
          <cell r="M1586">
            <v>4</v>
          </cell>
          <cell r="N1586">
            <v>100</v>
          </cell>
          <cell r="O1586">
            <v>100</v>
          </cell>
          <cell r="Q1586">
            <v>5</v>
          </cell>
        </row>
        <row r="1587">
          <cell r="A1587">
            <v>9980032</v>
          </cell>
          <cell r="B1587">
            <v>1</v>
          </cell>
          <cell r="I1587">
            <v>1004</v>
          </cell>
          <cell r="K1587" t="str">
            <v>橙色复活石</v>
          </cell>
          <cell r="L1587">
            <v>1</v>
          </cell>
          <cell r="M1587">
            <v>1002</v>
          </cell>
          <cell r="N1587">
            <v>100</v>
          </cell>
          <cell r="O1587">
            <v>100</v>
          </cell>
          <cell r="Q1587">
            <v>2</v>
          </cell>
        </row>
        <row r="1588">
          <cell r="A1588">
            <v>9980033</v>
          </cell>
          <cell r="B1588">
            <v>1</v>
          </cell>
          <cell r="I1588">
            <v>1005</v>
          </cell>
          <cell r="K1588" t="str">
            <v>橙色复活石</v>
          </cell>
          <cell r="L1588">
            <v>1</v>
          </cell>
          <cell r="M1588">
            <v>1002</v>
          </cell>
          <cell r="N1588">
            <v>100</v>
          </cell>
          <cell r="O1588">
            <v>100</v>
          </cell>
          <cell r="Q1588">
            <v>10</v>
          </cell>
        </row>
        <row r="1589">
          <cell r="A1589">
            <v>1532</v>
          </cell>
          <cell r="B1589">
            <v>64</v>
          </cell>
          <cell r="F1589">
            <v>1</v>
          </cell>
          <cell r="G1589">
            <v>2</v>
          </cell>
          <cell r="I1589">
            <v>5379</v>
          </cell>
          <cell r="K1589" t="str">
            <v>资质秘籍机</v>
          </cell>
          <cell r="L1589">
            <v>1</v>
          </cell>
          <cell r="M1589">
            <v>24</v>
          </cell>
          <cell r="N1589">
            <v>100</v>
          </cell>
          <cell r="O1589">
            <v>100</v>
          </cell>
          <cell r="Q1589">
            <v>26500</v>
          </cell>
        </row>
        <row r="1590">
          <cell r="A1590">
            <v>1533</v>
          </cell>
          <cell r="B1590">
            <v>64</v>
          </cell>
          <cell r="F1590">
            <v>1</v>
          </cell>
          <cell r="G1590">
            <v>2</v>
          </cell>
          <cell r="I1590">
            <v>1248</v>
          </cell>
          <cell r="K1590" t="str">
            <v>超级进化石</v>
          </cell>
          <cell r="L1590">
            <v>1</v>
          </cell>
          <cell r="M1590">
            <v>24</v>
          </cell>
          <cell r="N1590">
            <v>100</v>
          </cell>
          <cell r="O1590">
            <v>100</v>
          </cell>
          <cell r="Q1590">
            <v>13000</v>
          </cell>
        </row>
        <row r="1591">
          <cell r="A1591">
            <v>1534</v>
          </cell>
          <cell r="B1591">
            <v>64</v>
          </cell>
          <cell r="F1591">
            <v>5</v>
          </cell>
          <cell r="G1591">
            <v>2</v>
          </cell>
          <cell r="I1591">
            <v>5378</v>
          </cell>
          <cell r="K1591" t="str">
            <v>超进化石碎片礼盒</v>
          </cell>
          <cell r="L1591">
            <v>1</v>
          </cell>
          <cell r="M1591">
            <v>24</v>
          </cell>
          <cell r="N1591">
            <v>100</v>
          </cell>
          <cell r="O1591">
            <v>100</v>
          </cell>
          <cell r="Q1591">
            <v>2700</v>
          </cell>
        </row>
        <row r="1592">
          <cell r="A1592">
            <v>1535</v>
          </cell>
          <cell r="B1592">
            <v>64</v>
          </cell>
          <cell r="F1592">
            <v>10</v>
          </cell>
          <cell r="G1592">
            <v>2</v>
          </cell>
          <cell r="I1592">
            <v>1278</v>
          </cell>
          <cell r="K1592" t="str">
            <v>高级扭蛋券</v>
          </cell>
          <cell r="L1592">
            <v>1</v>
          </cell>
          <cell r="M1592">
            <v>24</v>
          </cell>
          <cell r="N1592">
            <v>100</v>
          </cell>
          <cell r="O1592">
            <v>100</v>
          </cell>
          <cell r="Q1592">
            <v>1800</v>
          </cell>
        </row>
        <row r="1593">
          <cell r="A1593">
            <v>1536</v>
          </cell>
          <cell r="B1593">
            <v>64</v>
          </cell>
          <cell r="F1593">
            <v>15</v>
          </cell>
          <cell r="G1593">
            <v>2</v>
          </cell>
          <cell r="I1593">
            <v>5368</v>
          </cell>
          <cell r="K1593" t="str">
            <v>资质培养礼盒·小</v>
          </cell>
          <cell r="L1593">
            <v>1</v>
          </cell>
          <cell r="M1593">
            <v>24</v>
          </cell>
          <cell r="N1593">
            <v>100</v>
          </cell>
          <cell r="O1593">
            <v>100</v>
          </cell>
          <cell r="Q1593">
            <v>1800</v>
          </cell>
        </row>
        <row r="1594">
          <cell r="A1594">
            <v>1537</v>
          </cell>
          <cell r="B1594">
            <v>64</v>
          </cell>
          <cell r="F1594">
            <v>99</v>
          </cell>
          <cell r="G1594">
            <v>2</v>
          </cell>
          <cell r="I1594">
            <v>5149</v>
          </cell>
          <cell r="K1594" t="str">
            <v>初级石头包</v>
          </cell>
          <cell r="L1594">
            <v>1</v>
          </cell>
          <cell r="M1594">
            <v>24</v>
          </cell>
          <cell r="N1594">
            <v>100</v>
          </cell>
          <cell r="O1594">
            <v>100</v>
          </cell>
          <cell r="Q1594">
            <v>225</v>
          </cell>
        </row>
        <row r="1595">
          <cell r="A1595">
            <v>1538</v>
          </cell>
          <cell r="B1595">
            <v>64</v>
          </cell>
          <cell r="F1595">
            <v>15</v>
          </cell>
          <cell r="G1595">
            <v>2</v>
          </cell>
          <cell r="I1595">
            <v>5150</v>
          </cell>
          <cell r="K1595" t="str">
            <v>中级石头包</v>
          </cell>
          <cell r="L1595">
            <v>1</v>
          </cell>
          <cell r="M1595">
            <v>24</v>
          </cell>
          <cell r="N1595">
            <v>100</v>
          </cell>
          <cell r="O1595">
            <v>100</v>
          </cell>
          <cell r="Q1595">
            <v>2250</v>
          </cell>
        </row>
        <row r="1596">
          <cell r="A1596">
            <v>1539</v>
          </cell>
          <cell r="B1596">
            <v>64</v>
          </cell>
          <cell r="F1596">
            <v>3</v>
          </cell>
          <cell r="G1596">
            <v>2</v>
          </cell>
          <cell r="I1596">
            <v>1234</v>
          </cell>
          <cell r="K1596" t="str">
            <v>突破果</v>
          </cell>
          <cell r="L1596">
            <v>1</v>
          </cell>
          <cell r="M1596">
            <v>24</v>
          </cell>
          <cell r="N1596">
            <v>100</v>
          </cell>
          <cell r="O1596">
            <v>100</v>
          </cell>
          <cell r="Q1596">
            <v>8250</v>
          </cell>
        </row>
        <row r="1597">
          <cell r="A1597">
            <v>1540</v>
          </cell>
          <cell r="B1597">
            <v>64</v>
          </cell>
          <cell r="F1597">
            <v>99</v>
          </cell>
          <cell r="G1597">
            <v>2</v>
          </cell>
          <cell r="I1597">
            <v>1233</v>
          </cell>
          <cell r="K1597" t="str">
            <v>潜能果</v>
          </cell>
          <cell r="L1597">
            <v>1</v>
          </cell>
          <cell r="M1597">
            <v>24</v>
          </cell>
          <cell r="N1597">
            <v>100</v>
          </cell>
          <cell r="O1597">
            <v>100</v>
          </cell>
          <cell r="Q1597">
            <v>750</v>
          </cell>
        </row>
        <row r="1598">
          <cell r="A1598">
            <v>650001</v>
          </cell>
          <cell r="B1598">
            <v>65</v>
          </cell>
          <cell r="E1598" t="str">
            <v>35_30</v>
          </cell>
          <cell r="F1598">
            <v>6</v>
          </cell>
          <cell r="I1598">
            <v>1030</v>
          </cell>
          <cell r="K1598" t="str">
            <v>神石</v>
          </cell>
          <cell r="L1598">
            <v>1</v>
          </cell>
          <cell r="M1598">
            <v>3</v>
          </cell>
          <cell r="N1598">
            <v>100</v>
          </cell>
          <cell r="O1598">
            <v>100</v>
          </cell>
          <cell r="Q1598">
            <v>60</v>
          </cell>
        </row>
        <row r="1599">
          <cell r="A1599">
            <v>650004</v>
          </cell>
          <cell r="B1599">
            <v>65</v>
          </cell>
          <cell r="E1599" t="str">
            <v>35_50</v>
          </cell>
          <cell r="F1599">
            <v>1</v>
          </cell>
          <cell r="I1599">
            <v>5135</v>
          </cell>
          <cell r="K1599" t="str">
            <v>80级神装箱x1</v>
          </cell>
          <cell r="L1599">
            <v>1</v>
          </cell>
          <cell r="M1599">
            <v>4</v>
          </cell>
          <cell r="N1599">
            <v>100</v>
          </cell>
          <cell r="O1599">
            <v>100</v>
          </cell>
          <cell r="Q1599">
            <v>980</v>
          </cell>
        </row>
        <row r="1600">
          <cell r="A1600">
            <v>650007</v>
          </cell>
          <cell r="B1600">
            <v>65</v>
          </cell>
          <cell r="E1600" t="str">
            <v>35_80</v>
          </cell>
          <cell r="F1600">
            <v>10</v>
          </cell>
          <cell r="I1600">
            <v>1031</v>
          </cell>
          <cell r="K1600" t="str">
            <v>神装洗炼石</v>
          </cell>
          <cell r="L1600">
            <v>1</v>
          </cell>
          <cell r="M1600">
            <v>3</v>
          </cell>
          <cell r="N1600">
            <v>100</v>
          </cell>
          <cell r="O1600">
            <v>100</v>
          </cell>
          <cell r="Q1600">
            <v>20</v>
          </cell>
        </row>
        <row r="1601">
          <cell r="A1601">
            <v>650010</v>
          </cell>
          <cell r="B1601">
            <v>65</v>
          </cell>
          <cell r="E1601" t="str">
            <v>35_100</v>
          </cell>
          <cell r="F1601">
            <v>1</v>
          </cell>
          <cell r="I1601">
            <v>5135</v>
          </cell>
          <cell r="K1601" t="str">
            <v>80级神装箱x1</v>
          </cell>
          <cell r="L1601">
            <v>1</v>
          </cell>
          <cell r="M1601">
            <v>4</v>
          </cell>
          <cell r="N1601">
            <v>100</v>
          </cell>
          <cell r="O1601">
            <v>100</v>
          </cell>
          <cell r="Q1601">
            <v>980</v>
          </cell>
        </row>
        <row r="1602">
          <cell r="A1602">
            <v>650013</v>
          </cell>
          <cell r="B1602">
            <v>65</v>
          </cell>
          <cell r="E1602" t="str">
            <v>35_120</v>
          </cell>
          <cell r="F1602">
            <v>6</v>
          </cell>
          <cell r="I1602">
            <v>1030</v>
          </cell>
          <cell r="K1602" t="str">
            <v>神石</v>
          </cell>
          <cell r="L1602">
            <v>1</v>
          </cell>
          <cell r="M1602">
            <v>3</v>
          </cell>
          <cell r="N1602">
            <v>100</v>
          </cell>
          <cell r="O1602">
            <v>100</v>
          </cell>
          <cell r="Q1602">
            <v>60</v>
          </cell>
        </row>
        <row r="1603">
          <cell r="A1603">
            <v>650016</v>
          </cell>
          <cell r="B1603">
            <v>65</v>
          </cell>
          <cell r="E1603" t="str">
            <v>35_150</v>
          </cell>
          <cell r="F1603">
            <v>1</v>
          </cell>
          <cell r="I1603">
            <v>5135</v>
          </cell>
          <cell r="K1603" t="str">
            <v>80级神装箱x1</v>
          </cell>
          <cell r="L1603">
            <v>1</v>
          </cell>
          <cell r="M1603">
            <v>4</v>
          </cell>
          <cell r="N1603">
            <v>100</v>
          </cell>
          <cell r="O1603">
            <v>100</v>
          </cell>
          <cell r="Q1603">
            <v>980</v>
          </cell>
        </row>
        <row r="1604">
          <cell r="A1604">
            <v>650019</v>
          </cell>
          <cell r="B1604">
            <v>65</v>
          </cell>
          <cell r="E1604" t="str">
            <v>35_180</v>
          </cell>
          <cell r="F1604">
            <v>10</v>
          </cell>
          <cell r="I1604">
            <v>1031</v>
          </cell>
          <cell r="K1604" t="str">
            <v>神装洗炼石</v>
          </cell>
          <cell r="L1604">
            <v>1</v>
          </cell>
          <cell r="M1604">
            <v>3</v>
          </cell>
          <cell r="N1604">
            <v>100</v>
          </cell>
          <cell r="O1604">
            <v>100</v>
          </cell>
          <cell r="Q1604">
            <v>20</v>
          </cell>
        </row>
        <row r="1605">
          <cell r="A1605">
            <v>650022</v>
          </cell>
          <cell r="B1605">
            <v>65</v>
          </cell>
          <cell r="E1605" t="str">
            <v>35_200</v>
          </cell>
          <cell r="F1605">
            <v>1</v>
          </cell>
          <cell r="I1605">
            <v>5135</v>
          </cell>
          <cell r="K1605" t="str">
            <v>80级神装箱x1</v>
          </cell>
          <cell r="L1605">
            <v>1</v>
          </cell>
          <cell r="M1605">
            <v>4</v>
          </cell>
          <cell r="N1605">
            <v>100</v>
          </cell>
          <cell r="O1605">
            <v>100</v>
          </cell>
          <cell r="Q1605">
            <v>980</v>
          </cell>
        </row>
        <row r="1606">
          <cell r="A1606">
            <v>650025</v>
          </cell>
          <cell r="B1606">
            <v>65</v>
          </cell>
          <cell r="E1606" t="str">
            <v>35_220</v>
          </cell>
          <cell r="F1606">
            <v>6</v>
          </cell>
          <cell r="I1606">
            <v>1030</v>
          </cell>
          <cell r="K1606" t="str">
            <v>神石</v>
          </cell>
          <cell r="L1606">
            <v>1</v>
          </cell>
          <cell r="M1606">
            <v>3</v>
          </cell>
          <cell r="N1606">
            <v>100</v>
          </cell>
          <cell r="O1606">
            <v>100</v>
          </cell>
          <cell r="Q1606">
            <v>60</v>
          </cell>
        </row>
        <row r="1607">
          <cell r="A1607">
            <v>650028</v>
          </cell>
          <cell r="B1607">
            <v>65</v>
          </cell>
          <cell r="E1607" t="str">
            <v>35_300</v>
          </cell>
          <cell r="F1607">
            <v>1</v>
          </cell>
          <cell r="I1607">
            <v>5135</v>
          </cell>
          <cell r="K1607" t="str">
            <v>80级神装箱x1</v>
          </cell>
          <cell r="L1607">
            <v>1</v>
          </cell>
          <cell r="M1607">
            <v>4</v>
          </cell>
          <cell r="N1607">
            <v>100</v>
          </cell>
          <cell r="O1607">
            <v>100</v>
          </cell>
          <cell r="Q1607">
            <v>980</v>
          </cell>
        </row>
        <row r="1608">
          <cell r="A1608">
            <v>650031</v>
          </cell>
          <cell r="B1608">
            <v>65</v>
          </cell>
          <cell r="E1608" t="str">
            <v>35_400</v>
          </cell>
          <cell r="F1608">
            <v>1</v>
          </cell>
          <cell r="I1608">
            <v>5135</v>
          </cell>
          <cell r="K1608" t="str">
            <v>80级神装箱x1</v>
          </cell>
          <cell r="L1608">
            <v>1</v>
          </cell>
          <cell r="M1608">
            <v>4</v>
          </cell>
          <cell r="N1608">
            <v>100</v>
          </cell>
          <cell r="O1608">
            <v>100</v>
          </cell>
          <cell r="Q1608">
            <v>980</v>
          </cell>
        </row>
        <row r="1609">
          <cell r="A1609">
            <v>650034</v>
          </cell>
          <cell r="B1609">
            <v>65</v>
          </cell>
          <cell r="E1609" t="str">
            <v>35_500</v>
          </cell>
          <cell r="F1609">
            <v>1</v>
          </cell>
          <cell r="I1609">
            <v>1606061</v>
          </cell>
          <cell r="K1609" t="str">
            <v>神·水蓝拳套</v>
          </cell>
          <cell r="L1609">
            <v>1</v>
          </cell>
          <cell r="M1609">
            <v>4</v>
          </cell>
          <cell r="N1609">
            <v>100</v>
          </cell>
          <cell r="O1609">
            <v>100</v>
          </cell>
          <cell r="Q1609">
            <v>1980</v>
          </cell>
        </row>
        <row r="1610">
          <cell r="A1610">
            <v>660001</v>
          </cell>
          <cell r="B1610">
            <v>66</v>
          </cell>
          <cell r="E1610" t="str">
            <v>36_20</v>
          </cell>
          <cell r="F1610">
            <v>10</v>
          </cell>
          <cell r="I1610">
            <v>1238</v>
          </cell>
          <cell r="K1610" t="str">
            <v>光辉石</v>
          </cell>
          <cell r="L1610">
            <v>1</v>
          </cell>
          <cell r="M1610">
            <v>3</v>
          </cell>
          <cell r="N1610">
            <v>100</v>
          </cell>
          <cell r="O1610">
            <v>100</v>
          </cell>
          <cell r="Q1610">
            <v>500</v>
          </cell>
        </row>
        <row r="1611">
          <cell r="A1611">
            <v>660002</v>
          </cell>
          <cell r="B1611">
            <v>66</v>
          </cell>
          <cell r="E1611" t="str">
            <v>36_30</v>
          </cell>
          <cell r="F1611">
            <v>10</v>
          </cell>
          <cell r="I1611">
            <v>1235</v>
          </cell>
          <cell r="K1611" t="str">
            <v>宝物升阶石x10</v>
          </cell>
          <cell r="L1611">
            <v>10</v>
          </cell>
          <cell r="M1611">
            <v>3</v>
          </cell>
          <cell r="N1611">
            <v>100</v>
          </cell>
          <cell r="O1611">
            <v>100</v>
          </cell>
          <cell r="Q1611">
            <v>500</v>
          </cell>
        </row>
        <row r="1612">
          <cell r="A1612">
            <v>660003</v>
          </cell>
          <cell r="B1612">
            <v>66</v>
          </cell>
          <cell r="E1612" t="str">
            <v>36_50</v>
          </cell>
          <cell r="F1612">
            <v>1</v>
          </cell>
          <cell r="I1612">
            <v>5136</v>
          </cell>
          <cell r="K1612" t="str">
            <v>传说宝物幸运箱</v>
          </cell>
          <cell r="L1612">
            <v>1</v>
          </cell>
          <cell r="M1612">
            <v>4</v>
          </cell>
          <cell r="N1612">
            <v>100</v>
          </cell>
          <cell r="O1612">
            <v>100</v>
          </cell>
          <cell r="Q1612">
            <v>1280</v>
          </cell>
        </row>
        <row r="1613">
          <cell r="A1613">
            <v>660004</v>
          </cell>
          <cell r="B1613">
            <v>66</v>
          </cell>
          <cell r="E1613" t="str">
            <v>36_70</v>
          </cell>
          <cell r="F1613">
            <v>10</v>
          </cell>
          <cell r="I1613">
            <v>1238</v>
          </cell>
          <cell r="K1613" t="str">
            <v>光辉石</v>
          </cell>
          <cell r="L1613">
            <v>1</v>
          </cell>
          <cell r="M1613">
            <v>3</v>
          </cell>
          <cell r="N1613">
            <v>100</v>
          </cell>
          <cell r="O1613">
            <v>100</v>
          </cell>
          <cell r="Q1613">
            <v>500</v>
          </cell>
        </row>
        <row r="1614">
          <cell r="A1614">
            <v>660005</v>
          </cell>
          <cell r="B1614">
            <v>66</v>
          </cell>
          <cell r="E1614" t="str">
            <v>36_80</v>
          </cell>
          <cell r="F1614">
            <v>10</v>
          </cell>
          <cell r="I1614">
            <v>1235</v>
          </cell>
          <cell r="K1614" t="str">
            <v>宝物升阶石x10</v>
          </cell>
          <cell r="L1614">
            <v>10</v>
          </cell>
          <cell r="M1614">
            <v>3</v>
          </cell>
          <cell r="N1614">
            <v>100</v>
          </cell>
          <cell r="O1614">
            <v>100</v>
          </cell>
          <cell r="Q1614">
            <v>500</v>
          </cell>
        </row>
        <row r="1615">
          <cell r="A1615">
            <v>660006</v>
          </cell>
          <cell r="B1615">
            <v>66</v>
          </cell>
          <cell r="E1615" t="str">
            <v>36_100</v>
          </cell>
          <cell r="F1615">
            <v>1</v>
          </cell>
          <cell r="I1615">
            <v>5136</v>
          </cell>
          <cell r="K1615" t="str">
            <v>传说宝物幸运箱</v>
          </cell>
          <cell r="L1615">
            <v>1</v>
          </cell>
          <cell r="M1615">
            <v>4</v>
          </cell>
          <cell r="N1615">
            <v>100</v>
          </cell>
          <cell r="O1615">
            <v>100</v>
          </cell>
          <cell r="Q1615">
            <v>1280</v>
          </cell>
        </row>
        <row r="1616">
          <cell r="A1616">
            <v>660007</v>
          </cell>
          <cell r="B1616">
            <v>66</v>
          </cell>
          <cell r="E1616" t="str">
            <v>36_120</v>
          </cell>
          <cell r="F1616">
            <v>10</v>
          </cell>
          <cell r="I1616">
            <v>1238</v>
          </cell>
          <cell r="K1616" t="str">
            <v>光辉石</v>
          </cell>
          <cell r="L1616">
            <v>1</v>
          </cell>
          <cell r="M1616">
            <v>3</v>
          </cell>
          <cell r="N1616">
            <v>100</v>
          </cell>
          <cell r="O1616">
            <v>100</v>
          </cell>
          <cell r="Q1616">
            <v>500</v>
          </cell>
        </row>
        <row r="1617">
          <cell r="A1617">
            <v>660008</v>
          </cell>
          <cell r="B1617">
            <v>66</v>
          </cell>
          <cell r="E1617" t="str">
            <v>36_130</v>
          </cell>
          <cell r="F1617">
            <v>10</v>
          </cell>
          <cell r="I1617">
            <v>1235</v>
          </cell>
          <cell r="K1617" t="str">
            <v>宝物升阶石x10</v>
          </cell>
          <cell r="L1617">
            <v>10</v>
          </cell>
          <cell r="M1617">
            <v>3</v>
          </cell>
          <cell r="N1617">
            <v>100</v>
          </cell>
          <cell r="O1617">
            <v>100</v>
          </cell>
          <cell r="Q1617">
            <v>500</v>
          </cell>
        </row>
        <row r="1618">
          <cell r="A1618">
            <v>660009</v>
          </cell>
          <cell r="B1618">
            <v>66</v>
          </cell>
          <cell r="E1618" t="str">
            <v>36_150</v>
          </cell>
          <cell r="F1618">
            <v>1</v>
          </cell>
          <cell r="I1618">
            <v>5136</v>
          </cell>
          <cell r="K1618" t="str">
            <v>传说宝物幸运箱</v>
          </cell>
          <cell r="L1618">
            <v>1</v>
          </cell>
          <cell r="M1618">
            <v>4</v>
          </cell>
          <cell r="N1618">
            <v>100</v>
          </cell>
          <cell r="O1618">
            <v>100</v>
          </cell>
          <cell r="Q1618">
            <v>1280</v>
          </cell>
        </row>
        <row r="1619">
          <cell r="A1619">
            <v>660010</v>
          </cell>
          <cell r="B1619">
            <v>66</v>
          </cell>
          <cell r="E1619" t="str">
            <v>36_200</v>
          </cell>
          <cell r="F1619">
            <v>1</v>
          </cell>
          <cell r="I1619">
            <v>5136</v>
          </cell>
          <cell r="K1619" t="str">
            <v>传说宝物幸运箱</v>
          </cell>
          <cell r="L1619">
            <v>1</v>
          </cell>
          <cell r="M1619">
            <v>4</v>
          </cell>
          <cell r="N1619">
            <v>100</v>
          </cell>
          <cell r="O1619">
            <v>100</v>
          </cell>
          <cell r="Q1619">
            <v>1280</v>
          </cell>
        </row>
        <row r="1620">
          <cell r="A1620">
            <v>660011</v>
          </cell>
          <cell r="B1620">
            <v>66</v>
          </cell>
          <cell r="E1620" t="str">
            <v>36_300</v>
          </cell>
          <cell r="F1620">
            <v>1</v>
          </cell>
          <cell r="I1620">
            <v>5136</v>
          </cell>
          <cell r="K1620" t="str">
            <v>传说宝物幸运箱</v>
          </cell>
          <cell r="L1620">
            <v>1</v>
          </cell>
          <cell r="M1620">
            <v>4</v>
          </cell>
          <cell r="N1620">
            <v>100</v>
          </cell>
          <cell r="O1620">
            <v>100</v>
          </cell>
          <cell r="Q1620">
            <v>1280</v>
          </cell>
        </row>
        <row r="1621">
          <cell r="A1621">
            <v>660012</v>
          </cell>
          <cell r="B1621">
            <v>66</v>
          </cell>
          <cell r="E1621" t="str">
            <v>36_400</v>
          </cell>
          <cell r="F1621">
            <v>1</v>
          </cell>
          <cell r="I1621">
            <v>5136</v>
          </cell>
          <cell r="K1621" t="str">
            <v>传说宝物幸运箱</v>
          </cell>
          <cell r="L1621">
            <v>1</v>
          </cell>
          <cell r="M1621">
            <v>4</v>
          </cell>
          <cell r="N1621">
            <v>100</v>
          </cell>
          <cell r="O1621">
            <v>100</v>
          </cell>
          <cell r="Q1621">
            <v>1280</v>
          </cell>
        </row>
        <row r="1622">
          <cell r="A1622">
            <v>660013</v>
          </cell>
          <cell r="B1622">
            <v>66</v>
          </cell>
          <cell r="E1622" t="str">
            <v>36_600</v>
          </cell>
          <cell r="F1622">
            <v>1</v>
          </cell>
          <cell r="I1622">
            <v>5015</v>
          </cell>
          <cell r="K1622" t="str">
            <v>红·部位护具</v>
          </cell>
          <cell r="L1622">
            <v>1</v>
          </cell>
          <cell r="M1622">
            <v>4</v>
          </cell>
          <cell r="N1622">
            <v>100</v>
          </cell>
          <cell r="O1622">
            <v>100</v>
          </cell>
          <cell r="Q1622">
            <v>1980</v>
          </cell>
        </row>
        <row r="1623">
          <cell r="A1623">
            <v>660014</v>
          </cell>
          <cell r="B1623">
            <v>66</v>
          </cell>
          <cell r="E1623" t="str">
            <v>36_800</v>
          </cell>
          <cell r="F1623">
            <v>1</v>
          </cell>
          <cell r="I1623">
            <v>5016</v>
          </cell>
          <cell r="K1623" t="str">
            <v>红·紧缠勾爪</v>
          </cell>
          <cell r="L1623">
            <v>1</v>
          </cell>
          <cell r="M1623">
            <v>4</v>
          </cell>
          <cell r="N1623">
            <v>100</v>
          </cell>
          <cell r="O1623">
            <v>100</v>
          </cell>
          <cell r="Q1623">
            <v>1980</v>
          </cell>
        </row>
        <row r="1624">
          <cell r="A1624">
            <v>670001</v>
          </cell>
          <cell r="B1624">
            <v>67</v>
          </cell>
          <cell r="E1624" t="str">
            <v>37_30</v>
          </cell>
          <cell r="F1624">
            <v>2</v>
          </cell>
          <cell r="I1624">
            <v>1281</v>
          </cell>
          <cell r="K1624" t="str">
            <v>祝福石·小</v>
          </cell>
          <cell r="L1624">
            <v>1</v>
          </cell>
          <cell r="M1624">
            <v>3</v>
          </cell>
          <cell r="N1624">
            <v>100</v>
          </cell>
          <cell r="O1624">
            <v>100</v>
          </cell>
          <cell r="Q1624">
            <v>500</v>
          </cell>
        </row>
        <row r="1625">
          <cell r="A1625">
            <v>670002</v>
          </cell>
          <cell r="B1625">
            <v>67</v>
          </cell>
          <cell r="E1625" t="str">
            <v>37_30</v>
          </cell>
          <cell r="F1625">
            <v>1</v>
          </cell>
          <cell r="I1625">
            <v>1287</v>
          </cell>
          <cell r="K1625" t="str">
            <v>完美钥石</v>
          </cell>
          <cell r="L1625">
            <v>1</v>
          </cell>
          <cell r="M1625">
            <v>3</v>
          </cell>
          <cell r="N1625">
            <v>100</v>
          </cell>
          <cell r="O1625">
            <v>100</v>
          </cell>
          <cell r="Q1625">
            <v>4000</v>
          </cell>
        </row>
        <row r="1626">
          <cell r="A1626">
            <v>670003</v>
          </cell>
          <cell r="B1626">
            <v>67</v>
          </cell>
          <cell r="E1626" t="str">
            <v>37_80</v>
          </cell>
          <cell r="F1626">
            <v>2</v>
          </cell>
          <cell r="I1626">
            <v>1281</v>
          </cell>
          <cell r="K1626" t="str">
            <v>祝福石·小</v>
          </cell>
          <cell r="L1626">
            <v>1</v>
          </cell>
          <cell r="M1626">
            <v>3</v>
          </cell>
          <cell r="N1626">
            <v>100</v>
          </cell>
          <cell r="O1626">
            <v>100</v>
          </cell>
          <cell r="Q1626">
            <v>500</v>
          </cell>
        </row>
        <row r="1627">
          <cell r="A1627">
            <v>670004</v>
          </cell>
          <cell r="B1627">
            <v>67</v>
          </cell>
          <cell r="E1627" t="str">
            <v>37_80</v>
          </cell>
          <cell r="F1627">
            <v>1</v>
          </cell>
          <cell r="I1627">
            <v>1287</v>
          </cell>
          <cell r="K1627" t="str">
            <v>完美钥石</v>
          </cell>
          <cell r="L1627">
            <v>1</v>
          </cell>
          <cell r="M1627">
            <v>3</v>
          </cell>
          <cell r="N1627">
            <v>100</v>
          </cell>
          <cell r="O1627">
            <v>100</v>
          </cell>
          <cell r="Q1627">
            <v>4000</v>
          </cell>
        </row>
        <row r="1628">
          <cell r="A1628">
            <v>670005</v>
          </cell>
          <cell r="B1628">
            <v>67</v>
          </cell>
          <cell r="E1628" t="str">
            <v>37_120</v>
          </cell>
          <cell r="F1628">
            <v>2</v>
          </cell>
          <cell r="I1628">
            <v>1280</v>
          </cell>
          <cell r="K1628" t="str">
            <v>祝福石·大</v>
          </cell>
          <cell r="L1628">
            <v>1</v>
          </cell>
          <cell r="M1628">
            <v>3</v>
          </cell>
          <cell r="N1628">
            <v>100</v>
          </cell>
          <cell r="O1628">
            <v>100</v>
          </cell>
          <cell r="Q1628">
            <v>1500</v>
          </cell>
        </row>
        <row r="1629">
          <cell r="A1629">
            <v>670006</v>
          </cell>
          <cell r="B1629">
            <v>67</v>
          </cell>
          <cell r="E1629" t="str">
            <v>37_120</v>
          </cell>
          <cell r="F1629">
            <v>1</v>
          </cell>
          <cell r="I1629">
            <v>1288</v>
          </cell>
          <cell r="K1629" t="str">
            <v>传说钥石</v>
          </cell>
          <cell r="L1629">
            <v>1</v>
          </cell>
          <cell r="M1629">
            <v>4</v>
          </cell>
          <cell r="N1629">
            <v>100</v>
          </cell>
          <cell r="O1629">
            <v>100</v>
          </cell>
          <cell r="Q1629">
            <v>8888</v>
          </cell>
        </row>
        <row r="1630">
          <cell r="A1630">
            <v>670007</v>
          </cell>
          <cell r="B1630">
            <v>67</v>
          </cell>
          <cell r="E1630" t="str">
            <v>37_120</v>
          </cell>
          <cell r="F1630">
            <v>2</v>
          </cell>
          <cell r="I1630">
            <v>1280</v>
          </cell>
          <cell r="K1630" t="str">
            <v>祝福石·大</v>
          </cell>
          <cell r="L1630">
            <v>1</v>
          </cell>
          <cell r="M1630">
            <v>3</v>
          </cell>
          <cell r="N1630">
            <v>100</v>
          </cell>
          <cell r="O1630">
            <v>100</v>
          </cell>
          <cell r="Q1630">
            <v>1500</v>
          </cell>
        </row>
        <row r="1631">
          <cell r="A1631">
            <v>670008</v>
          </cell>
          <cell r="B1631">
            <v>67</v>
          </cell>
          <cell r="E1631" t="str">
            <v>37_120</v>
          </cell>
          <cell r="F1631">
            <v>1</v>
          </cell>
          <cell r="I1631">
            <v>1288</v>
          </cell>
          <cell r="K1631" t="str">
            <v>传说钥石</v>
          </cell>
          <cell r="L1631">
            <v>1</v>
          </cell>
          <cell r="M1631">
            <v>4</v>
          </cell>
          <cell r="N1631">
            <v>100</v>
          </cell>
          <cell r="O1631">
            <v>100</v>
          </cell>
          <cell r="Q1631">
            <v>8888</v>
          </cell>
        </row>
        <row r="1632">
          <cell r="A1632">
            <v>670009</v>
          </cell>
          <cell r="B1632">
            <v>67</v>
          </cell>
          <cell r="E1632" t="str">
            <v>37_240</v>
          </cell>
          <cell r="F1632">
            <v>2</v>
          </cell>
          <cell r="I1632">
            <v>1280</v>
          </cell>
          <cell r="K1632" t="str">
            <v>祝福石·大</v>
          </cell>
          <cell r="L1632">
            <v>1</v>
          </cell>
          <cell r="M1632">
            <v>3</v>
          </cell>
          <cell r="N1632">
            <v>100</v>
          </cell>
          <cell r="O1632">
            <v>100</v>
          </cell>
          <cell r="Q1632">
            <v>1500</v>
          </cell>
        </row>
        <row r="1633">
          <cell r="A1633">
            <v>670010</v>
          </cell>
          <cell r="B1633">
            <v>67</v>
          </cell>
          <cell r="E1633" t="str">
            <v>37_240</v>
          </cell>
          <cell r="F1633">
            <v>1</v>
          </cell>
          <cell r="I1633">
            <v>1288</v>
          </cell>
          <cell r="K1633" t="str">
            <v>传说钥石</v>
          </cell>
          <cell r="L1633">
            <v>1</v>
          </cell>
          <cell r="M1633">
            <v>4</v>
          </cell>
          <cell r="N1633">
            <v>100</v>
          </cell>
          <cell r="O1633">
            <v>100</v>
          </cell>
          <cell r="Q1633">
            <v>8888</v>
          </cell>
        </row>
        <row r="1634">
          <cell r="A1634">
            <v>670011</v>
          </cell>
          <cell r="B1634">
            <v>67</v>
          </cell>
          <cell r="E1634" t="str">
            <v>37_360</v>
          </cell>
          <cell r="F1634">
            <v>2</v>
          </cell>
          <cell r="I1634">
            <v>1280</v>
          </cell>
          <cell r="K1634" t="str">
            <v>祝福石·大</v>
          </cell>
          <cell r="L1634">
            <v>1</v>
          </cell>
          <cell r="M1634">
            <v>3</v>
          </cell>
          <cell r="N1634">
            <v>100</v>
          </cell>
          <cell r="O1634">
            <v>100</v>
          </cell>
          <cell r="Q1634">
            <v>1500</v>
          </cell>
        </row>
        <row r="1635">
          <cell r="A1635">
            <v>670012</v>
          </cell>
          <cell r="B1635">
            <v>67</v>
          </cell>
          <cell r="E1635" t="str">
            <v>37_360</v>
          </cell>
          <cell r="F1635">
            <v>1</v>
          </cell>
          <cell r="I1635">
            <v>1288</v>
          </cell>
          <cell r="K1635" t="str">
            <v>传说钥石</v>
          </cell>
          <cell r="L1635">
            <v>1</v>
          </cell>
          <cell r="M1635">
            <v>4</v>
          </cell>
          <cell r="N1635">
            <v>100</v>
          </cell>
          <cell r="O1635">
            <v>100</v>
          </cell>
          <cell r="Q1635">
            <v>8888</v>
          </cell>
        </row>
        <row r="1636">
          <cell r="A1636">
            <v>670013</v>
          </cell>
          <cell r="B1636">
            <v>67</v>
          </cell>
          <cell r="E1636" t="str">
            <v>37_360</v>
          </cell>
          <cell r="F1636">
            <v>2</v>
          </cell>
          <cell r="I1636">
            <v>1280</v>
          </cell>
          <cell r="K1636" t="str">
            <v>祝福石·大</v>
          </cell>
          <cell r="L1636">
            <v>1</v>
          </cell>
          <cell r="M1636">
            <v>3</v>
          </cell>
          <cell r="N1636">
            <v>100</v>
          </cell>
          <cell r="O1636">
            <v>100</v>
          </cell>
          <cell r="Q1636">
            <v>1500</v>
          </cell>
        </row>
        <row r="1637">
          <cell r="A1637">
            <v>670014</v>
          </cell>
          <cell r="B1637">
            <v>67</v>
          </cell>
          <cell r="E1637" t="str">
            <v>37_360</v>
          </cell>
          <cell r="F1637">
            <v>1</v>
          </cell>
          <cell r="I1637">
            <v>1288</v>
          </cell>
          <cell r="K1637" t="str">
            <v>传说钥石</v>
          </cell>
          <cell r="L1637">
            <v>1</v>
          </cell>
          <cell r="M1637">
            <v>4</v>
          </cell>
          <cell r="N1637">
            <v>100</v>
          </cell>
          <cell r="O1637">
            <v>100</v>
          </cell>
          <cell r="Q1637">
            <v>8888</v>
          </cell>
        </row>
        <row r="1638">
          <cell r="A1638">
            <v>670015</v>
          </cell>
          <cell r="B1638">
            <v>67</v>
          </cell>
          <cell r="E1638" t="str">
            <v>37_500</v>
          </cell>
          <cell r="F1638">
            <v>2</v>
          </cell>
          <cell r="I1638">
            <v>1280</v>
          </cell>
          <cell r="K1638" t="str">
            <v>祝福石·大</v>
          </cell>
          <cell r="L1638">
            <v>1</v>
          </cell>
          <cell r="M1638">
            <v>3</v>
          </cell>
          <cell r="N1638">
            <v>100</v>
          </cell>
          <cell r="O1638">
            <v>100</v>
          </cell>
          <cell r="Q1638">
            <v>1500</v>
          </cell>
        </row>
        <row r="1639">
          <cell r="A1639">
            <v>670016</v>
          </cell>
          <cell r="B1639">
            <v>67</v>
          </cell>
          <cell r="E1639" t="str">
            <v>37_500</v>
          </cell>
          <cell r="F1639">
            <v>1</v>
          </cell>
          <cell r="I1639">
            <v>1288</v>
          </cell>
          <cell r="K1639" t="str">
            <v>传说钥石</v>
          </cell>
          <cell r="L1639">
            <v>1</v>
          </cell>
          <cell r="M1639">
            <v>4</v>
          </cell>
          <cell r="N1639">
            <v>100</v>
          </cell>
          <cell r="O1639">
            <v>100</v>
          </cell>
          <cell r="Q1639">
            <v>8888</v>
          </cell>
        </row>
      </sheetData>
      <sheetData sheetId="1">
        <row r="1">
          <cell r="A1" t="str">
            <v>快速购买表</v>
          </cell>
          <cell r="C1" t="str">
            <v>关联的商店表Id</v>
          </cell>
        </row>
        <row r="2">
          <cell r="A2" t="str">
            <v>int&amp;key</v>
          </cell>
          <cell r="C2" t="str">
            <v>int</v>
          </cell>
        </row>
        <row r="3">
          <cell r="A3" t="str">
            <v>id</v>
          </cell>
          <cell r="C3" t="str">
            <v>shopId</v>
          </cell>
        </row>
        <row r="4">
          <cell r="A4">
            <v>1231</v>
          </cell>
          <cell r="B4" t="str">
            <v>锻炼石</v>
          </cell>
          <cell r="C4">
            <v>9980029</v>
          </cell>
        </row>
        <row r="5">
          <cell r="A5">
            <v>1230</v>
          </cell>
          <cell r="B5" t="str">
            <v>精炼石</v>
          </cell>
          <cell r="C5">
            <v>9980030</v>
          </cell>
        </row>
        <row r="6">
          <cell r="A6">
            <v>1232</v>
          </cell>
          <cell r="B6" t="str">
            <v>宝石精华</v>
          </cell>
          <cell r="C6">
            <v>9980031</v>
          </cell>
        </row>
        <row r="7">
          <cell r="A7">
            <v>10000001</v>
          </cell>
          <cell r="B7" t="str">
            <v>十选一礼包</v>
          </cell>
        </row>
        <row r="8">
          <cell r="A8">
            <v>1270</v>
          </cell>
          <cell r="B8" t="str">
            <v>初级进化卡</v>
          </cell>
          <cell r="C8">
            <v>9980001</v>
          </cell>
        </row>
        <row r="9">
          <cell r="A9">
            <v>1265</v>
          </cell>
          <cell r="B9" t="str">
            <v>草之石</v>
          </cell>
          <cell r="C9">
            <v>9980004</v>
          </cell>
        </row>
        <row r="10">
          <cell r="A10">
            <v>1266</v>
          </cell>
          <cell r="B10" t="str">
            <v>水之石</v>
          </cell>
          <cell r="C10">
            <v>9980005</v>
          </cell>
        </row>
        <row r="11">
          <cell r="A11">
            <v>1267</v>
          </cell>
          <cell r="B11" t="str">
            <v>火之石</v>
          </cell>
          <cell r="C11">
            <v>9980006</v>
          </cell>
        </row>
        <row r="12">
          <cell r="A12">
            <v>1268</v>
          </cell>
          <cell r="B12" t="str">
            <v>光之石</v>
          </cell>
          <cell r="C12">
            <v>9980007</v>
          </cell>
        </row>
        <row r="13">
          <cell r="A13">
            <v>1269</v>
          </cell>
          <cell r="B13" t="str">
            <v>暗之石</v>
          </cell>
          <cell r="C13">
            <v>9980008</v>
          </cell>
        </row>
        <row r="14">
          <cell r="A14">
            <v>1320</v>
          </cell>
          <cell r="B14" t="str">
            <v>中级草之石</v>
          </cell>
          <cell r="C14">
            <v>9980019</v>
          </cell>
        </row>
        <row r="15">
          <cell r="A15">
            <v>1321</v>
          </cell>
          <cell r="B15" t="str">
            <v>中级水之石</v>
          </cell>
          <cell r="C15">
            <v>9980020</v>
          </cell>
        </row>
        <row r="16">
          <cell r="A16">
            <v>1322</v>
          </cell>
          <cell r="B16" t="str">
            <v>中级火之石</v>
          </cell>
          <cell r="C16">
            <v>9980021</v>
          </cell>
        </row>
        <row r="17">
          <cell r="A17">
            <v>1323</v>
          </cell>
          <cell r="B17" t="str">
            <v>中级光之石</v>
          </cell>
          <cell r="C17">
            <v>9980022</v>
          </cell>
        </row>
        <row r="18">
          <cell r="A18">
            <v>1324</v>
          </cell>
          <cell r="B18" t="str">
            <v>中级暗之石</v>
          </cell>
          <cell r="C18">
            <v>9980023</v>
          </cell>
        </row>
        <row r="19">
          <cell r="A19">
            <v>1325</v>
          </cell>
          <cell r="B19" t="str">
            <v>高级草之石</v>
          </cell>
          <cell r="C19">
            <v>9980024</v>
          </cell>
        </row>
        <row r="20">
          <cell r="A20">
            <v>1326</v>
          </cell>
          <cell r="B20" t="str">
            <v>高级水之石</v>
          </cell>
          <cell r="C20">
            <v>9980025</v>
          </cell>
        </row>
        <row r="21">
          <cell r="A21">
            <v>1327</v>
          </cell>
          <cell r="B21" t="str">
            <v>高级火之石</v>
          </cell>
          <cell r="C21">
            <v>9980026</v>
          </cell>
        </row>
        <row r="22">
          <cell r="A22">
            <v>1328</v>
          </cell>
          <cell r="B22" t="str">
            <v>高级光之石</v>
          </cell>
          <cell r="C22">
            <v>9980027</v>
          </cell>
        </row>
        <row r="23">
          <cell r="A23">
            <v>1329</v>
          </cell>
          <cell r="B23" t="str">
            <v>高级暗之石</v>
          </cell>
          <cell r="C23">
            <v>9980028</v>
          </cell>
        </row>
        <row r="24">
          <cell r="A24">
            <v>1048</v>
          </cell>
          <cell r="B24" t="str">
            <v>百变树果</v>
          </cell>
          <cell r="C24">
            <v>228</v>
          </cell>
        </row>
        <row r="25">
          <cell r="A25">
            <v>1038</v>
          </cell>
          <cell r="B25" t="str">
            <v>Z结晶树果</v>
          </cell>
          <cell r="C25">
            <v>229</v>
          </cell>
        </row>
        <row r="26">
          <cell r="A26">
            <v>1043</v>
          </cell>
          <cell r="B26" t="str">
            <v>Z手环树果</v>
          </cell>
          <cell r="C26">
            <v>230</v>
          </cell>
        </row>
        <row r="27">
          <cell r="A27">
            <v>1033</v>
          </cell>
          <cell r="B27" t="str">
            <v>坐骑树果</v>
          </cell>
          <cell r="C27">
            <v>231</v>
          </cell>
        </row>
        <row r="28">
          <cell r="A28">
            <v>1073</v>
          </cell>
          <cell r="B28" t="str">
            <v>伊布树果</v>
          </cell>
          <cell r="C28">
            <v>232</v>
          </cell>
        </row>
        <row r="29">
          <cell r="A29">
            <v>1078</v>
          </cell>
          <cell r="B29" t="str">
            <v>电伊布树果</v>
          </cell>
          <cell r="C29">
            <v>233</v>
          </cell>
        </row>
        <row r="30">
          <cell r="A30">
            <v>1083</v>
          </cell>
          <cell r="B30" t="str">
            <v>火伊布树果</v>
          </cell>
          <cell r="C30">
            <v>234</v>
          </cell>
        </row>
        <row r="31">
          <cell r="A31">
            <v>1088</v>
          </cell>
          <cell r="B31" t="str">
            <v>水伊布树果</v>
          </cell>
          <cell r="C31">
            <v>235</v>
          </cell>
        </row>
        <row r="32">
          <cell r="A32">
            <v>1049</v>
          </cell>
          <cell r="B32" t="str">
            <v>百变树果</v>
          </cell>
          <cell r="C32">
            <v>228</v>
          </cell>
        </row>
        <row r="33">
          <cell r="A33">
            <v>1039</v>
          </cell>
          <cell r="B33" t="str">
            <v>Z结晶树果</v>
          </cell>
          <cell r="C33">
            <v>229</v>
          </cell>
        </row>
        <row r="34">
          <cell r="A34">
            <v>1044</v>
          </cell>
          <cell r="B34" t="str">
            <v>Z手环树果</v>
          </cell>
          <cell r="C34">
            <v>230</v>
          </cell>
        </row>
        <row r="35">
          <cell r="A35">
            <v>1034</v>
          </cell>
          <cell r="B35" t="str">
            <v>坐骑树果</v>
          </cell>
          <cell r="C35">
            <v>231</v>
          </cell>
        </row>
        <row r="36">
          <cell r="A36">
            <v>1074</v>
          </cell>
          <cell r="B36" t="str">
            <v>伊布树果</v>
          </cell>
          <cell r="C36">
            <v>232</v>
          </cell>
        </row>
        <row r="37">
          <cell r="A37">
            <v>1079</v>
          </cell>
          <cell r="B37" t="str">
            <v>电伊布树果</v>
          </cell>
          <cell r="C37">
            <v>233</v>
          </cell>
        </row>
        <row r="38">
          <cell r="A38">
            <v>1084</v>
          </cell>
          <cell r="B38" t="str">
            <v>火伊布树果</v>
          </cell>
          <cell r="C38">
            <v>234</v>
          </cell>
        </row>
        <row r="39">
          <cell r="A39">
            <v>1089</v>
          </cell>
          <cell r="B39" t="str">
            <v>水伊布树果</v>
          </cell>
          <cell r="C39">
            <v>235</v>
          </cell>
        </row>
        <row r="40">
          <cell r="A40">
            <v>1093</v>
          </cell>
          <cell r="B40" t="str">
            <v>宠物树果</v>
          </cell>
          <cell r="C40">
            <v>236</v>
          </cell>
        </row>
        <row r="41">
          <cell r="A41">
            <v>1235</v>
          </cell>
          <cell r="B41" t="str">
            <v>宝物升阶石</v>
          </cell>
          <cell r="C41">
            <v>237</v>
          </cell>
        </row>
        <row r="42">
          <cell r="A42">
            <v>1271</v>
          </cell>
          <cell r="B42" t="str">
            <v>中级进化卡</v>
          </cell>
          <cell r="C42">
            <v>9980002</v>
          </cell>
        </row>
        <row r="43">
          <cell r="A43">
            <v>1272</v>
          </cell>
          <cell r="B43" t="str">
            <v>高级进化卡</v>
          </cell>
          <cell r="C43">
            <v>9980003</v>
          </cell>
        </row>
        <row r="44">
          <cell r="A44">
            <v>1026</v>
          </cell>
          <cell r="B44" t="str">
            <v>基地进阶石</v>
          </cell>
          <cell r="C44">
            <v>1529</v>
          </cell>
        </row>
        <row r="45">
          <cell r="A45">
            <v>1010</v>
          </cell>
          <cell r="B45" t="str">
            <v>师徒令</v>
          </cell>
          <cell r="C45">
            <v>620001</v>
          </cell>
        </row>
        <row r="46">
          <cell r="A46">
            <v>1094</v>
          </cell>
          <cell r="B46" t="str">
            <v>宠物技能石</v>
          </cell>
          <cell r="C46">
            <v>210</v>
          </cell>
        </row>
        <row r="47">
          <cell r="A47">
            <v>1095</v>
          </cell>
          <cell r="B47" t="str">
            <v>特级技能石</v>
          </cell>
          <cell r="C47">
            <v>211</v>
          </cell>
        </row>
        <row r="48">
          <cell r="A48">
            <v>1238</v>
          </cell>
          <cell r="B48" t="str">
            <v>光辉石</v>
          </cell>
          <cell r="C48">
            <v>212</v>
          </cell>
        </row>
        <row r="49">
          <cell r="A49">
            <v>1031</v>
          </cell>
          <cell r="B49" t="str">
            <v>洗练石</v>
          </cell>
          <cell r="C49">
            <v>213</v>
          </cell>
        </row>
        <row r="50">
          <cell r="A50">
            <v>1030</v>
          </cell>
          <cell r="B50" t="str">
            <v>神石</v>
          </cell>
          <cell r="C50">
            <v>214</v>
          </cell>
        </row>
        <row r="51">
          <cell r="A51">
            <v>1006</v>
          </cell>
          <cell r="B51" t="str">
            <v>挑战令</v>
          </cell>
          <cell r="C51">
            <v>620002</v>
          </cell>
        </row>
        <row r="52">
          <cell r="A52">
            <v>1239</v>
          </cell>
          <cell r="B52" t="str">
            <v>徽章升级石</v>
          </cell>
          <cell r="C52">
            <v>216</v>
          </cell>
        </row>
        <row r="53">
          <cell r="A53">
            <v>1243</v>
          </cell>
          <cell r="B53" t="str">
            <v>拳击徽章碎片</v>
          </cell>
          <cell r="C53">
            <v>1530</v>
          </cell>
        </row>
        <row r="54">
          <cell r="A54">
            <v>1247</v>
          </cell>
          <cell r="B54" t="str">
            <v>天称徽章碎片</v>
          </cell>
          <cell r="C54">
            <v>1531</v>
          </cell>
        </row>
        <row r="55">
          <cell r="A55">
            <v>1236</v>
          </cell>
          <cell r="B55" t="str">
            <v>设计图</v>
          </cell>
        </row>
        <row r="56">
          <cell r="A56">
            <v>1237</v>
          </cell>
          <cell r="B56" t="str">
            <v>记忆金属</v>
          </cell>
        </row>
        <row r="57">
          <cell r="A57">
            <v>10000002</v>
          </cell>
          <cell r="B57" t="str">
            <v>十选一礼包</v>
          </cell>
        </row>
        <row r="58">
          <cell r="A58">
            <v>1036</v>
          </cell>
          <cell r="B58" t="str">
            <v>坐骑属性药</v>
          </cell>
          <cell r="C58">
            <v>1475</v>
          </cell>
        </row>
        <row r="59">
          <cell r="A59">
            <v>1041</v>
          </cell>
          <cell r="B59" t="str">
            <v>Z结晶属性药</v>
          </cell>
          <cell r="C59">
            <v>1476</v>
          </cell>
        </row>
        <row r="60">
          <cell r="A60">
            <v>1046</v>
          </cell>
          <cell r="B60" t="str">
            <v>Z手环属性药</v>
          </cell>
          <cell r="C60">
            <v>1477</v>
          </cell>
        </row>
        <row r="61">
          <cell r="A61">
            <v>1051</v>
          </cell>
          <cell r="B61" t="str">
            <v>百变怪属性药</v>
          </cell>
          <cell r="C61">
            <v>1478</v>
          </cell>
        </row>
        <row r="62">
          <cell r="A62">
            <v>1056</v>
          </cell>
          <cell r="B62" t="str">
            <v>气势属性药</v>
          </cell>
        </row>
        <row r="63">
          <cell r="A63">
            <v>1061</v>
          </cell>
          <cell r="B63" t="str">
            <v>亲密度属性药</v>
          </cell>
        </row>
        <row r="64">
          <cell r="A64">
            <v>1066</v>
          </cell>
          <cell r="B64" t="str">
            <v>光环属性药</v>
          </cell>
        </row>
        <row r="65">
          <cell r="A65">
            <v>1071</v>
          </cell>
          <cell r="B65" t="str">
            <v>携带品属性药</v>
          </cell>
        </row>
        <row r="66">
          <cell r="A66">
            <v>1076</v>
          </cell>
          <cell r="B66" t="str">
            <v>伊布属性药</v>
          </cell>
          <cell r="C66">
            <v>1479</v>
          </cell>
        </row>
        <row r="67">
          <cell r="A67">
            <v>1081</v>
          </cell>
          <cell r="B67" t="str">
            <v>电击属性药</v>
          </cell>
          <cell r="C67">
            <v>1480</v>
          </cell>
        </row>
        <row r="68">
          <cell r="A68">
            <v>1086</v>
          </cell>
          <cell r="B68" t="str">
            <v>连击属性药</v>
          </cell>
          <cell r="C68">
            <v>1481</v>
          </cell>
        </row>
        <row r="69">
          <cell r="A69">
            <v>1091</v>
          </cell>
          <cell r="B69" t="str">
            <v>屏障属性药</v>
          </cell>
          <cell r="C69">
            <v>1482</v>
          </cell>
        </row>
        <row r="70">
          <cell r="A70">
            <v>1007</v>
          </cell>
          <cell r="B70">
            <v>21212</v>
          </cell>
        </row>
        <row r="71">
          <cell r="A71">
            <v>3013</v>
          </cell>
          <cell r="B71" t="str">
            <v>妙蛙种子碎片</v>
          </cell>
        </row>
        <row r="72">
          <cell r="A72">
            <v>3014</v>
          </cell>
          <cell r="B72" t="str">
            <v>小火龙碎片</v>
          </cell>
        </row>
        <row r="73">
          <cell r="A73">
            <v>3015</v>
          </cell>
          <cell r="B73" t="str">
            <v>杰尼龟碎片</v>
          </cell>
        </row>
        <row r="74">
          <cell r="A74">
            <v>3016</v>
          </cell>
          <cell r="B74" t="str">
            <v>火恐龙碎片</v>
          </cell>
        </row>
        <row r="75">
          <cell r="A75">
            <v>3017</v>
          </cell>
          <cell r="B75" t="str">
            <v>妙蛙草碎片</v>
          </cell>
        </row>
        <row r="76">
          <cell r="A76">
            <v>3018</v>
          </cell>
          <cell r="B76" t="str">
            <v>卡咪龟碎片</v>
          </cell>
        </row>
        <row r="77">
          <cell r="A77">
            <v>3019</v>
          </cell>
          <cell r="B77" t="str">
            <v>妙蛙花碎片</v>
          </cell>
        </row>
        <row r="78">
          <cell r="A78">
            <v>3020</v>
          </cell>
          <cell r="B78" t="str">
            <v>皮神碎片</v>
          </cell>
        </row>
        <row r="79">
          <cell r="A79">
            <v>3021</v>
          </cell>
          <cell r="B79" t="str">
            <v>水箭龟碎片</v>
          </cell>
        </row>
        <row r="80">
          <cell r="A80">
            <v>3022</v>
          </cell>
          <cell r="B80" t="str">
            <v>闪喷火龙碎片</v>
          </cell>
        </row>
        <row r="81">
          <cell r="A81">
            <v>3023</v>
          </cell>
          <cell r="B81" t="str">
            <v>蜥蜴王碎片</v>
          </cell>
        </row>
        <row r="82">
          <cell r="A82">
            <v>3024</v>
          </cell>
          <cell r="B82" t="str">
            <v>火焰鸡碎片</v>
          </cell>
        </row>
        <row r="83">
          <cell r="A83">
            <v>3025</v>
          </cell>
          <cell r="B83" t="str">
            <v>巨沼怪碎片</v>
          </cell>
        </row>
        <row r="84">
          <cell r="A84">
            <v>1273</v>
          </cell>
          <cell r="B84" t="str">
            <v>皮神之石</v>
          </cell>
        </row>
        <row r="85">
          <cell r="A85">
            <v>1274</v>
          </cell>
          <cell r="B85" t="str">
            <v>皮神进化卡</v>
          </cell>
        </row>
        <row r="86">
          <cell r="A86">
            <v>1037</v>
          </cell>
          <cell r="B86" t="str">
            <v>坐骑增幅器</v>
          </cell>
          <cell r="C86">
            <v>1483</v>
          </cell>
        </row>
        <row r="87">
          <cell r="A87">
            <v>1042</v>
          </cell>
          <cell r="B87" t="str">
            <v>Z结晶增幅器</v>
          </cell>
          <cell r="C87">
            <v>1484</v>
          </cell>
        </row>
        <row r="88">
          <cell r="A88">
            <v>1047</v>
          </cell>
          <cell r="B88" t="str">
            <v>Z手环增幅器</v>
          </cell>
          <cell r="C88">
            <v>1485</v>
          </cell>
        </row>
        <row r="89">
          <cell r="A89">
            <v>1052</v>
          </cell>
          <cell r="B89" t="str">
            <v>百变怪增幅器</v>
          </cell>
          <cell r="C89">
            <v>1486</v>
          </cell>
        </row>
        <row r="90">
          <cell r="A90">
            <v>1057</v>
          </cell>
          <cell r="B90" t="str">
            <v>气势增幅器</v>
          </cell>
          <cell r="C90">
            <v>1487</v>
          </cell>
        </row>
        <row r="91">
          <cell r="A91">
            <v>1062</v>
          </cell>
          <cell r="B91" t="str">
            <v>亲密度增幅器</v>
          </cell>
          <cell r="C91">
            <v>1488</v>
          </cell>
        </row>
        <row r="92">
          <cell r="A92">
            <v>1067</v>
          </cell>
          <cell r="B92" t="str">
            <v>光环增幅器</v>
          </cell>
          <cell r="C92">
            <v>1489</v>
          </cell>
        </row>
        <row r="93">
          <cell r="A93">
            <v>1072</v>
          </cell>
          <cell r="B93" t="str">
            <v>携带品增幅器</v>
          </cell>
          <cell r="C93">
            <v>1490</v>
          </cell>
        </row>
        <row r="94">
          <cell r="A94">
            <v>1077</v>
          </cell>
          <cell r="B94" t="str">
            <v>[电光一闪]技能机</v>
          </cell>
        </row>
        <row r="95">
          <cell r="A95">
            <v>1082</v>
          </cell>
          <cell r="B95" t="str">
            <v>[麻麻电击]技能机</v>
          </cell>
        </row>
        <row r="96">
          <cell r="A96">
            <v>1087</v>
          </cell>
          <cell r="B96" t="str">
            <v>[砰砰连击]技能机</v>
          </cell>
        </row>
        <row r="97">
          <cell r="A97">
            <v>1092</v>
          </cell>
          <cell r="B97" t="str">
            <v>[活活水泡]技能机</v>
          </cell>
        </row>
        <row r="98">
          <cell r="A98">
            <v>1240</v>
          </cell>
          <cell r="B98" t="str">
            <v>冰山徽章碎片</v>
          </cell>
          <cell r="C98">
            <v>1491</v>
          </cell>
        </row>
        <row r="99">
          <cell r="A99">
            <v>1241</v>
          </cell>
          <cell r="B99" t="str">
            <v>玉虫徽章碎片</v>
          </cell>
          <cell r="C99">
            <v>1492</v>
          </cell>
        </row>
        <row r="100">
          <cell r="A100">
            <v>1242</v>
          </cell>
          <cell r="B100" t="str">
            <v>灵力徽章碎片</v>
          </cell>
          <cell r="C100">
            <v>1493</v>
          </cell>
        </row>
        <row r="101">
          <cell r="A101">
            <v>1244</v>
          </cell>
          <cell r="B101" t="str">
            <v>妖精徽章碎片</v>
          </cell>
          <cell r="C101">
            <v>1494</v>
          </cell>
        </row>
        <row r="102">
          <cell r="A102">
            <v>1245</v>
          </cell>
          <cell r="B102" t="str">
            <v>植物徽章碎片</v>
          </cell>
          <cell r="C102">
            <v>1495</v>
          </cell>
        </row>
        <row r="103">
          <cell r="A103">
            <v>1246</v>
          </cell>
          <cell r="B103" t="str">
            <v>电压徽章碎片</v>
          </cell>
          <cell r="C103">
            <v>1496</v>
          </cell>
        </row>
        <row r="104">
          <cell r="A104">
            <v>1012</v>
          </cell>
          <cell r="B104" t="str">
            <v>生命药剂</v>
          </cell>
          <cell r="C104">
            <v>1497</v>
          </cell>
        </row>
        <row r="105">
          <cell r="A105">
            <v>1013</v>
          </cell>
          <cell r="B105" t="str">
            <v>攻击药剂</v>
          </cell>
          <cell r="C105">
            <v>1498</v>
          </cell>
        </row>
        <row r="106">
          <cell r="A106">
            <v>1014</v>
          </cell>
          <cell r="B106" t="str">
            <v>防御药剂</v>
          </cell>
          <cell r="C106">
            <v>1499</v>
          </cell>
        </row>
        <row r="107">
          <cell r="A107">
            <v>1015</v>
          </cell>
          <cell r="B107" t="str">
            <v>命中药剂</v>
          </cell>
          <cell r="C107">
            <v>1500</v>
          </cell>
        </row>
        <row r="108">
          <cell r="A108">
            <v>1016</v>
          </cell>
          <cell r="B108" t="str">
            <v>闪避药剂</v>
          </cell>
          <cell r="C108">
            <v>1501</v>
          </cell>
        </row>
        <row r="109">
          <cell r="A109">
            <v>1017</v>
          </cell>
          <cell r="B109" t="str">
            <v>暴击药剂</v>
          </cell>
          <cell r="C109">
            <v>1502</v>
          </cell>
        </row>
        <row r="110">
          <cell r="A110">
            <v>1018</v>
          </cell>
          <cell r="B110" t="str">
            <v>抗暴药剂</v>
          </cell>
          <cell r="C110">
            <v>1503</v>
          </cell>
        </row>
        <row r="111">
          <cell r="A111">
            <v>1019</v>
          </cell>
          <cell r="B111" t="str">
            <v>攻速药剂</v>
          </cell>
          <cell r="C111">
            <v>1504</v>
          </cell>
        </row>
        <row r="112">
          <cell r="A112">
            <v>1233</v>
          </cell>
          <cell r="B112" t="str">
            <v>潜能果</v>
          </cell>
          <cell r="C112">
            <v>1505</v>
          </cell>
        </row>
        <row r="113">
          <cell r="A113">
            <v>1234</v>
          </cell>
          <cell r="B113" t="str">
            <v>突破果</v>
          </cell>
          <cell r="C113">
            <v>1506</v>
          </cell>
        </row>
        <row r="114">
          <cell r="A114">
            <v>1248</v>
          </cell>
          <cell r="B114" t="str">
            <v>超级进化石</v>
          </cell>
          <cell r="C114">
            <v>1528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64"/>
  <sheetViews>
    <sheetView workbookViewId="0">
      <pane ySplit="1125" activePane="bottomLeft"/>
      <selection pane="bottomLeft" activeCell="H2" sqref="H2"/>
    </sheetView>
  </sheetViews>
  <sheetFormatPr defaultColWidth="9" defaultRowHeight="13.5" x14ac:dyDescent="0.15"/>
  <cols>
    <col min="1" max="2" width="9" style="84"/>
    <col min="3" max="3" width="21" style="10" customWidth="1"/>
    <col min="6" max="6" width="12.5" style="85" customWidth="1"/>
    <col min="8" max="8" width="17.5" style="8" customWidth="1"/>
    <col min="9" max="9" width="17.5" style="9" customWidth="1"/>
    <col min="11" max="11" width="3.375" customWidth="1"/>
    <col min="12" max="12" width="12.375" customWidth="1"/>
  </cols>
  <sheetData>
    <row r="1" spans="1:14" x14ac:dyDescent="0.15">
      <c r="A1" s="3" t="s">
        <v>0</v>
      </c>
      <c r="B1" s="3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10" t="s">
        <v>6</v>
      </c>
      <c r="H1" s="23" t="s">
        <v>7</v>
      </c>
      <c r="I1" s="24" t="s">
        <v>8</v>
      </c>
      <c r="J1" s="25" t="s">
        <v>9</v>
      </c>
      <c r="K1" s="5"/>
    </row>
    <row r="2" spans="1:14" x14ac:dyDescent="0.15">
      <c r="A2" s="3" t="s">
        <v>10</v>
      </c>
      <c r="B2" s="3" t="s">
        <v>11</v>
      </c>
      <c r="C2" s="10" t="s">
        <v>12</v>
      </c>
      <c r="D2" s="10" t="s">
        <v>12</v>
      </c>
      <c r="E2" s="10" t="s">
        <v>12</v>
      </c>
      <c r="F2" s="41" t="s">
        <v>11</v>
      </c>
      <c r="G2" s="10" t="s">
        <v>11</v>
      </c>
      <c r="H2" s="8" t="s">
        <v>430</v>
      </c>
      <c r="I2" s="26"/>
      <c r="J2" s="25" t="s">
        <v>13</v>
      </c>
      <c r="K2" s="5"/>
    </row>
    <row r="3" spans="1:14" x14ac:dyDescent="0.15">
      <c r="A3" s="3" t="s">
        <v>14</v>
      </c>
      <c r="B3" s="3" t="s">
        <v>15</v>
      </c>
      <c r="C3" s="10" t="s">
        <v>16</v>
      </c>
      <c r="D3" s="10" t="s">
        <v>17</v>
      </c>
      <c r="E3" s="10" t="s">
        <v>18</v>
      </c>
      <c r="F3" s="41" t="s">
        <v>19</v>
      </c>
      <c r="G3" s="10" t="s">
        <v>20</v>
      </c>
      <c r="H3" s="27" t="s">
        <v>21</v>
      </c>
      <c r="I3" s="28"/>
      <c r="J3" s="25" t="s">
        <v>22</v>
      </c>
      <c r="K3" s="5"/>
    </row>
    <row r="4" spans="1:14" s="73" customFormat="1" x14ac:dyDescent="0.15">
      <c r="A4" s="86">
        <v>110001</v>
      </c>
      <c r="B4" s="86">
        <v>1</v>
      </c>
      <c r="C4" s="86" t="s">
        <v>23</v>
      </c>
      <c r="D4" s="86" t="s">
        <v>24</v>
      </c>
      <c r="E4" s="86" t="s">
        <v>25</v>
      </c>
      <c r="F4" s="87">
        <v>3</v>
      </c>
      <c r="G4" s="73">
        <v>1</v>
      </c>
      <c r="H4" s="88" t="s">
        <v>26</v>
      </c>
      <c r="I4" s="106" t="s">
        <v>26</v>
      </c>
      <c r="J4" s="73">
        <v>0</v>
      </c>
      <c r="L4" s="107" t="s">
        <v>27</v>
      </c>
      <c r="M4" s="73">
        <v>4</v>
      </c>
      <c r="N4" s="108"/>
    </row>
    <row r="5" spans="1:14" s="73" customFormat="1" x14ac:dyDescent="0.15">
      <c r="A5" s="86">
        <v>110002</v>
      </c>
      <c r="B5" s="86">
        <v>1</v>
      </c>
      <c r="C5" s="86" t="s">
        <v>28</v>
      </c>
      <c r="D5" s="86" t="s">
        <v>29</v>
      </c>
      <c r="E5" s="86" t="s">
        <v>30</v>
      </c>
      <c r="F5" s="87">
        <v>3</v>
      </c>
      <c r="G5" s="73">
        <v>1</v>
      </c>
      <c r="H5" s="88" t="s">
        <v>26</v>
      </c>
      <c r="I5" s="106" t="s">
        <v>26</v>
      </c>
      <c r="J5" s="73">
        <v>0</v>
      </c>
      <c r="L5" s="107" t="s">
        <v>31</v>
      </c>
      <c r="M5" s="73">
        <v>4</v>
      </c>
    </row>
    <row r="6" spans="1:14" s="73" customFormat="1" x14ac:dyDescent="0.15">
      <c r="A6" s="86">
        <v>110003</v>
      </c>
      <c r="B6" s="86">
        <v>1</v>
      </c>
      <c r="C6" s="86" t="s">
        <v>32</v>
      </c>
      <c r="D6" s="86" t="s">
        <v>24</v>
      </c>
      <c r="E6" s="86" t="s">
        <v>25</v>
      </c>
      <c r="F6" s="87">
        <v>3</v>
      </c>
      <c r="G6" s="73">
        <v>1</v>
      </c>
      <c r="H6" s="88" t="s">
        <v>26</v>
      </c>
      <c r="I6" s="106" t="s">
        <v>26</v>
      </c>
      <c r="J6" s="73">
        <v>0</v>
      </c>
      <c r="L6" s="107" t="s">
        <v>33</v>
      </c>
      <c r="M6" s="73">
        <v>4</v>
      </c>
    </row>
    <row r="7" spans="1:14" s="73" customFormat="1" x14ac:dyDescent="0.15">
      <c r="A7" s="86">
        <v>110004</v>
      </c>
      <c r="B7" s="86">
        <v>1</v>
      </c>
      <c r="C7" s="86" t="s">
        <v>34</v>
      </c>
      <c r="D7" s="86" t="s">
        <v>24</v>
      </c>
      <c r="E7" s="86" t="s">
        <v>25</v>
      </c>
      <c r="F7" s="87">
        <v>3</v>
      </c>
      <c r="G7" s="73">
        <v>1</v>
      </c>
      <c r="H7" s="88" t="s">
        <v>26</v>
      </c>
      <c r="I7" s="106" t="s">
        <v>26</v>
      </c>
      <c r="J7" s="73">
        <v>0</v>
      </c>
      <c r="L7" s="107" t="s">
        <v>35</v>
      </c>
      <c r="M7" s="73">
        <v>4</v>
      </c>
    </row>
    <row r="8" spans="1:14" s="73" customFormat="1" x14ac:dyDescent="0.15">
      <c r="A8" s="86">
        <v>110005</v>
      </c>
      <c r="B8" s="86">
        <v>1</v>
      </c>
      <c r="C8" s="86" t="s">
        <v>36</v>
      </c>
      <c r="D8" s="86" t="s">
        <v>24</v>
      </c>
      <c r="E8" s="86" t="s">
        <v>25</v>
      </c>
      <c r="F8" s="87">
        <v>3</v>
      </c>
      <c r="G8" s="73">
        <v>1</v>
      </c>
      <c r="H8" s="88" t="s">
        <v>26</v>
      </c>
      <c r="I8" s="106" t="s">
        <v>26</v>
      </c>
      <c r="J8" s="73">
        <v>0</v>
      </c>
      <c r="L8" s="107" t="s">
        <v>37</v>
      </c>
      <c r="M8" s="73">
        <v>4</v>
      </c>
    </row>
    <row r="9" spans="1:14" s="73" customFormat="1" x14ac:dyDescent="0.15">
      <c r="A9" s="86">
        <v>110006</v>
      </c>
      <c r="B9" s="86">
        <v>1</v>
      </c>
      <c r="C9" s="86" t="s">
        <v>38</v>
      </c>
      <c r="D9" s="86" t="s">
        <v>24</v>
      </c>
      <c r="E9" s="86" t="s">
        <v>25</v>
      </c>
      <c r="F9" s="87">
        <v>3</v>
      </c>
      <c r="G9" s="73">
        <v>1</v>
      </c>
      <c r="H9" s="88" t="s">
        <v>26</v>
      </c>
      <c r="I9" s="106" t="s">
        <v>26</v>
      </c>
      <c r="J9" s="73">
        <v>0</v>
      </c>
      <c r="L9" s="107" t="s">
        <v>39</v>
      </c>
      <c r="M9" s="73">
        <v>4</v>
      </c>
    </row>
    <row r="10" spans="1:14" s="73" customFormat="1" x14ac:dyDescent="0.15">
      <c r="A10" s="86">
        <v>110007</v>
      </c>
      <c r="B10" s="86">
        <v>1</v>
      </c>
      <c r="C10" s="86" t="s">
        <v>40</v>
      </c>
      <c r="D10" s="86" t="s">
        <v>24</v>
      </c>
      <c r="E10" s="86" t="s">
        <v>25</v>
      </c>
      <c r="F10" s="87">
        <v>3</v>
      </c>
      <c r="G10" s="73">
        <v>1</v>
      </c>
      <c r="H10" s="88" t="s">
        <v>26</v>
      </c>
      <c r="I10" s="106" t="s">
        <v>26</v>
      </c>
      <c r="J10" s="73">
        <v>0</v>
      </c>
      <c r="L10" s="107" t="s">
        <v>41</v>
      </c>
      <c r="M10" s="73">
        <v>4</v>
      </c>
    </row>
    <row r="11" spans="1:14" s="73" customFormat="1" x14ac:dyDescent="0.15">
      <c r="A11" s="86">
        <v>110008</v>
      </c>
      <c r="B11" s="86">
        <v>1</v>
      </c>
      <c r="C11" s="86" t="s">
        <v>42</v>
      </c>
      <c r="D11" s="86" t="s">
        <v>24</v>
      </c>
      <c r="E11" s="86" t="s">
        <v>25</v>
      </c>
      <c r="F11" s="87">
        <v>3</v>
      </c>
      <c r="G11" s="73">
        <v>1</v>
      </c>
      <c r="H11" s="88" t="s">
        <v>26</v>
      </c>
      <c r="I11" s="106" t="s">
        <v>26</v>
      </c>
      <c r="J11" s="73">
        <v>0</v>
      </c>
      <c r="L11" s="107" t="s">
        <v>43</v>
      </c>
      <c r="M11" s="73">
        <v>4</v>
      </c>
    </row>
    <row r="12" spans="1:14" s="73" customFormat="1" x14ac:dyDescent="0.15">
      <c r="A12" s="86">
        <v>110009</v>
      </c>
      <c r="B12" s="86">
        <v>1</v>
      </c>
      <c r="C12" s="86" t="s">
        <v>44</v>
      </c>
      <c r="D12" s="86" t="s">
        <v>24</v>
      </c>
      <c r="E12" s="86" t="s">
        <v>25</v>
      </c>
      <c r="F12" s="87">
        <v>3</v>
      </c>
      <c r="G12" s="73">
        <v>1</v>
      </c>
      <c r="H12" s="88" t="s">
        <v>26</v>
      </c>
      <c r="I12" s="106" t="s">
        <v>26</v>
      </c>
      <c r="J12" s="73">
        <v>0</v>
      </c>
      <c r="L12" s="107" t="s">
        <v>45</v>
      </c>
      <c r="M12" s="73">
        <v>4</v>
      </c>
    </row>
    <row r="13" spans="1:14" s="73" customFormat="1" x14ac:dyDescent="0.15">
      <c r="A13" s="86">
        <v>110010</v>
      </c>
      <c r="B13" s="86">
        <v>1</v>
      </c>
      <c r="C13" s="86" t="s">
        <v>46</v>
      </c>
      <c r="D13" s="86" t="s">
        <v>24</v>
      </c>
      <c r="E13" s="86" t="s">
        <v>25</v>
      </c>
      <c r="F13" s="87">
        <v>3</v>
      </c>
      <c r="G13" s="73">
        <v>1</v>
      </c>
      <c r="H13" s="88" t="s">
        <v>26</v>
      </c>
      <c r="I13" s="106" t="s">
        <v>26</v>
      </c>
      <c r="J13" s="73">
        <v>0</v>
      </c>
      <c r="L13" s="107" t="s">
        <v>47</v>
      </c>
      <c r="M13" s="73">
        <v>4</v>
      </c>
    </row>
    <row r="14" spans="1:14" s="73" customFormat="1" x14ac:dyDescent="0.15">
      <c r="A14" s="86">
        <v>110011</v>
      </c>
      <c r="B14" s="86">
        <v>1</v>
      </c>
      <c r="C14" s="86" t="s">
        <v>48</v>
      </c>
      <c r="D14" s="86" t="s">
        <v>24</v>
      </c>
      <c r="E14" s="86" t="s">
        <v>25</v>
      </c>
      <c r="F14" s="87">
        <v>3</v>
      </c>
      <c r="G14" s="73">
        <v>1</v>
      </c>
      <c r="H14" s="88" t="s">
        <v>26</v>
      </c>
      <c r="I14" s="106" t="s">
        <v>26</v>
      </c>
      <c r="J14" s="73">
        <v>0</v>
      </c>
      <c r="L14" s="107" t="s">
        <v>49</v>
      </c>
      <c r="M14" s="73">
        <v>4</v>
      </c>
    </row>
    <row r="15" spans="1:14" s="73" customFormat="1" x14ac:dyDescent="0.15">
      <c r="A15" s="86">
        <v>110012</v>
      </c>
      <c r="B15" s="86">
        <v>1</v>
      </c>
      <c r="C15" s="86" t="s">
        <v>50</v>
      </c>
      <c r="D15" s="86" t="s">
        <v>24</v>
      </c>
      <c r="E15" s="86" t="s">
        <v>25</v>
      </c>
      <c r="F15" s="87">
        <v>3</v>
      </c>
      <c r="G15" s="73">
        <v>1</v>
      </c>
      <c r="H15" s="88" t="s">
        <v>26</v>
      </c>
      <c r="I15" s="106" t="s">
        <v>26</v>
      </c>
      <c r="J15" s="73">
        <v>0</v>
      </c>
      <c r="L15" s="107" t="s">
        <v>51</v>
      </c>
      <c r="M15" s="73">
        <v>4</v>
      </c>
    </row>
    <row r="16" spans="1:14" s="73" customFormat="1" x14ac:dyDescent="0.15">
      <c r="A16" s="86">
        <v>110013</v>
      </c>
      <c r="B16" s="86">
        <v>1</v>
      </c>
      <c r="C16" s="86" t="s">
        <v>52</v>
      </c>
      <c r="D16" s="86" t="s">
        <v>24</v>
      </c>
      <c r="E16" s="86" t="s">
        <v>25</v>
      </c>
      <c r="F16" s="87">
        <v>3</v>
      </c>
      <c r="G16" s="73">
        <v>1</v>
      </c>
      <c r="H16" s="88" t="s">
        <v>26</v>
      </c>
      <c r="I16" s="106" t="s">
        <v>26</v>
      </c>
      <c r="J16" s="73">
        <v>0</v>
      </c>
      <c r="L16" s="107" t="s">
        <v>53</v>
      </c>
      <c r="M16" s="73">
        <v>4</v>
      </c>
    </row>
    <row r="17" spans="1:20" s="73" customFormat="1" x14ac:dyDescent="0.15">
      <c r="A17" s="86">
        <v>110014</v>
      </c>
      <c r="B17" s="86">
        <v>1</v>
      </c>
      <c r="C17" s="86" t="s">
        <v>54</v>
      </c>
      <c r="D17" s="86" t="s">
        <v>24</v>
      </c>
      <c r="E17" s="86" t="s">
        <v>25</v>
      </c>
      <c r="F17" s="87">
        <v>3</v>
      </c>
      <c r="G17" s="73">
        <v>1</v>
      </c>
      <c r="H17" s="88" t="s">
        <v>26</v>
      </c>
      <c r="I17" s="106" t="s">
        <v>26</v>
      </c>
      <c r="J17" s="73">
        <v>0</v>
      </c>
      <c r="L17" s="73" t="s">
        <v>55</v>
      </c>
      <c r="M17" s="73">
        <v>4</v>
      </c>
    </row>
    <row r="18" spans="1:20" s="38" customFormat="1" x14ac:dyDescent="0.15">
      <c r="A18" s="89">
        <v>110015</v>
      </c>
      <c r="B18" s="89">
        <v>1</v>
      </c>
      <c r="C18" s="45" t="str">
        <f>N18&amp;"_"&amp;O18</f>
        <v>12083_12</v>
      </c>
      <c r="D18" s="22" t="str">
        <f>M18&amp;"_"&amp;P18</f>
        <v>4_1400</v>
      </c>
      <c r="E18" s="22" t="str">
        <f>M18&amp;"_"&amp;Q18</f>
        <v>4_700</v>
      </c>
      <c r="F18" s="46">
        <v>1</v>
      </c>
      <c r="G18" s="22">
        <v>1</v>
      </c>
      <c r="H18" s="35" t="s">
        <v>56</v>
      </c>
      <c r="I18" s="36" t="str">
        <f>R18&amp;"折"</f>
        <v>5折</v>
      </c>
      <c r="J18" s="73">
        <v>0</v>
      </c>
      <c r="L18" s="38" t="s">
        <v>57</v>
      </c>
      <c r="M18" s="38">
        <v>4</v>
      </c>
      <c r="N18" s="38">
        <v>12083</v>
      </c>
      <c r="O18" s="38">
        <v>12</v>
      </c>
      <c r="P18" s="38">
        <f t="shared" ref="P18:P23" si="0">INT(S18/(60/O18)/10)*10</f>
        <v>1400</v>
      </c>
      <c r="Q18" s="38">
        <f>INT(P18*(R18/10)/10)*10</f>
        <v>700</v>
      </c>
      <c r="R18" s="38">
        <v>5</v>
      </c>
      <c r="S18" s="38">
        <f>T18*20</f>
        <v>7000</v>
      </c>
      <c r="T18" s="38">
        <v>350</v>
      </c>
    </row>
    <row r="19" spans="1:20" s="38" customFormat="1" x14ac:dyDescent="0.15">
      <c r="A19" s="89">
        <v>110016</v>
      </c>
      <c r="B19" s="89">
        <v>1</v>
      </c>
      <c r="C19" s="45" t="str">
        <f t="shared" ref="C19:C20" si="1">N19&amp;"_"&amp;O19</f>
        <v>12058_12</v>
      </c>
      <c r="D19" s="22" t="str">
        <f t="shared" ref="D19:D20" si="2">M19&amp;"_"&amp;P19</f>
        <v>4_1600</v>
      </c>
      <c r="E19" s="22" t="str">
        <f t="shared" ref="E19:E20" si="3">M19&amp;"_"&amp;Q19</f>
        <v>4_800</v>
      </c>
      <c r="F19" s="46">
        <v>1</v>
      </c>
      <c r="G19" s="22">
        <v>1</v>
      </c>
      <c r="H19" s="35" t="s">
        <v>56</v>
      </c>
      <c r="I19" s="36" t="str">
        <f t="shared" ref="I19:I20" si="4">R19&amp;"折"</f>
        <v>5折</v>
      </c>
      <c r="J19" s="73">
        <v>0</v>
      </c>
      <c r="L19" s="38" t="s">
        <v>58</v>
      </c>
      <c r="M19" s="38">
        <v>4</v>
      </c>
      <c r="N19" s="38">
        <v>12058</v>
      </c>
      <c r="O19" s="38">
        <v>12</v>
      </c>
      <c r="P19" s="38">
        <f t="shared" si="0"/>
        <v>1600</v>
      </c>
      <c r="Q19" s="38">
        <f t="shared" ref="Q19:Q23" si="5">INT(P19*(R19/10)/10)*10</f>
        <v>800</v>
      </c>
      <c r="R19" s="38">
        <v>5</v>
      </c>
      <c r="S19" s="38">
        <f t="shared" ref="S19:S23" si="6">T19*20</f>
        <v>8000</v>
      </c>
      <c r="T19" s="38">
        <v>400</v>
      </c>
    </row>
    <row r="20" spans="1:20" s="38" customFormat="1" x14ac:dyDescent="0.15">
      <c r="A20" s="89">
        <v>110017</v>
      </c>
      <c r="B20" s="89">
        <v>1</v>
      </c>
      <c r="C20" s="45" t="str">
        <f t="shared" si="1"/>
        <v>12084_12</v>
      </c>
      <c r="D20" s="22" t="str">
        <f t="shared" si="2"/>
        <v>4_1800</v>
      </c>
      <c r="E20" s="22" t="str">
        <f t="shared" si="3"/>
        <v>4_900</v>
      </c>
      <c r="F20" s="46">
        <v>1</v>
      </c>
      <c r="G20" s="22">
        <v>1</v>
      </c>
      <c r="H20" s="35" t="s">
        <v>56</v>
      </c>
      <c r="I20" s="36" t="str">
        <f t="shared" si="4"/>
        <v>5折</v>
      </c>
      <c r="J20" s="73">
        <v>0</v>
      </c>
      <c r="L20" s="38" t="s">
        <v>59</v>
      </c>
      <c r="M20" s="38">
        <v>4</v>
      </c>
      <c r="N20" s="38">
        <v>12084</v>
      </c>
      <c r="O20" s="38">
        <v>12</v>
      </c>
      <c r="P20" s="38">
        <f t="shared" si="0"/>
        <v>1800</v>
      </c>
      <c r="Q20" s="38">
        <f t="shared" si="5"/>
        <v>900</v>
      </c>
      <c r="R20" s="38">
        <v>5</v>
      </c>
      <c r="S20" s="38">
        <f t="shared" si="6"/>
        <v>9000</v>
      </c>
      <c r="T20" s="38">
        <v>450</v>
      </c>
    </row>
    <row r="21" spans="1:20" s="37" customFormat="1" x14ac:dyDescent="0.15">
      <c r="A21" s="90">
        <v>110018</v>
      </c>
      <c r="B21" s="90">
        <v>1</v>
      </c>
      <c r="C21" s="43" t="str">
        <f t="shared" ref="C21:C22" si="7">N21&amp;"_"&amp;O21</f>
        <v>12083_8</v>
      </c>
      <c r="D21" s="34" t="str">
        <f t="shared" ref="D21:D22" si="8">M21&amp;"_"&amp;P21</f>
        <v>4_930</v>
      </c>
      <c r="E21" s="34" t="str">
        <f t="shared" ref="E21:E22" si="9">M21&amp;"_"&amp;Q21</f>
        <v>4_550</v>
      </c>
      <c r="F21" s="44">
        <v>1</v>
      </c>
      <c r="G21" s="34">
        <v>1</v>
      </c>
      <c r="H21" s="32" t="s">
        <v>60</v>
      </c>
      <c r="I21" s="47" t="str">
        <f t="shared" ref="I21:I22" si="10">R21&amp;"折"</f>
        <v>6折</v>
      </c>
      <c r="J21" s="73">
        <v>0</v>
      </c>
      <c r="L21" s="37" t="s">
        <v>57</v>
      </c>
      <c r="M21" s="37">
        <v>4</v>
      </c>
      <c r="N21" s="37">
        <v>12083</v>
      </c>
      <c r="O21" s="37">
        <v>8</v>
      </c>
      <c r="P21" s="37">
        <f t="shared" si="0"/>
        <v>930</v>
      </c>
      <c r="Q21" s="37">
        <f t="shared" si="5"/>
        <v>550</v>
      </c>
      <c r="R21" s="37">
        <v>6</v>
      </c>
      <c r="S21" s="37">
        <f t="shared" si="6"/>
        <v>7000</v>
      </c>
      <c r="T21" s="37">
        <v>350</v>
      </c>
    </row>
    <row r="22" spans="1:20" s="37" customFormat="1" x14ac:dyDescent="0.15">
      <c r="A22" s="90">
        <v>110019</v>
      </c>
      <c r="B22" s="90">
        <v>1</v>
      </c>
      <c r="C22" s="43" t="str">
        <f t="shared" si="7"/>
        <v>12058_8</v>
      </c>
      <c r="D22" s="34" t="str">
        <f t="shared" si="8"/>
        <v>4_1060</v>
      </c>
      <c r="E22" s="34" t="str">
        <f t="shared" si="9"/>
        <v>4_630</v>
      </c>
      <c r="F22" s="44">
        <v>1</v>
      </c>
      <c r="G22" s="34">
        <v>1</v>
      </c>
      <c r="H22" s="32" t="s">
        <v>60</v>
      </c>
      <c r="I22" s="47" t="str">
        <f t="shared" si="10"/>
        <v>6折</v>
      </c>
      <c r="J22" s="73">
        <v>0</v>
      </c>
      <c r="L22" s="37" t="s">
        <v>58</v>
      </c>
      <c r="M22" s="37">
        <v>4</v>
      </c>
      <c r="N22" s="37">
        <v>12058</v>
      </c>
      <c r="O22" s="37">
        <v>8</v>
      </c>
      <c r="P22" s="37">
        <f t="shared" si="0"/>
        <v>1060</v>
      </c>
      <c r="Q22" s="37">
        <f t="shared" si="5"/>
        <v>630</v>
      </c>
      <c r="R22" s="37">
        <v>6</v>
      </c>
      <c r="S22" s="37">
        <f t="shared" si="6"/>
        <v>8000</v>
      </c>
      <c r="T22" s="37">
        <v>400</v>
      </c>
    </row>
    <row r="23" spans="1:20" s="37" customFormat="1" x14ac:dyDescent="0.15">
      <c r="A23" s="90">
        <v>110020</v>
      </c>
      <c r="B23" s="90">
        <v>1</v>
      </c>
      <c r="C23" s="43" t="str">
        <f t="shared" ref="C23:C25" si="11">N23&amp;"_"&amp;O23</f>
        <v>12084_8</v>
      </c>
      <c r="D23" s="34" t="str">
        <f t="shared" ref="D23:D25" si="12">M23&amp;"_"&amp;P23</f>
        <v>4_1200</v>
      </c>
      <c r="E23" s="34" t="str">
        <f t="shared" ref="E23:E25" si="13">M23&amp;"_"&amp;Q23</f>
        <v>4_720</v>
      </c>
      <c r="F23" s="44">
        <v>1</v>
      </c>
      <c r="G23" s="34">
        <v>1</v>
      </c>
      <c r="H23" s="32" t="s">
        <v>60</v>
      </c>
      <c r="I23" s="47" t="str">
        <f t="shared" ref="I23:I25" si="14">R23&amp;"折"</f>
        <v>6折</v>
      </c>
      <c r="J23" s="73">
        <v>0</v>
      </c>
      <c r="L23" s="37" t="s">
        <v>59</v>
      </c>
      <c r="M23" s="37">
        <v>4</v>
      </c>
      <c r="N23" s="37">
        <v>12084</v>
      </c>
      <c r="O23" s="37">
        <v>8</v>
      </c>
      <c r="P23" s="37">
        <f t="shared" si="0"/>
        <v>1200</v>
      </c>
      <c r="Q23" s="37">
        <f t="shared" si="5"/>
        <v>720</v>
      </c>
      <c r="R23" s="37">
        <v>6</v>
      </c>
      <c r="S23" s="37">
        <f t="shared" si="6"/>
        <v>9000</v>
      </c>
      <c r="T23" s="37">
        <v>450</v>
      </c>
    </row>
    <row r="24" spans="1:20" s="38" customFormat="1" x14ac:dyDescent="0.15">
      <c r="A24" s="89">
        <v>110021</v>
      </c>
      <c r="B24" s="89">
        <v>1</v>
      </c>
      <c r="C24" s="45" t="str">
        <f t="shared" si="11"/>
        <v>12083_5</v>
      </c>
      <c r="D24" s="22" t="str">
        <f t="shared" si="12"/>
        <v>4_500</v>
      </c>
      <c r="E24" s="22" t="str">
        <f t="shared" si="13"/>
        <v>4_300</v>
      </c>
      <c r="F24" s="46">
        <v>1</v>
      </c>
      <c r="G24" s="22">
        <v>1</v>
      </c>
      <c r="H24" s="35" t="s">
        <v>61</v>
      </c>
      <c r="I24" s="36" t="str">
        <f t="shared" si="14"/>
        <v>7折</v>
      </c>
      <c r="J24" s="73">
        <v>0</v>
      </c>
      <c r="L24" s="38" t="s">
        <v>57</v>
      </c>
      <c r="M24" s="38">
        <v>4</v>
      </c>
      <c r="N24" s="38">
        <v>12083</v>
      </c>
      <c r="O24" s="38">
        <v>5</v>
      </c>
      <c r="P24" s="38">
        <f>INT(S24/(60/O24)/100)*100</f>
        <v>500</v>
      </c>
      <c r="Q24" s="38">
        <f>INT(P24*(R24/10)/100)*100</f>
        <v>300</v>
      </c>
      <c r="R24" s="38">
        <v>7</v>
      </c>
      <c r="S24" s="38">
        <v>7000</v>
      </c>
      <c r="T24" s="38">
        <v>350</v>
      </c>
    </row>
    <row r="25" spans="1:20" s="38" customFormat="1" x14ac:dyDescent="0.15">
      <c r="A25" s="89">
        <v>110022</v>
      </c>
      <c r="B25" s="89">
        <v>1</v>
      </c>
      <c r="C25" s="45" t="str">
        <f t="shared" si="11"/>
        <v>12058_5</v>
      </c>
      <c r="D25" s="22" t="str">
        <f t="shared" si="12"/>
        <v>4_600</v>
      </c>
      <c r="E25" s="22" t="str">
        <f t="shared" si="13"/>
        <v>4_400</v>
      </c>
      <c r="F25" s="46">
        <v>1</v>
      </c>
      <c r="G25" s="22">
        <v>1</v>
      </c>
      <c r="H25" s="35" t="s">
        <v>61</v>
      </c>
      <c r="I25" s="36" t="str">
        <f t="shared" si="14"/>
        <v>7折</v>
      </c>
      <c r="J25" s="73">
        <v>0</v>
      </c>
      <c r="L25" s="38" t="s">
        <v>58</v>
      </c>
      <c r="M25" s="38">
        <v>4</v>
      </c>
      <c r="N25" s="38">
        <v>12058</v>
      </c>
      <c r="O25" s="38">
        <v>5</v>
      </c>
      <c r="P25" s="38">
        <f>INT(S25/(60/O25)/100)*100</f>
        <v>600</v>
      </c>
      <c r="Q25" s="38">
        <f>INT(P25*(R25/10)/100)*100</f>
        <v>400</v>
      </c>
      <c r="R25" s="38">
        <v>7</v>
      </c>
      <c r="S25" s="38">
        <v>8000</v>
      </c>
      <c r="T25" s="38">
        <v>400</v>
      </c>
    </row>
    <row r="26" spans="1:20" s="38" customFormat="1" x14ac:dyDescent="0.15">
      <c r="A26" s="89">
        <v>110023</v>
      </c>
      <c r="B26" s="89">
        <v>1</v>
      </c>
      <c r="C26" s="45" t="str">
        <f t="shared" ref="C26" si="15">N26&amp;"_"&amp;O26</f>
        <v>12084_5</v>
      </c>
      <c r="D26" s="22" t="str">
        <f t="shared" ref="D26:D27" si="16">M26&amp;"_"&amp;P26</f>
        <v>4_700</v>
      </c>
      <c r="E26" s="22" t="str">
        <f t="shared" ref="E26" si="17">M26&amp;"_"&amp;Q26</f>
        <v>4_400</v>
      </c>
      <c r="F26" s="46">
        <v>1</v>
      </c>
      <c r="G26" s="22">
        <v>1</v>
      </c>
      <c r="H26" s="35" t="s">
        <v>61</v>
      </c>
      <c r="I26" s="36" t="str">
        <f t="shared" ref="I26" si="18">R26&amp;"折"</f>
        <v>7折</v>
      </c>
      <c r="J26" s="73">
        <v>0</v>
      </c>
      <c r="L26" s="38" t="s">
        <v>59</v>
      </c>
      <c r="M26" s="38">
        <v>4</v>
      </c>
      <c r="N26" s="38">
        <v>12084</v>
      </c>
      <c r="O26" s="38">
        <v>5</v>
      </c>
      <c r="P26" s="38">
        <f>INT(S26/(60/O26)/100)*100</f>
        <v>700</v>
      </c>
      <c r="Q26" s="38">
        <f>INT(P26*(R26/10)/100)*100</f>
        <v>400</v>
      </c>
      <c r="R26" s="38">
        <v>7</v>
      </c>
      <c r="S26" s="38">
        <v>9000</v>
      </c>
      <c r="T26" s="38">
        <v>450</v>
      </c>
    </row>
    <row r="27" spans="1:20" s="37" customFormat="1" x14ac:dyDescent="0.15">
      <c r="A27" s="90">
        <v>110024</v>
      </c>
      <c r="B27" s="90">
        <v>1</v>
      </c>
      <c r="C27" s="43" t="str">
        <f t="shared" ref="C27" si="19">N27&amp;"_"&amp;O27</f>
        <v>12129_10</v>
      </c>
      <c r="D27" s="34" t="str">
        <f t="shared" si="16"/>
        <v>4_1000</v>
      </c>
      <c r="E27" s="34" t="str">
        <f t="shared" ref="E27" si="20">M27&amp;"_"&amp;Q27</f>
        <v>4_500</v>
      </c>
      <c r="F27" s="44">
        <v>4</v>
      </c>
      <c r="G27" s="34">
        <v>2</v>
      </c>
      <c r="H27" s="32" t="s">
        <v>56</v>
      </c>
      <c r="I27" s="47" t="str">
        <f t="shared" ref="I27" si="21">R27&amp;"折"</f>
        <v>5折</v>
      </c>
      <c r="J27" s="73">
        <v>0</v>
      </c>
      <c r="L27" s="56" t="s">
        <v>62</v>
      </c>
      <c r="M27" s="37">
        <v>4</v>
      </c>
      <c r="N27" s="37">
        <v>12129</v>
      </c>
      <c r="O27" s="37">
        <v>10</v>
      </c>
      <c r="P27" s="37">
        <f>INT(S27/(60/O27)/100)*100</f>
        <v>1000</v>
      </c>
      <c r="Q27" s="37">
        <f>INT(P27*(R27/10)/100)*100</f>
        <v>500</v>
      </c>
      <c r="R27" s="37">
        <v>5</v>
      </c>
      <c r="S27" s="37">
        <v>6500</v>
      </c>
      <c r="T27" s="37">
        <v>450</v>
      </c>
    </row>
    <row r="28" spans="1:20" s="74" customFormat="1" x14ac:dyDescent="0.15">
      <c r="A28" s="91">
        <v>130001</v>
      </c>
      <c r="B28" s="91">
        <v>1</v>
      </c>
      <c r="C28" s="91" t="s">
        <v>63</v>
      </c>
      <c r="D28" s="91" t="s">
        <v>64</v>
      </c>
      <c r="E28" s="91" t="s">
        <v>65</v>
      </c>
      <c r="F28" s="91">
        <v>1</v>
      </c>
      <c r="G28" s="91"/>
      <c r="H28" s="92" t="s">
        <v>26</v>
      </c>
      <c r="I28" s="109" t="s">
        <v>26</v>
      </c>
      <c r="J28" s="91">
        <v>7</v>
      </c>
      <c r="L28" s="91" t="s">
        <v>66</v>
      </c>
    </row>
    <row r="29" spans="1:20" s="74" customFormat="1" x14ac:dyDescent="0.15">
      <c r="A29" s="91">
        <v>130002</v>
      </c>
      <c r="B29" s="91">
        <v>1</v>
      </c>
      <c r="C29" s="91" t="s">
        <v>67</v>
      </c>
      <c r="D29" s="91" t="s">
        <v>68</v>
      </c>
      <c r="E29" s="91" t="s">
        <v>69</v>
      </c>
      <c r="F29" s="91">
        <v>1</v>
      </c>
      <c r="G29" s="91"/>
      <c r="H29" s="92" t="s">
        <v>26</v>
      </c>
      <c r="I29" s="109" t="s">
        <v>26</v>
      </c>
      <c r="J29" s="91">
        <v>7</v>
      </c>
      <c r="L29" s="91" t="s">
        <v>70</v>
      </c>
    </row>
    <row r="30" spans="1:20" s="74" customFormat="1" x14ac:dyDescent="0.15">
      <c r="A30" s="91">
        <v>130003</v>
      </c>
      <c r="B30" s="91">
        <v>1</v>
      </c>
      <c r="C30" s="91" t="s">
        <v>71</v>
      </c>
      <c r="D30" s="91" t="s">
        <v>72</v>
      </c>
      <c r="E30" s="91" t="s">
        <v>73</v>
      </c>
      <c r="F30" s="91">
        <v>1</v>
      </c>
      <c r="G30" s="91"/>
      <c r="H30" s="92" t="s">
        <v>26</v>
      </c>
      <c r="I30" s="109" t="s">
        <v>26</v>
      </c>
      <c r="J30" s="90">
        <v>0</v>
      </c>
      <c r="K30" s="37"/>
      <c r="L30" s="90" t="s">
        <v>74</v>
      </c>
    </row>
    <row r="31" spans="1:20" s="74" customFormat="1" x14ac:dyDescent="0.15">
      <c r="A31" s="91">
        <v>130004</v>
      </c>
      <c r="B31" s="91">
        <v>1</v>
      </c>
      <c r="C31" s="91" t="s">
        <v>75</v>
      </c>
      <c r="D31" s="91" t="s">
        <v>76</v>
      </c>
      <c r="E31" s="91" t="s">
        <v>77</v>
      </c>
      <c r="F31" s="91">
        <v>1</v>
      </c>
      <c r="G31" s="91"/>
      <c r="H31" s="92" t="s">
        <v>26</v>
      </c>
      <c r="I31" s="109" t="s">
        <v>26</v>
      </c>
      <c r="J31" s="91">
        <v>7</v>
      </c>
      <c r="L31" s="91" t="s">
        <v>78</v>
      </c>
    </row>
    <row r="32" spans="1:20" s="74" customFormat="1" x14ac:dyDescent="0.15">
      <c r="A32" s="91">
        <v>130005</v>
      </c>
      <c r="B32" s="91">
        <v>1</v>
      </c>
      <c r="C32" s="91" t="s">
        <v>79</v>
      </c>
      <c r="D32" s="91" t="s">
        <v>80</v>
      </c>
      <c r="E32" s="91" t="s">
        <v>81</v>
      </c>
      <c r="F32" s="91">
        <v>1</v>
      </c>
      <c r="G32" s="91"/>
      <c r="H32" s="92" t="s">
        <v>26</v>
      </c>
      <c r="I32" s="109" t="s">
        <v>26</v>
      </c>
      <c r="J32" s="91">
        <v>7</v>
      </c>
      <c r="L32" s="91" t="s">
        <v>82</v>
      </c>
    </row>
    <row r="33" spans="1:13" s="74" customFormat="1" x14ac:dyDescent="0.15">
      <c r="A33" s="91">
        <v>130006</v>
      </c>
      <c r="B33" s="91">
        <v>1</v>
      </c>
      <c r="C33" s="91" t="s">
        <v>83</v>
      </c>
      <c r="D33" s="91" t="s">
        <v>84</v>
      </c>
      <c r="E33" s="91" t="s">
        <v>85</v>
      </c>
      <c r="F33" s="91">
        <v>1</v>
      </c>
      <c r="G33" s="91"/>
      <c r="H33" s="92" t="s">
        <v>26</v>
      </c>
      <c r="I33" s="109" t="s">
        <v>26</v>
      </c>
      <c r="J33" s="91">
        <v>7</v>
      </c>
      <c r="L33" s="91" t="s">
        <v>86</v>
      </c>
    </row>
    <row r="34" spans="1:13" s="74" customFormat="1" x14ac:dyDescent="0.15">
      <c r="A34" s="91">
        <v>130007</v>
      </c>
      <c r="B34" s="91">
        <v>1</v>
      </c>
      <c r="C34" s="91" t="s">
        <v>87</v>
      </c>
      <c r="D34" s="91" t="s">
        <v>88</v>
      </c>
      <c r="E34" s="91" t="s">
        <v>89</v>
      </c>
      <c r="F34" s="91">
        <v>1</v>
      </c>
      <c r="G34" s="91"/>
      <c r="H34" s="92" t="s">
        <v>26</v>
      </c>
      <c r="I34" s="109" t="s">
        <v>26</v>
      </c>
      <c r="J34" s="91">
        <v>7</v>
      </c>
      <c r="L34" s="91" t="s">
        <v>90</v>
      </c>
    </row>
    <row r="35" spans="1:13" s="74" customFormat="1" x14ac:dyDescent="0.15">
      <c r="A35" s="91">
        <v>130008</v>
      </c>
      <c r="B35" s="91">
        <v>1</v>
      </c>
      <c r="C35" s="91" t="s">
        <v>91</v>
      </c>
      <c r="D35" s="91" t="s">
        <v>92</v>
      </c>
      <c r="E35" s="91" t="s">
        <v>93</v>
      </c>
      <c r="F35" s="91">
        <v>1</v>
      </c>
      <c r="G35" s="91"/>
      <c r="H35" s="92" t="s">
        <v>26</v>
      </c>
      <c r="I35" s="109" t="s">
        <v>26</v>
      </c>
      <c r="J35" s="91">
        <v>7</v>
      </c>
      <c r="L35" s="91" t="s">
        <v>94</v>
      </c>
    </row>
    <row r="36" spans="1:13" s="74" customFormat="1" x14ac:dyDescent="0.15">
      <c r="A36" s="91">
        <v>130009</v>
      </c>
      <c r="B36" s="91">
        <v>1</v>
      </c>
      <c r="C36" s="91" t="s">
        <v>95</v>
      </c>
      <c r="D36" s="91" t="s">
        <v>96</v>
      </c>
      <c r="E36" s="91" t="s">
        <v>97</v>
      </c>
      <c r="F36" s="91">
        <v>1</v>
      </c>
      <c r="G36" s="91"/>
      <c r="H36" s="92" t="s">
        <v>26</v>
      </c>
      <c r="I36" s="109" t="s">
        <v>26</v>
      </c>
      <c r="J36" s="91">
        <v>7</v>
      </c>
      <c r="L36" s="91" t="s">
        <v>98</v>
      </c>
    </row>
    <row r="37" spans="1:13" s="74" customFormat="1" x14ac:dyDescent="0.15">
      <c r="A37" s="91">
        <v>130010</v>
      </c>
      <c r="B37" s="91">
        <v>1</v>
      </c>
      <c r="C37" s="91" t="s">
        <v>99</v>
      </c>
      <c r="D37" s="91" t="s">
        <v>76</v>
      </c>
      <c r="E37" s="91" t="s">
        <v>77</v>
      </c>
      <c r="F37" s="91">
        <v>1</v>
      </c>
      <c r="G37" s="91"/>
      <c r="H37" s="92" t="s">
        <v>26</v>
      </c>
      <c r="I37" s="109" t="s">
        <v>26</v>
      </c>
      <c r="J37" s="91">
        <v>7</v>
      </c>
      <c r="L37" s="91" t="s">
        <v>100</v>
      </c>
    </row>
    <row r="38" spans="1:13" s="74" customFormat="1" x14ac:dyDescent="0.15">
      <c r="A38" s="91">
        <v>130011</v>
      </c>
      <c r="B38" s="91">
        <v>1</v>
      </c>
      <c r="C38" s="91" t="s">
        <v>101</v>
      </c>
      <c r="D38" s="91" t="s">
        <v>72</v>
      </c>
      <c r="E38" s="91" t="s">
        <v>73</v>
      </c>
      <c r="F38" s="91">
        <v>1</v>
      </c>
      <c r="G38" s="91"/>
      <c r="H38" s="92" t="s">
        <v>26</v>
      </c>
      <c r="I38" s="109" t="s">
        <v>26</v>
      </c>
      <c r="J38" s="91">
        <v>7</v>
      </c>
      <c r="L38" s="91" t="s">
        <v>102</v>
      </c>
    </row>
    <row r="39" spans="1:13" s="74" customFormat="1" x14ac:dyDescent="0.15">
      <c r="A39" s="91">
        <v>130012</v>
      </c>
      <c r="B39" s="91">
        <v>1</v>
      </c>
      <c r="C39" s="91" t="s">
        <v>103</v>
      </c>
      <c r="D39" s="91" t="s">
        <v>104</v>
      </c>
      <c r="E39" s="91" t="s">
        <v>105</v>
      </c>
      <c r="F39" s="91">
        <v>1</v>
      </c>
      <c r="G39" s="91"/>
      <c r="H39" s="92" t="s">
        <v>26</v>
      </c>
      <c r="I39" s="109" t="s">
        <v>26</v>
      </c>
      <c r="J39" s="91">
        <v>7</v>
      </c>
      <c r="L39" s="91" t="s">
        <v>106</v>
      </c>
    </row>
    <row r="40" spans="1:13" s="74" customFormat="1" x14ac:dyDescent="0.15">
      <c r="A40" s="91">
        <v>130013</v>
      </c>
      <c r="B40" s="91">
        <v>1</v>
      </c>
      <c r="C40" s="91" t="s">
        <v>107</v>
      </c>
      <c r="D40" s="91" t="s">
        <v>104</v>
      </c>
      <c r="E40" s="91" t="s">
        <v>105</v>
      </c>
      <c r="F40" s="91">
        <v>1</v>
      </c>
      <c r="G40" s="91"/>
      <c r="H40" s="92" t="s">
        <v>26</v>
      </c>
      <c r="I40" s="109" t="s">
        <v>26</v>
      </c>
      <c r="J40" s="91">
        <v>7</v>
      </c>
      <c r="L40" s="91" t="s">
        <v>108</v>
      </c>
      <c r="M40" s="74">
        <v>39</v>
      </c>
    </row>
    <row r="41" spans="1:13" s="75" customFormat="1" x14ac:dyDescent="0.15">
      <c r="A41" s="93">
        <v>140001</v>
      </c>
      <c r="B41" s="93">
        <v>1</v>
      </c>
      <c r="C41" s="93" t="s">
        <v>109</v>
      </c>
      <c r="D41" s="93" t="s">
        <v>110</v>
      </c>
      <c r="E41" s="93" t="s">
        <v>111</v>
      </c>
      <c r="F41" s="94">
        <v>3</v>
      </c>
      <c r="G41" s="75">
        <v>1</v>
      </c>
      <c r="H41" s="95" t="s">
        <v>56</v>
      </c>
      <c r="I41" s="110" t="s">
        <v>56</v>
      </c>
      <c r="J41" s="93">
        <v>0</v>
      </c>
      <c r="L41" s="111" t="s">
        <v>112</v>
      </c>
    </row>
    <row r="42" spans="1:13" s="75" customFormat="1" x14ac:dyDescent="0.15">
      <c r="A42" s="93">
        <v>140002</v>
      </c>
      <c r="B42" s="93">
        <v>1</v>
      </c>
      <c r="C42" s="93" t="s">
        <v>109</v>
      </c>
      <c r="D42" s="93" t="s">
        <v>113</v>
      </c>
      <c r="E42" s="93" t="s">
        <v>114</v>
      </c>
      <c r="F42" s="94">
        <v>3</v>
      </c>
      <c r="G42" s="75">
        <v>1</v>
      </c>
      <c r="H42" s="95" t="s">
        <v>56</v>
      </c>
      <c r="I42" s="110" t="s">
        <v>56</v>
      </c>
      <c r="J42" s="93">
        <v>0</v>
      </c>
      <c r="L42" s="111" t="s">
        <v>112</v>
      </c>
    </row>
    <row r="43" spans="1:13" s="75" customFormat="1" x14ac:dyDescent="0.15">
      <c r="A43" s="93">
        <v>140003</v>
      </c>
      <c r="B43" s="93">
        <v>1</v>
      </c>
      <c r="C43" s="93" t="s">
        <v>115</v>
      </c>
      <c r="D43" s="93" t="s">
        <v>116</v>
      </c>
      <c r="E43" s="93" t="s">
        <v>110</v>
      </c>
      <c r="F43" s="94">
        <v>3</v>
      </c>
      <c r="G43" s="75">
        <v>1</v>
      </c>
      <c r="H43" s="95" t="s">
        <v>56</v>
      </c>
      <c r="I43" s="110" t="s">
        <v>56</v>
      </c>
      <c r="J43" s="93">
        <v>0</v>
      </c>
      <c r="L43" s="111" t="s">
        <v>117</v>
      </c>
    </row>
    <row r="44" spans="1:13" s="75" customFormat="1" x14ac:dyDescent="0.15">
      <c r="A44" s="93">
        <v>140004</v>
      </c>
      <c r="B44" s="93">
        <v>1</v>
      </c>
      <c r="C44" s="93" t="s">
        <v>115</v>
      </c>
      <c r="D44" s="93" t="s">
        <v>118</v>
      </c>
      <c r="E44" s="93" t="s">
        <v>113</v>
      </c>
      <c r="F44" s="94">
        <v>3</v>
      </c>
      <c r="G44" s="75">
        <v>1</v>
      </c>
      <c r="H44" s="95" t="s">
        <v>56</v>
      </c>
      <c r="I44" s="110" t="s">
        <v>56</v>
      </c>
      <c r="J44" s="93">
        <v>0</v>
      </c>
      <c r="L44" s="111" t="s">
        <v>117</v>
      </c>
    </row>
    <row r="45" spans="1:13" s="75" customFormat="1" x14ac:dyDescent="0.15">
      <c r="A45" s="93">
        <v>140005</v>
      </c>
      <c r="B45" s="93">
        <v>1</v>
      </c>
      <c r="C45" s="93" t="s">
        <v>119</v>
      </c>
      <c r="D45" s="93" t="s">
        <v>120</v>
      </c>
      <c r="E45" s="93" t="s">
        <v>121</v>
      </c>
      <c r="F45" s="94">
        <v>3</v>
      </c>
      <c r="G45" s="75">
        <v>1</v>
      </c>
      <c r="H45" s="95" t="s">
        <v>56</v>
      </c>
      <c r="I45" s="110" t="s">
        <v>56</v>
      </c>
      <c r="J45" s="93">
        <v>0</v>
      </c>
      <c r="L45" s="112" t="s">
        <v>122</v>
      </c>
    </row>
    <row r="46" spans="1:13" s="75" customFormat="1" x14ac:dyDescent="0.15">
      <c r="A46" s="93">
        <v>140006</v>
      </c>
      <c r="B46" s="93">
        <v>1</v>
      </c>
      <c r="C46" s="93" t="s">
        <v>119</v>
      </c>
      <c r="D46" s="93" t="s">
        <v>123</v>
      </c>
      <c r="E46" s="93" t="s">
        <v>124</v>
      </c>
      <c r="F46" s="94">
        <v>3</v>
      </c>
      <c r="G46" s="75">
        <v>1</v>
      </c>
      <c r="H46" s="95" t="s">
        <v>56</v>
      </c>
      <c r="I46" s="110" t="s">
        <v>56</v>
      </c>
      <c r="J46" s="93">
        <v>0</v>
      </c>
      <c r="L46" s="112" t="s">
        <v>122</v>
      </c>
      <c r="M46" s="75">
        <v>60</v>
      </c>
    </row>
    <row r="47" spans="1:13" s="53" customFormat="1" x14ac:dyDescent="0.15">
      <c r="A47" s="96">
        <v>140007</v>
      </c>
      <c r="B47" s="96">
        <v>1</v>
      </c>
      <c r="C47" s="96" t="s">
        <v>125</v>
      </c>
      <c r="D47" s="96" t="s">
        <v>116</v>
      </c>
      <c r="E47" s="96" t="s">
        <v>110</v>
      </c>
      <c r="F47" s="97">
        <v>3</v>
      </c>
      <c r="G47" s="53">
        <v>1</v>
      </c>
      <c r="H47" s="98" t="s">
        <v>56</v>
      </c>
      <c r="I47" s="113" t="s">
        <v>56</v>
      </c>
      <c r="J47" s="91">
        <v>0</v>
      </c>
      <c r="L47" s="114" t="s">
        <v>126</v>
      </c>
    </row>
    <row r="48" spans="1:13" s="53" customFormat="1" x14ac:dyDescent="0.15">
      <c r="A48" s="96">
        <v>140008</v>
      </c>
      <c r="B48" s="96">
        <v>1</v>
      </c>
      <c r="C48" s="96" t="s">
        <v>125</v>
      </c>
      <c r="D48" s="96" t="s">
        <v>118</v>
      </c>
      <c r="E48" s="96" t="s">
        <v>113</v>
      </c>
      <c r="F48" s="97">
        <v>3</v>
      </c>
      <c r="G48" s="53">
        <v>1</v>
      </c>
      <c r="H48" s="98" t="s">
        <v>56</v>
      </c>
      <c r="I48" s="113" t="s">
        <v>56</v>
      </c>
      <c r="J48" s="91">
        <v>0</v>
      </c>
      <c r="L48" s="114" t="s">
        <v>126</v>
      </c>
    </row>
    <row r="49" spans="1:22" s="53" customFormat="1" x14ac:dyDescent="0.15">
      <c r="A49" s="96">
        <v>140009</v>
      </c>
      <c r="B49" s="96">
        <v>1</v>
      </c>
      <c r="C49" s="96" t="s">
        <v>127</v>
      </c>
      <c r="D49" s="96" t="s">
        <v>128</v>
      </c>
      <c r="E49" s="96" t="s">
        <v>129</v>
      </c>
      <c r="F49" s="97">
        <v>3</v>
      </c>
      <c r="G49" s="53">
        <v>1</v>
      </c>
      <c r="H49" s="98" t="s">
        <v>56</v>
      </c>
      <c r="I49" s="113" t="s">
        <v>56</v>
      </c>
      <c r="J49" s="91">
        <v>0</v>
      </c>
      <c r="L49" s="114" t="s">
        <v>130</v>
      </c>
    </row>
    <row r="50" spans="1:22" s="53" customFormat="1" x14ac:dyDescent="0.15">
      <c r="A50" s="96">
        <v>140010</v>
      </c>
      <c r="B50" s="96">
        <v>1</v>
      </c>
      <c r="C50" s="96" t="s">
        <v>127</v>
      </c>
      <c r="D50" s="96" t="s">
        <v>131</v>
      </c>
      <c r="E50" s="96" t="s">
        <v>132</v>
      </c>
      <c r="F50" s="97">
        <v>3</v>
      </c>
      <c r="G50" s="53">
        <v>1</v>
      </c>
      <c r="H50" s="98" t="s">
        <v>56</v>
      </c>
      <c r="I50" s="113" t="s">
        <v>56</v>
      </c>
      <c r="J50" s="91">
        <v>0</v>
      </c>
      <c r="L50" s="114" t="s">
        <v>130</v>
      </c>
      <c r="M50" s="53">
        <v>40</v>
      </c>
    </row>
    <row r="51" spans="1:22" s="76" customFormat="1" x14ac:dyDescent="0.15">
      <c r="A51" s="99">
        <v>140011</v>
      </c>
      <c r="B51" s="99">
        <v>1</v>
      </c>
      <c r="C51" s="99" t="s">
        <v>133</v>
      </c>
      <c r="D51" s="99" t="s">
        <v>121</v>
      </c>
      <c r="E51" s="99" t="s">
        <v>134</v>
      </c>
      <c r="F51" s="100">
        <v>1</v>
      </c>
      <c r="G51" s="76">
        <v>1</v>
      </c>
      <c r="H51" s="101" t="s">
        <v>26</v>
      </c>
      <c r="I51" s="115" t="s">
        <v>26</v>
      </c>
      <c r="J51" s="91">
        <v>0</v>
      </c>
      <c r="L51" s="116" t="s">
        <v>135</v>
      </c>
    </row>
    <row r="52" spans="1:22" s="76" customFormat="1" x14ac:dyDescent="0.15">
      <c r="A52" s="99">
        <v>140012</v>
      </c>
      <c r="B52" s="99">
        <v>1</v>
      </c>
      <c r="C52" s="99" t="s">
        <v>136</v>
      </c>
      <c r="D52" s="99" t="s">
        <v>124</v>
      </c>
      <c r="E52" s="99" t="s">
        <v>137</v>
      </c>
      <c r="F52" s="100">
        <v>1</v>
      </c>
      <c r="G52" s="76">
        <v>1</v>
      </c>
      <c r="H52" s="101" t="s">
        <v>26</v>
      </c>
      <c r="I52" s="115" t="s">
        <v>26</v>
      </c>
      <c r="J52" s="91">
        <v>0</v>
      </c>
      <c r="L52" s="116" t="s">
        <v>135</v>
      </c>
    </row>
    <row r="53" spans="1:22" s="76" customFormat="1" x14ac:dyDescent="0.15">
      <c r="A53" s="99">
        <v>140013</v>
      </c>
      <c r="B53" s="99">
        <v>1</v>
      </c>
      <c r="C53" s="99" t="s">
        <v>138</v>
      </c>
      <c r="D53" s="99" t="s">
        <v>139</v>
      </c>
      <c r="E53" s="99" t="s">
        <v>116</v>
      </c>
      <c r="F53" s="100">
        <v>1</v>
      </c>
      <c r="G53" s="76">
        <v>1</v>
      </c>
      <c r="H53" s="101" t="s">
        <v>26</v>
      </c>
      <c r="I53" s="115" t="s">
        <v>26</v>
      </c>
      <c r="J53" s="91">
        <v>0</v>
      </c>
      <c r="L53" s="116" t="s">
        <v>135</v>
      </c>
    </row>
    <row r="54" spans="1:22" s="76" customFormat="1" x14ac:dyDescent="0.15">
      <c r="A54" s="99">
        <v>140014</v>
      </c>
      <c r="B54" s="99">
        <v>1</v>
      </c>
      <c r="C54" s="99" t="s">
        <v>136</v>
      </c>
      <c r="D54" s="99" t="s">
        <v>124</v>
      </c>
      <c r="E54" s="99" t="s">
        <v>137</v>
      </c>
      <c r="F54" s="100">
        <v>1</v>
      </c>
      <c r="G54" s="76">
        <v>1</v>
      </c>
      <c r="H54" s="101" t="s">
        <v>26</v>
      </c>
      <c r="I54" s="115" t="s">
        <v>26</v>
      </c>
      <c r="J54" s="91">
        <v>0</v>
      </c>
      <c r="L54" s="116" t="s">
        <v>135</v>
      </c>
    </row>
    <row r="55" spans="1:22" s="76" customFormat="1" x14ac:dyDescent="0.15">
      <c r="A55" s="99">
        <v>140015</v>
      </c>
      <c r="B55" s="99">
        <v>1</v>
      </c>
      <c r="C55" s="99" t="s">
        <v>140</v>
      </c>
      <c r="D55" s="99" t="s">
        <v>141</v>
      </c>
      <c r="E55" s="99" t="s">
        <v>142</v>
      </c>
      <c r="F55" s="100">
        <v>1</v>
      </c>
      <c r="G55" s="76">
        <v>1</v>
      </c>
      <c r="H55" s="101" t="s">
        <v>26</v>
      </c>
      <c r="I55" s="115" t="s">
        <v>26</v>
      </c>
      <c r="J55" s="91">
        <v>0</v>
      </c>
      <c r="L55" s="116" t="s">
        <v>135</v>
      </c>
    </row>
    <row r="56" spans="1:22" s="76" customFormat="1" x14ac:dyDescent="0.15">
      <c r="A56" s="99">
        <v>140016</v>
      </c>
      <c r="B56" s="99">
        <v>1</v>
      </c>
      <c r="C56" s="99" t="s">
        <v>136</v>
      </c>
      <c r="D56" s="99" t="s">
        <v>124</v>
      </c>
      <c r="E56" s="99" t="s">
        <v>137</v>
      </c>
      <c r="F56" s="100">
        <v>1</v>
      </c>
      <c r="G56" s="76">
        <v>1</v>
      </c>
      <c r="H56" s="101" t="s">
        <v>26</v>
      </c>
      <c r="I56" s="115" t="s">
        <v>26</v>
      </c>
      <c r="J56" s="91">
        <v>0</v>
      </c>
      <c r="L56" s="116" t="s">
        <v>135</v>
      </c>
      <c r="M56" s="76">
        <v>60</v>
      </c>
    </row>
    <row r="57" spans="1:22" s="77" customFormat="1" x14ac:dyDescent="0.15">
      <c r="A57" s="42">
        <v>140017</v>
      </c>
      <c r="B57" s="42">
        <v>1</v>
      </c>
      <c r="C57" s="42" t="s">
        <v>143</v>
      </c>
      <c r="D57" s="102" t="str">
        <f>M57&amp;"_"&amp;P57</f>
        <v>4_500</v>
      </c>
      <c r="E57" s="102" t="str">
        <f>M57&amp;"_"&amp;Q57</f>
        <v>4_400</v>
      </c>
      <c r="F57" s="103">
        <v>1</v>
      </c>
      <c r="G57" s="77">
        <v>1</v>
      </c>
      <c r="H57" s="104" t="s">
        <v>26</v>
      </c>
      <c r="I57" s="117" t="str">
        <f>R57&amp;"折"</f>
        <v>8折</v>
      </c>
      <c r="J57" s="91">
        <v>7</v>
      </c>
      <c r="L57" s="118" t="s">
        <v>144</v>
      </c>
      <c r="M57" s="77">
        <v>4</v>
      </c>
      <c r="N57" s="77">
        <v>5228</v>
      </c>
      <c r="O57" s="77">
        <v>1</v>
      </c>
      <c r="P57" s="77">
        <f>S57*O57</f>
        <v>500</v>
      </c>
      <c r="Q57" s="77">
        <f>P57*R57/10</f>
        <v>400</v>
      </c>
      <c r="R57" s="77">
        <v>8</v>
      </c>
      <c r="S57" s="77">
        <v>500</v>
      </c>
      <c r="T57" s="77" t="e">
        <f>VLOOKUP(N57,'[1]@shopQuick'!$A:$C,3,0)</f>
        <v>#N/A</v>
      </c>
      <c r="U57" s="77" t="e">
        <f>VLOOKUP(T57,'[1]@shop'!$A:$Q,17,0)</f>
        <v>#N/A</v>
      </c>
      <c r="V57" s="34" t="e">
        <f t="shared" ref="V57:V97" si="22">IF(U57=S57,"","请修正")</f>
        <v>#N/A</v>
      </c>
    </row>
    <row r="58" spans="1:22" s="77" customFormat="1" x14ac:dyDescent="0.15">
      <c r="A58" s="42">
        <v>140018</v>
      </c>
      <c r="B58" s="42">
        <v>1</v>
      </c>
      <c r="C58" s="42" t="s">
        <v>145</v>
      </c>
      <c r="D58" s="42" t="str">
        <f t="shared" ref="D58:D97" si="23">M58&amp;"_"&amp;P58</f>
        <v>4_2000</v>
      </c>
      <c r="E58" s="42" t="str">
        <f t="shared" ref="E58:E97" si="24">M58&amp;"_"&amp;Q58</f>
        <v>4_1600</v>
      </c>
      <c r="F58" s="103">
        <v>1</v>
      </c>
      <c r="G58" s="77">
        <v>1</v>
      </c>
      <c r="H58" s="105" t="s">
        <v>26</v>
      </c>
      <c r="I58" s="119" t="str">
        <f t="shared" ref="I58:I97" si="25">R58&amp;"折"</f>
        <v>8折</v>
      </c>
      <c r="J58" s="91">
        <v>7</v>
      </c>
      <c r="L58" s="118" t="s">
        <v>146</v>
      </c>
      <c r="M58" s="77">
        <v>4</v>
      </c>
      <c r="N58" s="77">
        <v>5043</v>
      </c>
      <c r="O58" s="77">
        <v>2</v>
      </c>
      <c r="P58" s="77">
        <f t="shared" ref="P58:P96" si="26">S58*O58</f>
        <v>2000</v>
      </c>
      <c r="Q58" s="77">
        <f t="shared" ref="Q58:Q97" si="27">P58*R58/10</f>
        <v>1600</v>
      </c>
      <c r="R58" s="77">
        <v>8</v>
      </c>
      <c r="S58" s="77">
        <v>1000</v>
      </c>
      <c r="T58" s="77" t="e">
        <f>VLOOKUP(N58,'[1]@shopQuick'!$A:$C,3,0)</f>
        <v>#N/A</v>
      </c>
      <c r="U58" s="77" t="e">
        <f>VLOOKUP(T58,'[1]@shop'!$A:$Q,17,0)</f>
        <v>#N/A</v>
      </c>
      <c r="V58" s="77" t="e">
        <f t="shared" si="22"/>
        <v>#N/A</v>
      </c>
    </row>
    <row r="59" spans="1:22" s="77" customFormat="1" x14ac:dyDescent="0.15">
      <c r="A59" s="42">
        <v>140019</v>
      </c>
      <c r="B59" s="42">
        <v>1</v>
      </c>
      <c r="C59" s="42" t="s">
        <v>147</v>
      </c>
      <c r="D59" s="42" t="str">
        <f t="shared" si="23"/>
        <v>4_50</v>
      </c>
      <c r="E59" s="42" t="str">
        <f t="shared" si="24"/>
        <v>4_20</v>
      </c>
      <c r="F59" s="103">
        <v>1</v>
      </c>
      <c r="G59" s="77">
        <v>1</v>
      </c>
      <c r="H59" s="105" t="s">
        <v>148</v>
      </c>
      <c r="I59" s="119" t="str">
        <f t="shared" si="25"/>
        <v>4折</v>
      </c>
      <c r="J59" s="91">
        <v>7</v>
      </c>
      <c r="L59" s="118" t="s">
        <v>149</v>
      </c>
      <c r="M59" s="77">
        <v>4</v>
      </c>
      <c r="N59" s="77">
        <v>1233</v>
      </c>
      <c r="O59" s="77">
        <v>1</v>
      </c>
      <c r="P59" s="77">
        <f t="shared" si="26"/>
        <v>50</v>
      </c>
      <c r="Q59" s="77">
        <f t="shared" si="27"/>
        <v>20</v>
      </c>
      <c r="R59" s="77">
        <v>4</v>
      </c>
      <c r="S59" s="77">
        <v>50</v>
      </c>
      <c r="T59" s="77">
        <f>VLOOKUP(N59,'[1]@shopQuick'!$A:$C,3,0)</f>
        <v>1505</v>
      </c>
      <c r="U59" s="77">
        <f>VLOOKUP(T59,'[1]@shop'!$A:$Q,17,0)</f>
        <v>50</v>
      </c>
      <c r="V59" s="77" t="str">
        <f t="shared" si="22"/>
        <v/>
      </c>
    </row>
    <row r="60" spans="1:22" s="77" customFormat="1" x14ac:dyDescent="0.15">
      <c r="A60" s="42">
        <v>140020</v>
      </c>
      <c r="B60" s="42">
        <v>1</v>
      </c>
      <c r="C60" s="42" t="s">
        <v>150</v>
      </c>
      <c r="D60" s="42" t="str">
        <f t="shared" si="23"/>
        <v>4_500</v>
      </c>
      <c r="E60" s="42" t="str">
        <f t="shared" si="24"/>
        <v>4_400</v>
      </c>
      <c r="F60" s="103">
        <v>1</v>
      </c>
      <c r="G60" s="77">
        <v>1</v>
      </c>
      <c r="H60" s="105" t="s">
        <v>26</v>
      </c>
      <c r="I60" s="119" t="str">
        <f t="shared" si="25"/>
        <v>8折</v>
      </c>
      <c r="J60" s="91">
        <v>7</v>
      </c>
      <c r="L60" s="118" t="s">
        <v>151</v>
      </c>
      <c r="M60" s="77">
        <v>4</v>
      </c>
      <c r="N60" s="77">
        <v>1234</v>
      </c>
      <c r="O60" s="77">
        <v>1</v>
      </c>
      <c r="P60" s="77">
        <f t="shared" si="26"/>
        <v>500</v>
      </c>
      <c r="Q60" s="77">
        <f t="shared" si="27"/>
        <v>400</v>
      </c>
      <c r="R60" s="77">
        <v>8</v>
      </c>
      <c r="S60" s="77">
        <v>500</v>
      </c>
      <c r="T60" s="77">
        <f>VLOOKUP(N60,'[1]@shopQuick'!$A:$C,3,0)</f>
        <v>1506</v>
      </c>
      <c r="U60" s="77">
        <f>VLOOKUP(T60,'[1]@shop'!$A:$Q,17,0)</f>
        <v>500</v>
      </c>
      <c r="V60" s="77" t="str">
        <f t="shared" si="22"/>
        <v/>
      </c>
    </row>
    <row r="61" spans="1:22" s="77" customFormat="1" x14ac:dyDescent="0.15">
      <c r="A61" s="42">
        <v>140021</v>
      </c>
      <c r="B61" s="42">
        <v>1</v>
      </c>
      <c r="C61" s="42" t="s">
        <v>152</v>
      </c>
      <c r="D61" s="42" t="str">
        <f t="shared" si="23"/>
        <v>4_500</v>
      </c>
      <c r="E61" s="42" t="str">
        <f t="shared" si="24"/>
        <v>4_300</v>
      </c>
      <c r="F61" s="103">
        <v>1</v>
      </c>
      <c r="G61" s="77">
        <v>1</v>
      </c>
      <c r="H61" s="105" t="s">
        <v>60</v>
      </c>
      <c r="I61" s="119" t="str">
        <f t="shared" si="25"/>
        <v>6折</v>
      </c>
      <c r="J61" s="91">
        <v>7</v>
      </c>
      <c r="L61" s="118" t="s">
        <v>153</v>
      </c>
      <c r="M61" s="77">
        <v>4</v>
      </c>
      <c r="N61" s="77">
        <v>1009</v>
      </c>
      <c r="O61" s="77">
        <v>1</v>
      </c>
      <c r="P61" s="77">
        <f t="shared" si="26"/>
        <v>500</v>
      </c>
      <c r="Q61" s="77">
        <f t="shared" si="27"/>
        <v>300</v>
      </c>
      <c r="R61" s="77">
        <v>6</v>
      </c>
      <c r="S61" s="77">
        <v>500</v>
      </c>
      <c r="T61" s="77" t="e">
        <f>VLOOKUP(N61,'[1]@shopQuick'!$A:$C,3,0)</f>
        <v>#N/A</v>
      </c>
      <c r="U61" s="77" t="e">
        <f>VLOOKUP(T61,'[1]@shop'!$A:$Q,17,0)</f>
        <v>#N/A</v>
      </c>
      <c r="V61" s="77" t="e">
        <f t="shared" si="22"/>
        <v>#N/A</v>
      </c>
    </row>
    <row r="62" spans="1:22" s="77" customFormat="1" x14ac:dyDescent="0.15">
      <c r="A62" s="42">
        <v>140022</v>
      </c>
      <c r="B62" s="42">
        <v>1</v>
      </c>
      <c r="C62" s="42" t="s">
        <v>154</v>
      </c>
      <c r="D62" s="42" t="str">
        <f t="shared" si="23"/>
        <v>4_480</v>
      </c>
      <c r="E62" s="42" t="str">
        <f t="shared" si="24"/>
        <v>4_384</v>
      </c>
      <c r="F62" s="103">
        <v>1</v>
      </c>
      <c r="G62" s="77">
        <v>1</v>
      </c>
      <c r="H62" s="105" t="s">
        <v>26</v>
      </c>
      <c r="I62" s="119" t="str">
        <f t="shared" si="25"/>
        <v>8折</v>
      </c>
      <c r="J62" s="91">
        <v>7</v>
      </c>
      <c r="L62" s="118" t="s">
        <v>155</v>
      </c>
      <c r="M62" s="77">
        <v>4</v>
      </c>
      <c r="N62" s="77">
        <v>1010</v>
      </c>
      <c r="O62" s="77">
        <v>1</v>
      </c>
      <c r="P62" s="77">
        <f t="shared" si="26"/>
        <v>480</v>
      </c>
      <c r="Q62" s="77">
        <f t="shared" si="27"/>
        <v>384</v>
      </c>
      <c r="R62" s="77">
        <v>8</v>
      </c>
      <c r="S62" s="77">
        <v>480</v>
      </c>
      <c r="T62" s="77">
        <f>VLOOKUP(N62,'[1]@shopQuick'!$A:$C,3,0)</f>
        <v>620001</v>
      </c>
      <c r="U62" s="77">
        <f>VLOOKUP(T62,'[1]@shop'!$A:$Q,17,0)</f>
        <v>480</v>
      </c>
      <c r="V62" s="77" t="str">
        <f t="shared" si="22"/>
        <v/>
      </c>
    </row>
    <row r="63" spans="1:22" s="77" customFormat="1" x14ac:dyDescent="0.15">
      <c r="A63" s="42">
        <v>140023</v>
      </c>
      <c r="B63" s="42">
        <v>1</v>
      </c>
      <c r="C63" s="42" t="s">
        <v>156</v>
      </c>
      <c r="D63" s="42" t="str">
        <f t="shared" si="23"/>
        <v>4_250</v>
      </c>
      <c r="E63" s="42" t="str">
        <f t="shared" si="24"/>
        <v>4_200</v>
      </c>
      <c r="F63" s="103">
        <v>1</v>
      </c>
      <c r="G63" s="77">
        <v>1</v>
      </c>
      <c r="H63" s="105" t="s">
        <v>26</v>
      </c>
      <c r="I63" s="119" t="str">
        <f t="shared" si="25"/>
        <v>8折</v>
      </c>
      <c r="J63" s="91">
        <v>7</v>
      </c>
      <c r="L63" s="118" t="s">
        <v>157</v>
      </c>
      <c r="M63" s="77">
        <v>4</v>
      </c>
      <c r="N63" s="77">
        <v>1026</v>
      </c>
      <c r="O63" s="77">
        <v>5</v>
      </c>
      <c r="P63" s="77">
        <f t="shared" si="26"/>
        <v>250</v>
      </c>
      <c r="Q63" s="77">
        <f t="shared" si="27"/>
        <v>200</v>
      </c>
      <c r="R63" s="77">
        <v>8</v>
      </c>
      <c r="S63" s="77">
        <v>50</v>
      </c>
      <c r="T63" s="77">
        <f>VLOOKUP(N63,'[1]@shopQuick'!$A:$C,3,0)</f>
        <v>1529</v>
      </c>
      <c r="U63" s="77">
        <f>VLOOKUP(T63,'[1]@shop'!$A:$Q,17,0)</f>
        <v>50</v>
      </c>
      <c r="V63" s="77" t="str">
        <f t="shared" si="22"/>
        <v/>
      </c>
    </row>
    <row r="64" spans="1:22" s="77" customFormat="1" x14ac:dyDescent="0.15">
      <c r="A64" s="42">
        <v>140024</v>
      </c>
      <c r="B64" s="42">
        <v>1</v>
      </c>
      <c r="C64" s="42" t="s">
        <v>158</v>
      </c>
      <c r="D64" s="42" t="str">
        <f t="shared" si="23"/>
        <v>4_50</v>
      </c>
      <c r="E64" s="42" t="str">
        <f t="shared" si="24"/>
        <v>4_25</v>
      </c>
      <c r="F64" s="103">
        <v>1</v>
      </c>
      <c r="G64" s="77">
        <v>1</v>
      </c>
      <c r="H64" s="105" t="s">
        <v>56</v>
      </c>
      <c r="I64" s="119" t="str">
        <f t="shared" si="25"/>
        <v>5折</v>
      </c>
      <c r="J64" s="91">
        <v>7</v>
      </c>
      <c r="L64" s="118" t="s">
        <v>159</v>
      </c>
      <c r="M64" s="77">
        <v>4</v>
      </c>
      <c r="N64" s="77">
        <v>1095</v>
      </c>
      <c r="O64" s="77">
        <v>1</v>
      </c>
      <c r="P64" s="77">
        <f t="shared" si="26"/>
        <v>50</v>
      </c>
      <c r="Q64" s="77">
        <f t="shared" si="27"/>
        <v>25</v>
      </c>
      <c r="R64" s="77">
        <v>5</v>
      </c>
      <c r="S64" s="77">
        <v>50</v>
      </c>
      <c r="T64" s="77">
        <f>VLOOKUP(N64,'[1]@shopQuick'!$A:$C,3,0)</f>
        <v>211</v>
      </c>
      <c r="U64" s="77">
        <f>VLOOKUP(T64,'[1]@shop'!$A:$Q,17,0)</f>
        <v>50</v>
      </c>
      <c r="V64" s="77" t="str">
        <f t="shared" si="22"/>
        <v/>
      </c>
    </row>
    <row r="65" spans="1:22" s="77" customFormat="1" x14ac:dyDescent="0.15">
      <c r="A65" s="42">
        <v>140025</v>
      </c>
      <c r="B65" s="42">
        <v>1</v>
      </c>
      <c r="C65" s="42" t="s">
        <v>160</v>
      </c>
      <c r="D65" s="42" t="str">
        <f t="shared" si="23"/>
        <v>4_250</v>
      </c>
      <c r="E65" s="42" t="str">
        <f t="shared" si="24"/>
        <v>4_150</v>
      </c>
      <c r="F65" s="103">
        <v>1</v>
      </c>
      <c r="G65" s="77">
        <v>1</v>
      </c>
      <c r="H65" s="105" t="s">
        <v>60</v>
      </c>
      <c r="I65" s="119" t="str">
        <f t="shared" si="25"/>
        <v>6折</v>
      </c>
      <c r="J65" s="91">
        <v>7</v>
      </c>
      <c r="L65" s="118" t="s">
        <v>159</v>
      </c>
      <c r="M65" s="77">
        <v>4</v>
      </c>
      <c r="N65" s="77">
        <v>1095</v>
      </c>
      <c r="O65" s="77">
        <v>5</v>
      </c>
      <c r="P65" s="77">
        <f t="shared" si="26"/>
        <v>250</v>
      </c>
      <c r="Q65" s="77">
        <f t="shared" si="27"/>
        <v>150</v>
      </c>
      <c r="R65" s="77">
        <v>6</v>
      </c>
      <c r="S65" s="77">
        <v>50</v>
      </c>
      <c r="T65" s="77">
        <f>VLOOKUP(N65,'[1]@shopQuick'!$A:$C,3,0)</f>
        <v>211</v>
      </c>
      <c r="U65" s="77">
        <f>VLOOKUP(T65,'[1]@shop'!$A:$Q,17,0)</f>
        <v>50</v>
      </c>
      <c r="V65" s="77" t="str">
        <f t="shared" si="22"/>
        <v/>
      </c>
    </row>
    <row r="66" spans="1:22" s="77" customFormat="1" x14ac:dyDescent="0.15">
      <c r="A66" s="42">
        <v>140026</v>
      </c>
      <c r="B66" s="42">
        <v>1</v>
      </c>
      <c r="C66" s="42" t="s">
        <v>161</v>
      </c>
      <c r="D66" s="42" t="str">
        <f t="shared" si="23"/>
        <v>4_1000</v>
      </c>
      <c r="E66" s="42" t="str">
        <f t="shared" si="24"/>
        <v>4_700</v>
      </c>
      <c r="F66" s="103">
        <v>1</v>
      </c>
      <c r="G66" s="77">
        <v>1</v>
      </c>
      <c r="H66" s="105" t="s">
        <v>61</v>
      </c>
      <c r="I66" s="119" t="str">
        <f t="shared" si="25"/>
        <v>7折</v>
      </c>
      <c r="J66" s="91">
        <v>7</v>
      </c>
      <c r="L66" s="118" t="s">
        <v>159</v>
      </c>
      <c r="M66" s="77">
        <v>4</v>
      </c>
      <c r="N66" s="77">
        <v>1095</v>
      </c>
      <c r="O66" s="77">
        <v>20</v>
      </c>
      <c r="P66" s="77">
        <f t="shared" si="26"/>
        <v>1000</v>
      </c>
      <c r="Q66" s="77">
        <f t="shared" si="27"/>
        <v>700</v>
      </c>
      <c r="R66" s="77">
        <v>7</v>
      </c>
      <c r="S66" s="77">
        <v>50</v>
      </c>
      <c r="T66" s="77">
        <f>VLOOKUP(N66,'[1]@shopQuick'!$A:$C,3,0)</f>
        <v>211</v>
      </c>
      <c r="U66" s="77">
        <f>VLOOKUP(T66,'[1]@shop'!$A:$Q,17,0)</f>
        <v>50</v>
      </c>
      <c r="V66" s="77" t="str">
        <f t="shared" si="22"/>
        <v/>
      </c>
    </row>
    <row r="67" spans="1:22" s="77" customFormat="1" x14ac:dyDescent="0.15">
      <c r="A67" s="42">
        <v>140027</v>
      </c>
      <c r="B67" s="42">
        <v>1</v>
      </c>
      <c r="C67" s="42" t="s">
        <v>162</v>
      </c>
      <c r="D67" s="42" t="str">
        <f t="shared" si="23"/>
        <v>4_120</v>
      </c>
      <c r="E67" s="42" t="str">
        <f t="shared" si="24"/>
        <v>4_108</v>
      </c>
      <c r="F67" s="103">
        <v>1</v>
      </c>
      <c r="G67" s="77">
        <v>1</v>
      </c>
      <c r="H67" s="105" t="s">
        <v>163</v>
      </c>
      <c r="I67" s="119" t="str">
        <f t="shared" si="25"/>
        <v>9折</v>
      </c>
      <c r="J67" s="91">
        <v>7</v>
      </c>
      <c r="L67" s="126" t="s">
        <v>164</v>
      </c>
      <c r="M67" s="77">
        <v>4</v>
      </c>
      <c r="N67" s="77">
        <v>1281</v>
      </c>
      <c r="O67" s="77">
        <v>1</v>
      </c>
      <c r="P67" s="77">
        <f t="shared" si="26"/>
        <v>120</v>
      </c>
      <c r="Q67" s="77">
        <f t="shared" si="27"/>
        <v>108</v>
      </c>
      <c r="R67" s="77">
        <v>9</v>
      </c>
      <c r="S67" s="77">
        <v>120</v>
      </c>
      <c r="T67" s="77" t="e">
        <f>VLOOKUP(N67,'[1]@shopQuick'!$A:$C,3,0)</f>
        <v>#N/A</v>
      </c>
      <c r="U67" s="77" t="e">
        <f>VLOOKUP(T67,'[1]@shop'!$A:$Q,17,0)</f>
        <v>#N/A</v>
      </c>
      <c r="V67" s="77" t="e">
        <f t="shared" si="22"/>
        <v>#N/A</v>
      </c>
    </row>
    <row r="68" spans="1:22" s="77" customFormat="1" x14ac:dyDescent="0.15">
      <c r="A68" s="42">
        <v>140028</v>
      </c>
      <c r="B68" s="42">
        <v>1</v>
      </c>
      <c r="C68" s="42" t="s">
        <v>165</v>
      </c>
      <c r="D68" s="42" t="str">
        <f t="shared" si="23"/>
        <v>4_600</v>
      </c>
      <c r="E68" s="42" t="str">
        <f t="shared" si="24"/>
        <v>4_480</v>
      </c>
      <c r="F68" s="103">
        <v>1</v>
      </c>
      <c r="G68" s="77">
        <v>1</v>
      </c>
      <c r="H68" s="105" t="s">
        <v>26</v>
      </c>
      <c r="I68" s="119" t="str">
        <f t="shared" si="25"/>
        <v>8折</v>
      </c>
      <c r="J68" s="91">
        <v>7</v>
      </c>
      <c r="L68" s="126" t="s">
        <v>164</v>
      </c>
      <c r="M68" s="77">
        <v>4</v>
      </c>
      <c r="N68" s="77">
        <v>1281</v>
      </c>
      <c r="O68" s="77">
        <v>5</v>
      </c>
      <c r="P68" s="77">
        <f t="shared" si="26"/>
        <v>600</v>
      </c>
      <c r="Q68" s="77">
        <f t="shared" si="27"/>
        <v>480</v>
      </c>
      <c r="R68" s="77">
        <v>8</v>
      </c>
      <c r="S68" s="77">
        <v>120</v>
      </c>
      <c r="T68" s="77" t="e">
        <f>VLOOKUP(N68,'[1]@shopQuick'!$A:$C,3,0)</f>
        <v>#N/A</v>
      </c>
      <c r="U68" s="77" t="e">
        <f>VLOOKUP(T68,'[1]@shop'!$A:$Q,17,0)</f>
        <v>#N/A</v>
      </c>
      <c r="V68" s="77" t="e">
        <f t="shared" si="22"/>
        <v>#N/A</v>
      </c>
    </row>
    <row r="69" spans="1:22" s="77" customFormat="1" x14ac:dyDescent="0.15">
      <c r="A69" s="42">
        <v>140029</v>
      </c>
      <c r="B69" s="42">
        <v>1</v>
      </c>
      <c r="C69" s="42" t="s">
        <v>166</v>
      </c>
      <c r="D69" s="42" t="str">
        <f t="shared" si="23"/>
        <v>4_500</v>
      </c>
      <c r="E69" s="42" t="str">
        <f t="shared" si="24"/>
        <v>4_450</v>
      </c>
      <c r="F69" s="103">
        <v>1</v>
      </c>
      <c r="G69" s="77">
        <v>1</v>
      </c>
      <c r="H69" s="105" t="s">
        <v>163</v>
      </c>
      <c r="I69" s="119" t="str">
        <f t="shared" si="25"/>
        <v>9折</v>
      </c>
      <c r="J69" s="91">
        <v>7</v>
      </c>
      <c r="L69" s="126" t="s">
        <v>167</v>
      </c>
      <c r="M69" s="77">
        <v>4</v>
      </c>
      <c r="N69" s="77">
        <v>1280</v>
      </c>
      <c r="O69" s="77">
        <v>1</v>
      </c>
      <c r="P69" s="77">
        <f t="shared" si="26"/>
        <v>500</v>
      </c>
      <c r="Q69" s="77">
        <f t="shared" si="27"/>
        <v>450</v>
      </c>
      <c r="R69" s="77">
        <v>9</v>
      </c>
      <c r="S69" s="77">
        <v>500</v>
      </c>
      <c r="T69" s="77" t="e">
        <f>VLOOKUP(N69,'[1]@shopQuick'!$A:$C,3,0)</f>
        <v>#N/A</v>
      </c>
      <c r="U69" s="77" t="e">
        <f>VLOOKUP(T69,'[1]@shop'!$A:$Q,17,0)</f>
        <v>#N/A</v>
      </c>
      <c r="V69" s="77" t="e">
        <f t="shared" si="22"/>
        <v>#N/A</v>
      </c>
    </row>
    <row r="70" spans="1:22" s="77" customFormat="1" x14ac:dyDescent="0.15">
      <c r="A70" s="42">
        <v>140030</v>
      </c>
      <c r="B70" s="42">
        <v>1</v>
      </c>
      <c r="C70" s="42" t="s">
        <v>168</v>
      </c>
      <c r="D70" s="42" t="str">
        <f t="shared" si="23"/>
        <v>4_2500</v>
      </c>
      <c r="E70" s="42" t="str">
        <f t="shared" si="24"/>
        <v>4_2000</v>
      </c>
      <c r="F70" s="103">
        <v>1</v>
      </c>
      <c r="G70" s="77">
        <v>1</v>
      </c>
      <c r="H70" s="105" t="s">
        <v>26</v>
      </c>
      <c r="I70" s="119" t="str">
        <f t="shared" si="25"/>
        <v>8折</v>
      </c>
      <c r="J70" s="91">
        <v>7</v>
      </c>
      <c r="L70" s="126" t="s">
        <v>167</v>
      </c>
      <c r="M70" s="77">
        <v>4</v>
      </c>
      <c r="N70" s="77">
        <v>1280</v>
      </c>
      <c r="O70" s="77">
        <v>5</v>
      </c>
      <c r="P70" s="77">
        <f t="shared" si="26"/>
        <v>2500</v>
      </c>
      <c r="Q70" s="77">
        <f t="shared" si="27"/>
        <v>2000</v>
      </c>
      <c r="R70" s="77">
        <v>8</v>
      </c>
      <c r="S70" s="77">
        <v>500</v>
      </c>
      <c r="T70" s="77" t="e">
        <f>VLOOKUP(N70,'[1]@shopQuick'!$A:$C,3,0)</f>
        <v>#N/A</v>
      </c>
      <c r="U70" s="77" t="e">
        <f>VLOOKUP(T70,'[1]@shop'!$A:$Q,17,0)</f>
        <v>#N/A</v>
      </c>
      <c r="V70" s="77" t="e">
        <f t="shared" si="22"/>
        <v>#N/A</v>
      </c>
    </row>
    <row r="71" spans="1:22" s="77" customFormat="1" x14ac:dyDescent="0.15">
      <c r="A71" s="42">
        <v>140031</v>
      </c>
      <c r="B71" s="42">
        <v>1</v>
      </c>
      <c r="C71" s="42" t="s">
        <v>169</v>
      </c>
      <c r="D71" s="42" t="str">
        <f t="shared" si="23"/>
        <v>4_750</v>
      </c>
      <c r="E71" s="42" t="str">
        <f t="shared" si="24"/>
        <v>4_675</v>
      </c>
      <c r="F71" s="103">
        <v>1</v>
      </c>
      <c r="G71" s="77">
        <v>1</v>
      </c>
      <c r="H71" s="105" t="s">
        <v>163</v>
      </c>
      <c r="I71" s="119" t="str">
        <f t="shared" si="25"/>
        <v>9折</v>
      </c>
      <c r="J71" s="91">
        <v>7</v>
      </c>
      <c r="L71" s="126" t="s">
        <v>170</v>
      </c>
      <c r="M71" s="77">
        <v>4</v>
      </c>
      <c r="N71" s="77">
        <v>1282</v>
      </c>
      <c r="O71" s="77">
        <v>1</v>
      </c>
      <c r="P71" s="77">
        <f t="shared" si="26"/>
        <v>750</v>
      </c>
      <c r="Q71" s="77">
        <f t="shared" si="27"/>
        <v>675</v>
      </c>
      <c r="R71" s="77">
        <v>9</v>
      </c>
      <c r="S71" s="77">
        <v>750</v>
      </c>
      <c r="T71" s="77" t="e">
        <f>VLOOKUP(N71,'[1]@shopQuick'!$A:$C,3,0)</f>
        <v>#N/A</v>
      </c>
      <c r="U71" s="77" t="e">
        <f>VLOOKUP(T71,'[1]@shop'!$A:$Q,17,0)</f>
        <v>#N/A</v>
      </c>
      <c r="V71" s="77" t="e">
        <f t="shared" si="22"/>
        <v>#N/A</v>
      </c>
    </row>
    <row r="72" spans="1:22" s="77" customFormat="1" x14ac:dyDescent="0.15">
      <c r="A72" s="42">
        <v>140032</v>
      </c>
      <c r="B72" s="42">
        <v>1</v>
      </c>
      <c r="C72" s="42" t="s">
        <v>171</v>
      </c>
      <c r="D72" s="42" t="str">
        <f t="shared" si="23"/>
        <v>4_3750</v>
      </c>
      <c r="E72" s="42" t="str">
        <f t="shared" si="24"/>
        <v>4_3000</v>
      </c>
      <c r="F72" s="103">
        <v>1</v>
      </c>
      <c r="G72" s="77">
        <v>1</v>
      </c>
      <c r="H72" s="105" t="s">
        <v>26</v>
      </c>
      <c r="I72" s="119" t="str">
        <f t="shared" si="25"/>
        <v>8折</v>
      </c>
      <c r="J72" s="91">
        <v>7</v>
      </c>
      <c r="L72" s="126" t="s">
        <v>170</v>
      </c>
      <c r="M72" s="77">
        <v>4</v>
      </c>
      <c r="N72" s="77">
        <v>1282</v>
      </c>
      <c r="O72" s="77">
        <v>5</v>
      </c>
      <c r="P72" s="77">
        <f t="shared" si="26"/>
        <v>3750</v>
      </c>
      <c r="Q72" s="77">
        <f t="shared" si="27"/>
        <v>3000</v>
      </c>
      <c r="R72" s="77">
        <v>8</v>
      </c>
      <c r="S72" s="77">
        <v>750</v>
      </c>
      <c r="T72" s="77" t="e">
        <f>VLOOKUP(N72,'[1]@shopQuick'!$A:$C,3,0)</f>
        <v>#N/A</v>
      </c>
      <c r="U72" s="77" t="e">
        <f>VLOOKUP(T72,'[1]@shop'!$A:$Q,17,0)</f>
        <v>#N/A</v>
      </c>
      <c r="V72" s="77" t="e">
        <f t="shared" si="22"/>
        <v>#N/A</v>
      </c>
    </row>
    <row r="73" spans="1:22" s="77" customFormat="1" x14ac:dyDescent="0.15">
      <c r="A73" s="42">
        <v>140033</v>
      </c>
      <c r="B73" s="42">
        <v>1</v>
      </c>
      <c r="C73" s="42" t="s">
        <v>172</v>
      </c>
      <c r="D73" s="42" t="str">
        <f t="shared" si="23"/>
        <v>4_125</v>
      </c>
      <c r="E73" s="42" t="str">
        <f t="shared" si="24"/>
        <v>4_112.5</v>
      </c>
      <c r="F73" s="103">
        <v>1</v>
      </c>
      <c r="G73" s="77">
        <v>1</v>
      </c>
      <c r="H73" s="105" t="s">
        <v>163</v>
      </c>
      <c r="I73" s="119" t="str">
        <f t="shared" si="25"/>
        <v>9折</v>
      </c>
      <c r="J73" s="91">
        <v>7</v>
      </c>
      <c r="L73" s="126" t="s">
        <v>173</v>
      </c>
      <c r="M73" s="77">
        <v>4</v>
      </c>
      <c r="N73" s="77">
        <v>1284</v>
      </c>
      <c r="O73" s="77">
        <v>1</v>
      </c>
      <c r="P73" s="77">
        <f t="shared" si="26"/>
        <v>125</v>
      </c>
      <c r="Q73" s="77">
        <f t="shared" si="27"/>
        <v>112.5</v>
      </c>
      <c r="R73" s="77">
        <v>9</v>
      </c>
      <c r="S73" s="77">
        <v>125</v>
      </c>
      <c r="T73" s="77" t="e">
        <f>VLOOKUP(N73,'[1]@shopQuick'!$A:$C,3,0)</f>
        <v>#N/A</v>
      </c>
      <c r="U73" s="77" t="e">
        <f>VLOOKUP(T73,'[1]@shop'!$A:$Q,17,0)</f>
        <v>#N/A</v>
      </c>
      <c r="V73" s="77" t="e">
        <f t="shared" si="22"/>
        <v>#N/A</v>
      </c>
    </row>
    <row r="74" spans="1:22" s="77" customFormat="1" x14ac:dyDescent="0.15">
      <c r="A74" s="42">
        <v>140034</v>
      </c>
      <c r="B74" s="42">
        <v>1</v>
      </c>
      <c r="C74" s="42" t="s">
        <v>174</v>
      </c>
      <c r="D74" s="42" t="str">
        <f t="shared" si="23"/>
        <v>4_625</v>
      </c>
      <c r="E74" s="42" t="str">
        <f t="shared" si="24"/>
        <v>4_500</v>
      </c>
      <c r="F74" s="103">
        <v>1</v>
      </c>
      <c r="G74" s="77">
        <v>1</v>
      </c>
      <c r="H74" s="105" t="s">
        <v>26</v>
      </c>
      <c r="I74" s="119" t="str">
        <f t="shared" si="25"/>
        <v>8折</v>
      </c>
      <c r="J74" s="91">
        <v>7</v>
      </c>
      <c r="L74" s="126" t="s">
        <v>173</v>
      </c>
      <c r="M74" s="77">
        <v>4</v>
      </c>
      <c r="N74" s="77">
        <v>1284</v>
      </c>
      <c r="O74" s="77">
        <v>5</v>
      </c>
      <c r="P74" s="77">
        <f t="shared" si="26"/>
        <v>625</v>
      </c>
      <c r="Q74" s="77">
        <f t="shared" si="27"/>
        <v>500</v>
      </c>
      <c r="R74" s="77">
        <v>8</v>
      </c>
      <c r="S74" s="77">
        <v>125</v>
      </c>
      <c r="T74" s="77" t="e">
        <f>VLOOKUP(N74,'[1]@shopQuick'!$A:$C,3,0)</f>
        <v>#N/A</v>
      </c>
      <c r="U74" s="77" t="e">
        <f>VLOOKUP(T74,'[1]@shop'!$A:$Q,17,0)</f>
        <v>#N/A</v>
      </c>
      <c r="V74" s="77" t="e">
        <f t="shared" si="22"/>
        <v>#N/A</v>
      </c>
    </row>
    <row r="75" spans="1:22" s="38" customFormat="1" x14ac:dyDescent="0.15">
      <c r="A75" s="89">
        <v>140035</v>
      </c>
      <c r="B75" s="89">
        <v>1</v>
      </c>
      <c r="C75" s="89" t="s">
        <v>175</v>
      </c>
      <c r="D75" s="89" t="str">
        <f t="shared" si="23"/>
        <v>4_200</v>
      </c>
      <c r="E75" s="89" t="str">
        <f t="shared" si="24"/>
        <v>4_180</v>
      </c>
      <c r="F75" s="120">
        <v>3</v>
      </c>
      <c r="G75" s="38">
        <v>1</v>
      </c>
      <c r="H75" s="121" t="s">
        <v>163</v>
      </c>
      <c r="I75" s="127" t="str">
        <f t="shared" si="25"/>
        <v>9折</v>
      </c>
      <c r="J75" s="89">
        <v>7</v>
      </c>
      <c r="L75" s="128" t="s">
        <v>176</v>
      </c>
      <c r="M75" s="38">
        <v>4</v>
      </c>
      <c r="N75" s="38">
        <v>1286</v>
      </c>
      <c r="O75" s="38">
        <v>1</v>
      </c>
      <c r="P75" s="38">
        <f t="shared" si="26"/>
        <v>200</v>
      </c>
      <c r="Q75" s="38">
        <f t="shared" si="27"/>
        <v>180</v>
      </c>
      <c r="R75" s="38">
        <v>9</v>
      </c>
      <c r="S75" s="38">
        <v>200</v>
      </c>
      <c r="T75" s="38" t="e">
        <f>VLOOKUP(N75,'[1]@shopQuick'!$A:$C,3,0)</f>
        <v>#N/A</v>
      </c>
      <c r="U75" s="38" t="e">
        <f>VLOOKUP(T75,'[1]@shop'!$A:$Q,17,0)</f>
        <v>#N/A</v>
      </c>
      <c r="V75" s="38" t="e">
        <f t="shared" si="22"/>
        <v>#N/A</v>
      </c>
    </row>
    <row r="76" spans="1:22" s="38" customFormat="1" x14ac:dyDescent="0.15">
      <c r="A76" s="89">
        <v>140036</v>
      </c>
      <c r="B76" s="89">
        <v>1</v>
      </c>
      <c r="C76" s="89" t="s">
        <v>177</v>
      </c>
      <c r="D76" s="89" t="str">
        <f t="shared" si="23"/>
        <v>4_600</v>
      </c>
      <c r="E76" s="89" t="str">
        <f t="shared" si="24"/>
        <v>4_480</v>
      </c>
      <c r="F76" s="120">
        <v>3</v>
      </c>
      <c r="G76" s="38">
        <v>1</v>
      </c>
      <c r="H76" s="121" t="s">
        <v>26</v>
      </c>
      <c r="I76" s="127" t="str">
        <f t="shared" si="25"/>
        <v>8折</v>
      </c>
      <c r="J76" s="89">
        <v>7</v>
      </c>
      <c r="L76" s="128" t="s">
        <v>176</v>
      </c>
      <c r="M76" s="38">
        <v>4</v>
      </c>
      <c r="N76" s="38">
        <v>1286</v>
      </c>
      <c r="O76" s="38">
        <v>3</v>
      </c>
      <c r="P76" s="38">
        <f t="shared" si="26"/>
        <v>600</v>
      </c>
      <c r="Q76" s="38">
        <f t="shared" si="27"/>
        <v>480</v>
      </c>
      <c r="R76" s="38">
        <v>8</v>
      </c>
      <c r="S76" s="38">
        <v>200</v>
      </c>
      <c r="T76" s="38" t="e">
        <f>VLOOKUP(N76,'[1]@shopQuick'!$A:$C,3,0)</f>
        <v>#N/A</v>
      </c>
      <c r="U76" s="38" t="e">
        <f>VLOOKUP(T76,'[1]@shop'!$A:$Q,17,0)</f>
        <v>#N/A</v>
      </c>
      <c r="V76" s="38" t="e">
        <f t="shared" si="22"/>
        <v>#N/A</v>
      </c>
    </row>
    <row r="77" spans="1:22" s="78" customFormat="1" x14ac:dyDescent="0.15">
      <c r="A77" s="122">
        <v>140037</v>
      </c>
      <c r="B77" s="122">
        <v>1</v>
      </c>
      <c r="C77" s="122" t="s">
        <v>178</v>
      </c>
      <c r="D77" s="122" t="str">
        <f t="shared" si="23"/>
        <v>4_4000</v>
      </c>
      <c r="E77" s="122" t="str">
        <f t="shared" si="24"/>
        <v>4_3600</v>
      </c>
      <c r="F77" s="123">
        <v>1</v>
      </c>
      <c r="G77" s="78">
        <v>1</v>
      </c>
      <c r="H77" s="124" t="s">
        <v>163</v>
      </c>
      <c r="I77" s="129" t="str">
        <f t="shared" si="25"/>
        <v>9折</v>
      </c>
      <c r="J77" s="122">
        <v>7</v>
      </c>
      <c r="L77" s="130" t="s">
        <v>179</v>
      </c>
      <c r="M77" s="78">
        <v>4</v>
      </c>
      <c r="N77" s="78">
        <v>1287</v>
      </c>
      <c r="O77" s="78">
        <v>1</v>
      </c>
      <c r="P77" s="78">
        <f t="shared" si="26"/>
        <v>4000</v>
      </c>
      <c r="Q77" s="78">
        <f t="shared" si="27"/>
        <v>3600</v>
      </c>
      <c r="R77" s="78">
        <v>9</v>
      </c>
      <c r="S77" s="77">
        <v>4000</v>
      </c>
      <c r="T77" s="77" t="e">
        <f>VLOOKUP(N77,'[1]@shopQuick'!$A:$C,3,0)</f>
        <v>#N/A</v>
      </c>
      <c r="U77" s="77" t="e">
        <f>VLOOKUP(T77,'[1]@shop'!$A:$Q,17,0)</f>
        <v>#N/A</v>
      </c>
      <c r="V77" s="78" t="e">
        <f t="shared" si="22"/>
        <v>#N/A</v>
      </c>
    </row>
    <row r="78" spans="1:22" s="78" customFormat="1" x14ac:dyDescent="0.15">
      <c r="A78" s="122">
        <v>140038</v>
      </c>
      <c r="B78" s="122">
        <v>1</v>
      </c>
      <c r="C78" s="122" t="s">
        <v>180</v>
      </c>
      <c r="D78" s="122" t="str">
        <f t="shared" si="23"/>
        <v>4_12000</v>
      </c>
      <c r="E78" s="122" t="str">
        <f t="shared" si="24"/>
        <v>4_9600</v>
      </c>
      <c r="F78" s="123">
        <v>1</v>
      </c>
      <c r="G78" s="78">
        <v>1</v>
      </c>
      <c r="H78" s="124" t="s">
        <v>26</v>
      </c>
      <c r="I78" s="129" t="str">
        <f t="shared" si="25"/>
        <v>8折</v>
      </c>
      <c r="J78" s="122">
        <v>7</v>
      </c>
      <c r="L78" s="130" t="s">
        <v>179</v>
      </c>
      <c r="M78" s="78">
        <v>4</v>
      </c>
      <c r="N78" s="78">
        <v>1287</v>
      </c>
      <c r="O78" s="78">
        <v>3</v>
      </c>
      <c r="P78" s="78">
        <f t="shared" si="26"/>
        <v>12000</v>
      </c>
      <c r="Q78" s="78">
        <f t="shared" si="27"/>
        <v>9600</v>
      </c>
      <c r="R78" s="78">
        <v>8</v>
      </c>
      <c r="S78" s="77">
        <v>4000</v>
      </c>
      <c r="T78" s="77" t="e">
        <f>VLOOKUP(N78,'[1]@shopQuick'!$A:$C,3,0)</f>
        <v>#N/A</v>
      </c>
      <c r="U78" s="77" t="e">
        <f>VLOOKUP(T78,'[1]@shop'!$A:$Q,17,0)</f>
        <v>#N/A</v>
      </c>
      <c r="V78" s="78" t="e">
        <f t="shared" si="22"/>
        <v>#N/A</v>
      </c>
    </row>
    <row r="79" spans="1:22" s="38" customFormat="1" x14ac:dyDescent="0.15">
      <c r="A79" s="89">
        <v>140039</v>
      </c>
      <c r="B79" s="89">
        <v>1</v>
      </c>
      <c r="C79" s="89" t="s">
        <v>181</v>
      </c>
      <c r="D79" s="89" t="str">
        <f t="shared" si="23"/>
        <v>4_90</v>
      </c>
      <c r="E79" s="89" t="str">
        <f t="shared" si="24"/>
        <v>4_81</v>
      </c>
      <c r="F79" s="120">
        <v>1</v>
      </c>
      <c r="G79" s="38">
        <v>1</v>
      </c>
      <c r="H79" s="121" t="s">
        <v>163</v>
      </c>
      <c r="I79" s="127" t="str">
        <f t="shared" si="25"/>
        <v>9折</v>
      </c>
      <c r="J79" s="89">
        <v>20</v>
      </c>
      <c r="L79" s="128" t="s">
        <v>182</v>
      </c>
      <c r="M79" s="38">
        <v>4</v>
      </c>
      <c r="N79" s="38">
        <v>1285</v>
      </c>
      <c r="O79" s="38">
        <v>3</v>
      </c>
      <c r="P79" s="38">
        <f t="shared" si="26"/>
        <v>90</v>
      </c>
      <c r="Q79" s="38">
        <f t="shared" si="27"/>
        <v>81</v>
      </c>
      <c r="R79" s="38">
        <v>9</v>
      </c>
      <c r="S79" s="38">
        <v>30</v>
      </c>
      <c r="T79" s="38" t="e">
        <f>VLOOKUP(N79,'[1]@shopQuick'!$A:$C,3,0)</f>
        <v>#N/A</v>
      </c>
      <c r="U79" s="38" t="e">
        <f>VLOOKUP(T79,'[1]@shop'!$A:$Q,17,0)</f>
        <v>#N/A</v>
      </c>
      <c r="V79" s="38" t="e">
        <f t="shared" si="22"/>
        <v>#N/A</v>
      </c>
    </row>
    <row r="80" spans="1:22" s="77" customFormat="1" x14ac:dyDescent="0.15">
      <c r="A80" s="42">
        <v>140040</v>
      </c>
      <c r="B80" s="42">
        <v>1</v>
      </c>
      <c r="C80" s="42" t="s">
        <v>183</v>
      </c>
      <c r="D80" s="42" t="str">
        <f t="shared" si="23"/>
        <v>4_250</v>
      </c>
      <c r="E80" s="42" t="str">
        <f t="shared" si="24"/>
        <v>4_200</v>
      </c>
      <c r="F80" s="103">
        <v>1</v>
      </c>
      <c r="G80" s="77">
        <v>1</v>
      </c>
      <c r="H80" s="104" t="s">
        <v>26</v>
      </c>
      <c r="I80" s="117" t="str">
        <f t="shared" si="25"/>
        <v>8折</v>
      </c>
      <c r="J80" s="91">
        <v>7</v>
      </c>
      <c r="L80" s="118" t="s">
        <v>184</v>
      </c>
      <c r="M80" s="77">
        <v>4</v>
      </c>
      <c r="N80" s="77">
        <v>1235</v>
      </c>
      <c r="O80" s="77">
        <v>50</v>
      </c>
      <c r="P80" s="77">
        <f t="shared" si="26"/>
        <v>250</v>
      </c>
      <c r="Q80" s="77">
        <f t="shared" si="27"/>
        <v>200</v>
      </c>
      <c r="R80" s="77">
        <v>8</v>
      </c>
      <c r="S80" s="77">
        <v>5</v>
      </c>
      <c r="T80" s="77">
        <f>VLOOKUP(N80,'[1]@shopQuick'!$A:$C,3,0)</f>
        <v>237</v>
      </c>
      <c r="U80" s="77">
        <v>5</v>
      </c>
      <c r="V80" s="77" t="str">
        <f t="shared" si="22"/>
        <v/>
      </c>
    </row>
    <row r="81" spans="1:22" s="77" customFormat="1" x14ac:dyDescent="0.15">
      <c r="A81" s="42">
        <v>140041</v>
      </c>
      <c r="B81" s="42">
        <v>1</v>
      </c>
      <c r="C81" s="42" t="s">
        <v>185</v>
      </c>
      <c r="D81" s="42" t="str">
        <f t="shared" si="23"/>
        <v>4_80</v>
      </c>
      <c r="E81" s="42" t="str">
        <f t="shared" si="24"/>
        <v>4_40</v>
      </c>
      <c r="F81" s="103">
        <v>1</v>
      </c>
      <c r="G81" s="77">
        <v>1</v>
      </c>
      <c r="H81" s="104" t="s">
        <v>56</v>
      </c>
      <c r="I81" s="117" t="str">
        <f t="shared" si="25"/>
        <v>5折</v>
      </c>
      <c r="J81" s="91">
        <v>7</v>
      </c>
      <c r="L81" s="118" t="s">
        <v>186</v>
      </c>
      <c r="M81" s="77">
        <v>4</v>
      </c>
      <c r="N81" s="77">
        <v>1238</v>
      </c>
      <c r="O81" s="77">
        <v>1</v>
      </c>
      <c r="P81" s="77">
        <f t="shared" si="26"/>
        <v>80</v>
      </c>
      <c r="Q81" s="77">
        <f t="shared" si="27"/>
        <v>40</v>
      </c>
      <c r="R81" s="77">
        <v>5</v>
      </c>
      <c r="S81" s="77">
        <v>80</v>
      </c>
      <c r="T81" s="77">
        <f>VLOOKUP(N81,'[1]@shopQuick'!$A:$C,3,0)</f>
        <v>212</v>
      </c>
      <c r="U81" s="77">
        <f>VLOOKUP(T81,'[1]@shop'!$A:$Q,17,0)</f>
        <v>80</v>
      </c>
      <c r="V81" s="77" t="str">
        <f t="shared" si="22"/>
        <v/>
      </c>
    </row>
    <row r="82" spans="1:22" s="77" customFormat="1" x14ac:dyDescent="0.15">
      <c r="A82" s="42">
        <v>140042</v>
      </c>
      <c r="B82" s="42">
        <v>1</v>
      </c>
      <c r="C82" s="42" t="s">
        <v>187</v>
      </c>
      <c r="D82" s="42" t="str">
        <f t="shared" si="23"/>
        <v>4_400</v>
      </c>
      <c r="E82" s="42" t="str">
        <f t="shared" si="24"/>
        <v>4_240</v>
      </c>
      <c r="F82" s="103">
        <v>1</v>
      </c>
      <c r="G82" s="77">
        <v>1</v>
      </c>
      <c r="H82" s="104" t="s">
        <v>60</v>
      </c>
      <c r="I82" s="117" t="str">
        <f t="shared" si="25"/>
        <v>6折</v>
      </c>
      <c r="J82" s="91">
        <v>7</v>
      </c>
      <c r="L82" s="118" t="s">
        <v>186</v>
      </c>
      <c r="M82" s="77">
        <v>4</v>
      </c>
      <c r="N82" s="77">
        <v>1238</v>
      </c>
      <c r="O82" s="77">
        <v>5</v>
      </c>
      <c r="P82" s="77">
        <f t="shared" si="26"/>
        <v>400</v>
      </c>
      <c r="Q82" s="77">
        <f t="shared" si="27"/>
        <v>240</v>
      </c>
      <c r="R82" s="77">
        <v>6</v>
      </c>
      <c r="S82" s="77">
        <v>80</v>
      </c>
      <c r="T82" s="77">
        <f>VLOOKUP(N82,'[1]@shopQuick'!$A:$C,3,0)</f>
        <v>212</v>
      </c>
      <c r="U82" s="77">
        <f>VLOOKUP(T82,'[1]@shop'!$A:$Q,17,0)</f>
        <v>80</v>
      </c>
      <c r="V82" s="77" t="str">
        <f t="shared" si="22"/>
        <v/>
      </c>
    </row>
    <row r="83" spans="1:22" s="77" customFormat="1" x14ac:dyDescent="0.15">
      <c r="A83" s="42">
        <v>140043</v>
      </c>
      <c r="B83" s="42">
        <v>1</v>
      </c>
      <c r="C83" s="42" t="s">
        <v>188</v>
      </c>
      <c r="D83" s="42" t="str">
        <f t="shared" si="23"/>
        <v>4_1600</v>
      </c>
      <c r="E83" s="42" t="str">
        <f t="shared" si="24"/>
        <v>4_1120</v>
      </c>
      <c r="F83" s="103">
        <v>1</v>
      </c>
      <c r="G83" s="77">
        <v>1</v>
      </c>
      <c r="H83" s="104" t="s">
        <v>61</v>
      </c>
      <c r="I83" s="117" t="str">
        <f t="shared" si="25"/>
        <v>7折</v>
      </c>
      <c r="J83" s="91">
        <v>7</v>
      </c>
      <c r="L83" s="118" t="s">
        <v>186</v>
      </c>
      <c r="M83" s="77">
        <v>4</v>
      </c>
      <c r="N83" s="77">
        <v>1238</v>
      </c>
      <c r="O83" s="77">
        <v>20</v>
      </c>
      <c r="P83" s="77">
        <f t="shared" si="26"/>
        <v>1600</v>
      </c>
      <c r="Q83" s="77">
        <f t="shared" si="27"/>
        <v>1120</v>
      </c>
      <c r="R83" s="77">
        <v>7</v>
      </c>
      <c r="S83" s="77">
        <v>80</v>
      </c>
      <c r="T83" s="77">
        <f>VLOOKUP(N83,'[1]@shopQuick'!$A:$C,3,0)</f>
        <v>212</v>
      </c>
      <c r="U83" s="77">
        <f>VLOOKUP(T83,'[1]@shop'!$A:$Q,17,0)</f>
        <v>80</v>
      </c>
      <c r="V83" s="77" t="str">
        <f t="shared" si="22"/>
        <v/>
      </c>
    </row>
    <row r="84" spans="1:22" s="78" customFormat="1" x14ac:dyDescent="0.15">
      <c r="A84" s="122">
        <v>140044</v>
      </c>
      <c r="B84" s="122">
        <v>1</v>
      </c>
      <c r="C84" s="122" t="s">
        <v>189</v>
      </c>
      <c r="D84" s="122" t="str">
        <f t="shared" si="23"/>
        <v>4_180</v>
      </c>
      <c r="E84" s="122" t="str">
        <f t="shared" si="24"/>
        <v>4_90</v>
      </c>
      <c r="F84" s="123">
        <v>1</v>
      </c>
      <c r="G84" s="78">
        <v>1</v>
      </c>
      <c r="H84" s="125" t="s">
        <v>56</v>
      </c>
      <c r="I84" s="131" t="str">
        <f t="shared" si="25"/>
        <v>5折</v>
      </c>
      <c r="J84" s="122">
        <v>7</v>
      </c>
      <c r="L84" s="132" t="s">
        <v>190</v>
      </c>
      <c r="M84" s="78">
        <v>4</v>
      </c>
      <c r="N84" s="78">
        <v>1008</v>
      </c>
      <c r="O84" s="78">
        <v>3</v>
      </c>
      <c r="P84" s="78">
        <f t="shared" si="26"/>
        <v>180</v>
      </c>
      <c r="Q84" s="78">
        <f t="shared" si="27"/>
        <v>90</v>
      </c>
      <c r="R84" s="78">
        <v>5</v>
      </c>
      <c r="S84" s="78">
        <v>60</v>
      </c>
      <c r="T84" s="78" t="e">
        <f>VLOOKUP(N84,'[1]@shopQuick'!$A:$C,3,0)</f>
        <v>#N/A</v>
      </c>
      <c r="U84" s="78" t="e">
        <f>VLOOKUP(T84,'[1]@shop'!$A:$Q,17,0)</f>
        <v>#N/A</v>
      </c>
      <c r="V84" s="78" t="e">
        <f t="shared" si="22"/>
        <v>#N/A</v>
      </c>
    </row>
    <row r="85" spans="1:22" s="78" customFormat="1" x14ac:dyDescent="0.15">
      <c r="A85" s="122">
        <v>140045</v>
      </c>
      <c r="B85" s="122">
        <v>1</v>
      </c>
      <c r="C85" s="122" t="s">
        <v>191</v>
      </c>
      <c r="D85" s="122" t="str">
        <f t="shared" si="23"/>
        <v>4_300</v>
      </c>
      <c r="E85" s="122" t="str">
        <f t="shared" si="24"/>
        <v>4_180</v>
      </c>
      <c r="F85" s="123">
        <v>1</v>
      </c>
      <c r="G85" s="78">
        <v>1</v>
      </c>
      <c r="H85" s="125" t="s">
        <v>60</v>
      </c>
      <c r="I85" s="131" t="str">
        <f t="shared" si="25"/>
        <v>6折</v>
      </c>
      <c r="J85" s="122">
        <v>7</v>
      </c>
      <c r="L85" s="132" t="s">
        <v>190</v>
      </c>
      <c r="M85" s="78">
        <v>4</v>
      </c>
      <c r="N85" s="78">
        <v>1008</v>
      </c>
      <c r="O85" s="78">
        <v>5</v>
      </c>
      <c r="P85" s="78">
        <f t="shared" si="26"/>
        <v>300</v>
      </c>
      <c r="Q85" s="78">
        <f t="shared" si="27"/>
        <v>180</v>
      </c>
      <c r="R85" s="78">
        <v>6</v>
      </c>
      <c r="S85" s="78">
        <v>60</v>
      </c>
      <c r="T85" s="78" t="e">
        <f>VLOOKUP(N85,'[1]@shopQuick'!$A:$C,3,0)</f>
        <v>#N/A</v>
      </c>
      <c r="U85" s="78" t="e">
        <f>VLOOKUP(T85,'[1]@shop'!$A:$Q,17,0)</f>
        <v>#N/A</v>
      </c>
      <c r="V85" s="78" t="e">
        <f t="shared" si="22"/>
        <v>#N/A</v>
      </c>
    </row>
    <row r="86" spans="1:22" s="78" customFormat="1" x14ac:dyDescent="0.15">
      <c r="A86" s="122">
        <v>140046</v>
      </c>
      <c r="B86" s="122">
        <v>1</v>
      </c>
      <c r="C86" s="122" t="s">
        <v>192</v>
      </c>
      <c r="D86" s="122" t="str">
        <f t="shared" si="23"/>
        <v>4_1200</v>
      </c>
      <c r="E86" s="122" t="str">
        <f t="shared" si="24"/>
        <v>4_840</v>
      </c>
      <c r="F86" s="123">
        <v>1</v>
      </c>
      <c r="G86" s="78">
        <v>1</v>
      </c>
      <c r="H86" s="125" t="s">
        <v>61</v>
      </c>
      <c r="I86" s="131" t="str">
        <f t="shared" si="25"/>
        <v>7折</v>
      </c>
      <c r="J86" s="122">
        <v>7</v>
      </c>
      <c r="L86" s="132" t="s">
        <v>190</v>
      </c>
      <c r="M86" s="78">
        <v>4</v>
      </c>
      <c r="N86" s="78">
        <v>1008</v>
      </c>
      <c r="O86" s="78">
        <v>20</v>
      </c>
      <c r="P86" s="78">
        <f t="shared" si="26"/>
        <v>1200</v>
      </c>
      <c r="Q86" s="78">
        <f t="shared" si="27"/>
        <v>840</v>
      </c>
      <c r="R86" s="78">
        <v>7</v>
      </c>
      <c r="S86" s="78">
        <v>60</v>
      </c>
      <c r="T86" s="78" t="e">
        <f>VLOOKUP(N86,'[1]@shopQuick'!$A:$C,3,0)</f>
        <v>#N/A</v>
      </c>
      <c r="U86" s="78" t="e">
        <f>VLOOKUP(T86,'[1]@shop'!$A:$Q,17,0)</f>
        <v>#N/A</v>
      </c>
      <c r="V86" s="78" t="e">
        <f t="shared" si="22"/>
        <v>#N/A</v>
      </c>
    </row>
    <row r="87" spans="1:22" s="77" customFormat="1" x14ac:dyDescent="0.15">
      <c r="A87" s="42">
        <v>140047</v>
      </c>
      <c r="B87" s="42">
        <v>1</v>
      </c>
      <c r="C87" s="42" t="s">
        <v>193</v>
      </c>
      <c r="D87" s="42" t="str">
        <f t="shared" si="23"/>
        <v>4_60</v>
      </c>
      <c r="E87" s="42" t="str">
        <f t="shared" si="24"/>
        <v>4_30</v>
      </c>
      <c r="F87" s="103">
        <v>1</v>
      </c>
      <c r="G87" s="77">
        <v>1</v>
      </c>
      <c r="H87" s="104" t="s">
        <v>56</v>
      </c>
      <c r="I87" s="117" t="str">
        <f t="shared" si="25"/>
        <v>5折</v>
      </c>
      <c r="J87" s="91">
        <v>7</v>
      </c>
      <c r="L87" s="126" t="s">
        <v>194</v>
      </c>
      <c r="M87" s="77">
        <v>4</v>
      </c>
      <c r="N87" s="77">
        <v>1031</v>
      </c>
      <c r="O87" s="77">
        <v>3</v>
      </c>
      <c r="P87" s="77">
        <f t="shared" si="26"/>
        <v>60</v>
      </c>
      <c r="Q87" s="77">
        <f t="shared" si="27"/>
        <v>30</v>
      </c>
      <c r="R87" s="77">
        <v>5</v>
      </c>
      <c r="S87" s="77">
        <v>20</v>
      </c>
      <c r="T87" s="77">
        <f>VLOOKUP(N87,'[1]@shopQuick'!$A:$C,3,0)</f>
        <v>213</v>
      </c>
      <c r="U87" s="77">
        <f>VLOOKUP(T87,'[1]@shop'!$A:$Q,17,0)</f>
        <v>20</v>
      </c>
      <c r="V87" s="77" t="str">
        <f t="shared" si="22"/>
        <v/>
      </c>
    </row>
    <row r="88" spans="1:22" s="77" customFormat="1" x14ac:dyDescent="0.15">
      <c r="A88" s="42">
        <v>140048</v>
      </c>
      <c r="B88" s="42">
        <v>1</v>
      </c>
      <c r="C88" s="42" t="s">
        <v>195</v>
      </c>
      <c r="D88" s="42" t="str">
        <f t="shared" si="23"/>
        <v>4_100</v>
      </c>
      <c r="E88" s="42" t="str">
        <f t="shared" si="24"/>
        <v>4_60</v>
      </c>
      <c r="F88" s="103">
        <v>1</v>
      </c>
      <c r="G88" s="77">
        <v>1</v>
      </c>
      <c r="H88" s="104" t="s">
        <v>60</v>
      </c>
      <c r="I88" s="117" t="str">
        <f t="shared" si="25"/>
        <v>6折</v>
      </c>
      <c r="J88" s="91">
        <v>7</v>
      </c>
      <c r="L88" s="126" t="s">
        <v>194</v>
      </c>
      <c r="M88" s="77">
        <v>4</v>
      </c>
      <c r="N88" s="77">
        <v>1031</v>
      </c>
      <c r="O88" s="77">
        <v>5</v>
      </c>
      <c r="P88" s="77">
        <f t="shared" si="26"/>
        <v>100</v>
      </c>
      <c r="Q88" s="77">
        <f t="shared" si="27"/>
        <v>60</v>
      </c>
      <c r="R88" s="77">
        <v>6</v>
      </c>
      <c r="S88" s="77">
        <v>20</v>
      </c>
      <c r="T88" s="77">
        <f>VLOOKUP(N88,'[1]@shopQuick'!$A:$C,3,0)</f>
        <v>213</v>
      </c>
      <c r="U88" s="77">
        <f>VLOOKUP(T88,'[1]@shop'!$A:$Q,17,0)</f>
        <v>20</v>
      </c>
      <c r="V88" s="77" t="str">
        <f t="shared" si="22"/>
        <v/>
      </c>
    </row>
    <row r="89" spans="1:22" s="77" customFormat="1" x14ac:dyDescent="0.15">
      <c r="A89" s="42">
        <v>140049</v>
      </c>
      <c r="B89" s="42">
        <v>1</v>
      </c>
      <c r="C89" s="42" t="s">
        <v>196</v>
      </c>
      <c r="D89" s="42" t="str">
        <f t="shared" si="23"/>
        <v>4_400</v>
      </c>
      <c r="E89" s="42" t="str">
        <f t="shared" si="24"/>
        <v>4_280</v>
      </c>
      <c r="F89" s="103">
        <v>1</v>
      </c>
      <c r="G89" s="77">
        <v>1</v>
      </c>
      <c r="H89" s="104" t="s">
        <v>61</v>
      </c>
      <c r="I89" s="117" t="str">
        <f t="shared" si="25"/>
        <v>7折</v>
      </c>
      <c r="J89" s="91">
        <v>7</v>
      </c>
      <c r="L89" s="126" t="s">
        <v>194</v>
      </c>
      <c r="M89" s="77">
        <v>4</v>
      </c>
      <c r="N89" s="77">
        <v>1031</v>
      </c>
      <c r="O89" s="77">
        <v>20</v>
      </c>
      <c r="P89" s="77">
        <f t="shared" si="26"/>
        <v>400</v>
      </c>
      <c r="Q89" s="77">
        <f t="shared" si="27"/>
        <v>280</v>
      </c>
      <c r="R89" s="77">
        <v>7</v>
      </c>
      <c r="S89" s="77">
        <v>20</v>
      </c>
      <c r="T89" s="77">
        <f>VLOOKUP(N89,'[1]@shopQuick'!$A:$C,3,0)</f>
        <v>213</v>
      </c>
      <c r="U89" s="77">
        <f>VLOOKUP(T89,'[1]@shop'!$A:$Q,17,0)</f>
        <v>20</v>
      </c>
      <c r="V89" s="77" t="str">
        <f t="shared" si="22"/>
        <v/>
      </c>
    </row>
    <row r="90" spans="1:22" s="77" customFormat="1" x14ac:dyDescent="0.15">
      <c r="A90" s="42">
        <v>140050</v>
      </c>
      <c r="B90" s="42">
        <v>1</v>
      </c>
      <c r="C90" s="42" t="s">
        <v>197</v>
      </c>
      <c r="D90" s="42" t="str">
        <f t="shared" si="23"/>
        <v>4_60</v>
      </c>
      <c r="E90" s="42" t="str">
        <f t="shared" si="24"/>
        <v>4_30</v>
      </c>
      <c r="F90" s="103">
        <v>1</v>
      </c>
      <c r="G90" s="77">
        <v>1</v>
      </c>
      <c r="H90" s="104" t="s">
        <v>56</v>
      </c>
      <c r="I90" s="117" t="str">
        <f t="shared" si="25"/>
        <v>5折</v>
      </c>
      <c r="J90" s="91">
        <v>7</v>
      </c>
      <c r="L90" s="126" t="s">
        <v>198</v>
      </c>
      <c r="M90" s="77">
        <v>4</v>
      </c>
      <c r="N90" s="77">
        <v>1030</v>
      </c>
      <c r="O90" s="77">
        <v>1</v>
      </c>
      <c r="P90" s="77">
        <f t="shared" si="26"/>
        <v>60</v>
      </c>
      <c r="Q90" s="77">
        <f t="shared" si="27"/>
        <v>30</v>
      </c>
      <c r="R90" s="77">
        <v>5</v>
      </c>
      <c r="S90" s="77">
        <v>60</v>
      </c>
      <c r="T90" s="77">
        <f>VLOOKUP(N90,'[1]@shopQuick'!$A:$C,3,0)</f>
        <v>214</v>
      </c>
      <c r="U90" s="77">
        <f>VLOOKUP(T90,'[1]@shop'!$A:$Q,17,0)</f>
        <v>60</v>
      </c>
      <c r="V90" s="77" t="str">
        <f t="shared" si="22"/>
        <v/>
      </c>
    </row>
    <row r="91" spans="1:22" s="77" customFormat="1" x14ac:dyDescent="0.15">
      <c r="A91" s="42">
        <v>140051</v>
      </c>
      <c r="B91" s="42">
        <v>1</v>
      </c>
      <c r="C91" s="42" t="s">
        <v>199</v>
      </c>
      <c r="D91" s="42" t="str">
        <f t="shared" si="23"/>
        <v>4_300</v>
      </c>
      <c r="E91" s="42" t="str">
        <f t="shared" si="24"/>
        <v>4_180</v>
      </c>
      <c r="F91" s="103">
        <v>1</v>
      </c>
      <c r="G91" s="77">
        <v>1</v>
      </c>
      <c r="H91" s="104" t="s">
        <v>60</v>
      </c>
      <c r="I91" s="117" t="str">
        <f t="shared" si="25"/>
        <v>6折</v>
      </c>
      <c r="J91" s="91">
        <v>7</v>
      </c>
      <c r="L91" s="126" t="s">
        <v>198</v>
      </c>
      <c r="M91" s="77">
        <v>4</v>
      </c>
      <c r="N91" s="77">
        <v>1030</v>
      </c>
      <c r="O91" s="77">
        <v>5</v>
      </c>
      <c r="P91" s="77">
        <f t="shared" si="26"/>
        <v>300</v>
      </c>
      <c r="Q91" s="77">
        <f t="shared" si="27"/>
        <v>180</v>
      </c>
      <c r="R91" s="77">
        <v>6</v>
      </c>
      <c r="S91" s="77">
        <v>60</v>
      </c>
      <c r="T91" s="77">
        <f>VLOOKUP(N91,'[1]@shopQuick'!$A:$C,3,0)</f>
        <v>214</v>
      </c>
      <c r="U91" s="77">
        <f>VLOOKUP(T91,'[1]@shop'!$A:$Q,17,0)</f>
        <v>60</v>
      </c>
      <c r="V91" s="77" t="str">
        <f t="shared" si="22"/>
        <v/>
      </c>
    </row>
    <row r="92" spans="1:22" s="77" customFormat="1" x14ac:dyDescent="0.15">
      <c r="A92" s="42">
        <v>140052</v>
      </c>
      <c r="B92" s="42">
        <v>1</v>
      </c>
      <c r="C92" s="42" t="s">
        <v>200</v>
      </c>
      <c r="D92" s="42" t="str">
        <f t="shared" si="23"/>
        <v>4_1200</v>
      </c>
      <c r="E92" s="42" t="str">
        <f t="shared" si="24"/>
        <v>4_840</v>
      </c>
      <c r="F92" s="103">
        <v>1</v>
      </c>
      <c r="G92" s="77">
        <v>1</v>
      </c>
      <c r="H92" s="104" t="s">
        <v>61</v>
      </c>
      <c r="I92" s="117" t="str">
        <f t="shared" si="25"/>
        <v>7折</v>
      </c>
      <c r="J92" s="91">
        <v>7</v>
      </c>
      <c r="L92" s="126" t="s">
        <v>198</v>
      </c>
      <c r="M92" s="77">
        <v>4</v>
      </c>
      <c r="N92" s="77">
        <v>1030</v>
      </c>
      <c r="O92" s="77">
        <v>20</v>
      </c>
      <c r="P92" s="77">
        <f t="shared" si="26"/>
        <v>1200</v>
      </c>
      <c r="Q92" s="77">
        <f t="shared" si="27"/>
        <v>840</v>
      </c>
      <c r="R92" s="77">
        <v>7</v>
      </c>
      <c r="S92" s="77">
        <v>60</v>
      </c>
      <c r="T92" s="77">
        <f>VLOOKUP(N92,'[1]@shopQuick'!$A:$C,3,0)</f>
        <v>214</v>
      </c>
      <c r="U92" s="77">
        <f>VLOOKUP(T92,'[1]@shop'!$A:$Q,17,0)</f>
        <v>60</v>
      </c>
      <c r="V92" s="77" t="str">
        <f t="shared" si="22"/>
        <v/>
      </c>
    </row>
    <row r="93" spans="1:22" s="78" customFormat="1" x14ac:dyDescent="0.15">
      <c r="A93" s="122">
        <v>140053</v>
      </c>
      <c r="B93" s="122">
        <v>1</v>
      </c>
      <c r="C93" s="122" t="s">
        <v>201</v>
      </c>
      <c r="D93" s="122" t="str">
        <f t="shared" si="23"/>
        <v>4_200</v>
      </c>
      <c r="E93" s="122" t="str">
        <f t="shared" si="24"/>
        <v>4_160</v>
      </c>
      <c r="F93" s="123">
        <v>1</v>
      </c>
      <c r="G93" s="78">
        <v>1</v>
      </c>
      <c r="H93" s="125" t="s">
        <v>26</v>
      </c>
      <c r="I93" s="131" t="str">
        <f t="shared" si="25"/>
        <v>8折</v>
      </c>
      <c r="J93" s="122">
        <v>7</v>
      </c>
      <c r="L93" s="132" t="s">
        <v>202</v>
      </c>
      <c r="M93" s="78">
        <v>4</v>
      </c>
      <c r="N93" s="78">
        <v>1244</v>
      </c>
      <c r="O93" s="78">
        <v>5</v>
      </c>
      <c r="P93" s="78">
        <f t="shared" si="26"/>
        <v>200</v>
      </c>
      <c r="Q93" s="78">
        <f t="shared" si="27"/>
        <v>160</v>
      </c>
      <c r="R93" s="78">
        <v>8</v>
      </c>
      <c r="S93" s="77">
        <v>40</v>
      </c>
      <c r="T93" s="77">
        <f>VLOOKUP(N93,'[1]@shopQuick'!$A:$C,3,0)</f>
        <v>1494</v>
      </c>
      <c r="U93" s="77">
        <f>VLOOKUP(T93,'[1]@shop'!$A:$Q,17,0)</f>
        <v>40</v>
      </c>
      <c r="V93" s="78" t="str">
        <f t="shared" si="22"/>
        <v/>
      </c>
    </row>
    <row r="94" spans="1:22" s="78" customFormat="1" x14ac:dyDescent="0.15">
      <c r="A94" s="122">
        <v>140054</v>
      </c>
      <c r="B94" s="122">
        <v>1</v>
      </c>
      <c r="C94" s="122" t="s">
        <v>203</v>
      </c>
      <c r="D94" s="122" t="str">
        <f t="shared" si="23"/>
        <v>4_200</v>
      </c>
      <c r="E94" s="122" t="str">
        <f t="shared" si="24"/>
        <v>4_160</v>
      </c>
      <c r="F94" s="123">
        <v>1</v>
      </c>
      <c r="G94" s="78">
        <v>1</v>
      </c>
      <c r="H94" s="125" t="s">
        <v>26</v>
      </c>
      <c r="I94" s="131" t="str">
        <f t="shared" si="25"/>
        <v>8折</v>
      </c>
      <c r="J94" s="122">
        <v>7</v>
      </c>
      <c r="L94" s="132" t="s">
        <v>204</v>
      </c>
      <c r="M94" s="78">
        <v>4</v>
      </c>
      <c r="N94" s="78">
        <v>1245</v>
      </c>
      <c r="O94" s="78">
        <v>5</v>
      </c>
      <c r="P94" s="78">
        <f t="shared" si="26"/>
        <v>200</v>
      </c>
      <c r="Q94" s="78">
        <f t="shared" si="27"/>
        <v>160</v>
      </c>
      <c r="R94" s="78">
        <v>8</v>
      </c>
      <c r="S94" s="77">
        <v>40</v>
      </c>
      <c r="T94" s="77">
        <f>VLOOKUP(N94,'[1]@shopQuick'!$A:$C,3,0)</f>
        <v>1495</v>
      </c>
      <c r="U94" s="77">
        <f>VLOOKUP(T94,'[1]@shop'!$A:$Q,17,0)</f>
        <v>40</v>
      </c>
      <c r="V94" s="78" t="str">
        <f t="shared" si="22"/>
        <v/>
      </c>
    </row>
    <row r="95" spans="1:22" s="78" customFormat="1" x14ac:dyDescent="0.15">
      <c r="A95" s="122">
        <v>140055</v>
      </c>
      <c r="B95" s="122">
        <v>1</v>
      </c>
      <c r="C95" s="122" t="s">
        <v>205</v>
      </c>
      <c r="D95" s="122" t="str">
        <f t="shared" si="23"/>
        <v>4_200</v>
      </c>
      <c r="E95" s="122" t="str">
        <f t="shared" si="24"/>
        <v>4_160</v>
      </c>
      <c r="F95" s="123">
        <v>1</v>
      </c>
      <c r="G95" s="78">
        <v>1</v>
      </c>
      <c r="H95" s="125" t="s">
        <v>26</v>
      </c>
      <c r="I95" s="131" t="str">
        <f t="shared" si="25"/>
        <v>8折</v>
      </c>
      <c r="J95" s="122">
        <v>7</v>
      </c>
      <c r="L95" s="132" t="s">
        <v>206</v>
      </c>
      <c r="M95" s="78">
        <v>4</v>
      </c>
      <c r="N95" s="78">
        <v>1246</v>
      </c>
      <c r="O95" s="78">
        <v>5</v>
      </c>
      <c r="P95" s="78">
        <f t="shared" si="26"/>
        <v>200</v>
      </c>
      <c r="Q95" s="78">
        <f t="shared" si="27"/>
        <v>160</v>
      </c>
      <c r="R95" s="78">
        <v>8</v>
      </c>
      <c r="S95" s="77">
        <v>40</v>
      </c>
      <c r="T95" s="77">
        <f>VLOOKUP(N95,'[1]@shopQuick'!$A:$C,3,0)</f>
        <v>1496</v>
      </c>
      <c r="U95" s="77">
        <f>VLOOKUP(T95,'[1]@shop'!$A:$Q,17,0)</f>
        <v>40</v>
      </c>
      <c r="V95" s="78" t="str">
        <f t="shared" si="22"/>
        <v/>
      </c>
    </row>
    <row r="96" spans="1:22" s="77" customFormat="1" x14ac:dyDescent="0.15">
      <c r="A96" s="42">
        <v>140056</v>
      </c>
      <c r="B96" s="42">
        <v>1</v>
      </c>
      <c r="C96" s="42" t="s">
        <v>207</v>
      </c>
      <c r="D96" s="42" t="str">
        <f t="shared" si="23"/>
        <v>4_250</v>
      </c>
      <c r="E96" s="42" t="str">
        <f t="shared" si="24"/>
        <v>4_200</v>
      </c>
      <c r="F96" s="103">
        <v>1</v>
      </c>
      <c r="G96" s="77">
        <v>1</v>
      </c>
      <c r="H96" s="104" t="s">
        <v>26</v>
      </c>
      <c r="I96" s="117" t="str">
        <f t="shared" si="25"/>
        <v>8折</v>
      </c>
      <c r="J96" s="91">
        <v>7</v>
      </c>
      <c r="L96" s="126" t="s">
        <v>208</v>
      </c>
      <c r="M96" s="77">
        <v>4</v>
      </c>
      <c r="N96" s="77">
        <v>1239</v>
      </c>
      <c r="O96" s="77">
        <v>50</v>
      </c>
      <c r="P96" s="77">
        <f t="shared" si="26"/>
        <v>250</v>
      </c>
      <c r="Q96" s="77">
        <f t="shared" si="27"/>
        <v>200</v>
      </c>
      <c r="R96" s="77">
        <v>8</v>
      </c>
      <c r="S96" s="77">
        <v>5</v>
      </c>
      <c r="T96" s="77">
        <f>VLOOKUP(N96,'[1]@shopQuick'!$A:$C,3,0)</f>
        <v>216</v>
      </c>
      <c r="U96" s="77">
        <f>VLOOKUP(T96,'[1]@shop'!$A:$Q,17,0)</f>
        <v>5</v>
      </c>
      <c r="V96" s="77" t="str">
        <f t="shared" si="22"/>
        <v/>
      </c>
    </row>
    <row r="97" spans="1:22" s="34" customFormat="1" x14ac:dyDescent="0.15">
      <c r="A97" s="42">
        <v>140057</v>
      </c>
      <c r="B97" s="37">
        <v>1</v>
      </c>
      <c r="C97" s="43" t="str">
        <f>N97&amp;"_"&amp;O97</f>
        <v>1339_3</v>
      </c>
      <c r="D97" s="34" t="str">
        <f t="shared" si="23"/>
        <v>4_150</v>
      </c>
      <c r="E97" s="34" t="str">
        <f t="shared" si="24"/>
        <v>4_120</v>
      </c>
      <c r="F97" s="44">
        <v>1</v>
      </c>
      <c r="G97" s="34">
        <v>1</v>
      </c>
      <c r="H97" s="32" t="s">
        <v>26</v>
      </c>
      <c r="I97" s="47" t="str">
        <f t="shared" si="25"/>
        <v>8折</v>
      </c>
      <c r="J97" s="34">
        <v>13</v>
      </c>
      <c r="L97" s="133" t="s">
        <v>112</v>
      </c>
      <c r="M97" s="34">
        <v>4</v>
      </c>
      <c r="N97" s="133">
        <v>1339</v>
      </c>
      <c r="O97" s="37">
        <v>3</v>
      </c>
      <c r="P97" s="34">
        <f>O97*S97</f>
        <v>150</v>
      </c>
      <c r="Q97" s="34">
        <f t="shared" si="27"/>
        <v>120</v>
      </c>
      <c r="R97" s="37">
        <v>8</v>
      </c>
      <c r="S97" s="34">
        <v>50</v>
      </c>
      <c r="T97" s="77" t="e">
        <f>VLOOKUP(N97,'[1]@shopQuick'!$A:$C,3,0)</f>
        <v>#N/A</v>
      </c>
      <c r="U97" s="77" t="e">
        <f>VLOOKUP(T97,'[1]@shop'!$A:$Q,17,0)</f>
        <v>#N/A</v>
      </c>
      <c r="V97" s="34" t="e">
        <f t="shared" si="22"/>
        <v>#N/A</v>
      </c>
    </row>
    <row r="98" spans="1:22" s="34" customFormat="1" x14ac:dyDescent="0.15">
      <c r="A98" s="42">
        <v>140058</v>
      </c>
      <c r="B98" s="37">
        <v>1</v>
      </c>
      <c r="C98" s="43" t="str">
        <f t="shared" ref="C98:C102" si="28">N98&amp;"_"&amp;O98</f>
        <v>1340_3</v>
      </c>
      <c r="D98" s="34" t="str">
        <f t="shared" ref="D98:D102" si="29">M98&amp;"_"&amp;P98</f>
        <v>4_300</v>
      </c>
      <c r="E98" s="34" t="str">
        <f t="shared" ref="E98:E102" si="30">M98&amp;"_"&amp;Q98</f>
        <v>4_240</v>
      </c>
      <c r="F98" s="44">
        <v>1</v>
      </c>
      <c r="G98" s="34">
        <v>1</v>
      </c>
      <c r="H98" s="32" t="s">
        <v>26</v>
      </c>
      <c r="I98" s="47" t="str">
        <f t="shared" ref="I98:I102" si="31">R98&amp;"折"</f>
        <v>8折</v>
      </c>
      <c r="J98" s="34">
        <v>13</v>
      </c>
      <c r="L98" s="133" t="s">
        <v>117</v>
      </c>
      <c r="M98" s="34">
        <v>4</v>
      </c>
      <c r="N98" s="133">
        <v>1340</v>
      </c>
      <c r="O98" s="37">
        <v>3</v>
      </c>
      <c r="P98" s="34">
        <f t="shared" ref="P98:P161" si="32">O98*S98</f>
        <v>300</v>
      </c>
      <c r="Q98" s="34">
        <f t="shared" ref="Q98:Q161" si="33">P98*R98/10</f>
        <v>240</v>
      </c>
      <c r="R98" s="37">
        <v>8</v>
      </c>
      <c r="S98" s="34">
        <v>100</v>
      </c>
      <c r="T98" s="77" t="e">
        <f>VLOOKUP(N98,'[1]@shopQuick'!$A:$C,3,0)</f>
        <v>#N/A</v>
      </c>
      <c r="U98" s="77" t="e">
        <f>VLOOKUP(T98,'[1]@shop'!$A:$Q,17,0)</f>
        <v>#N/A</v>
      </c>
      <c r="V98" s="34" t="e">
        <f t="shared" ref="V98:V161" si="34">IF(U98=S98,"","请修正")</f>
        <v>#N/A</v>
      </c>
    </row>
    <row r="99" spans="1:22" s="34" customFormat="1" x14ac:dyDescent="0.15">
      <c r="A99" s="42">
        <v>140059</v>
      </c>
      <c r="B99" s="37">
        <v>1</v>
      </c>
      <c r="C99" s="43" t="str">
        <f t="shared" si="28"/>
        <v>1341_3</v>
      </c>
      <c r="D99" s="34" t="str">
        <f t="shared" si="29"/>
        <v>4_450</v>
      </c>
      <c r="E99" s="34" t="str">
        <f t="shared" si="30"/>
        <v>4_360</v>
      </c>
      <c r="F99" s="44">
        <v>1</v>
      </c>
      <c r="G99" s="34">
        <v>1</v>
      </c>
      <c r="H99" s="32" t="s">
        <v>26</v>
      </c>
      <c r="I99" s="47" t="str">
        <f t="shared" si="31"/>
        <v>8折</v>
      </c>
      <c r="J99" s="34">
        <v>13</v>
      </c>
      <c r="L99" s="133" t="s">
        <v>122</v>
      </c>
      <c r="M99" s="34">
        <v>4</v>
      </c>
      <c r="N99" s="133">
        <v>1341</v>
      </c>
      <c r="O99" s="37">
        <v>3</v>
      </c>
      <c r="P99" s="34">
        <f t="shared" si="32"/>
        <v>450</v>
      </c>
      <c r="Q99" s="34">
        <f t="shared" si="33"/>
        <v>360</v>
      </c>
      <c r="R99" s="37">
        <v>8</v>
      </c>
      <c r="S99" s="34">
        <v>150</v>
      </c>
      <c r="T99" s="77" t="e">
        <f>VLOOKUP(N99,'[1]@shopQuick'!$A:$C,3,0)</f>
        <v>#N/A</v>
      </c>
      <c r="U99" s="77" t="e">
        <f>VLOOKUP(T99,'[1]@shop'!$A:$Q,17,0)</f>
        <v>#N/A</v>
      </c>
      <c r="V99" s="34" t="e">
        <f t="shared" si="34"/>
        <v>#N/A</v>
      </c>
    </row>
    <row r="100" spans="1:22" s="34" customFormat="1" x14ac:dyDescent="0.15">
      <c r="A100" s="42">
        <v>140060</v>
      </c>
      <c r="B100" s="37">
        <v>1</v>
      </c>
      <c r="C100" s="43" t="str">
        <f t="shared" si="28"/>
        <v>5130_50</v>
      </c>
      <c r="D100" s="34" t="str">
        <f t="shared" si="29"/>
        <v>4_250</v>
      </c>
      <c r="E100" s="34" t="str">
        <f t="shared" si="30"/>
        <v>4_200</v>
      </c>
      <c r="F100" s="44">
        <v>1</v>
      </c>
      <c r="G100" s="34">
        <v>1</v>
      </c>
      <c r="H100" s="32" t="s">
        <v>26</v>
      </c>
      <c r="I100" s="47" t="str">
        <f t="shared" si="31"/>
        <v>8折</v>
      </c>
      <c r="J100" s="34">
        <v>13</v>
      </c>
      <c r="L100" s="133" t="s">
        <v>209</v>
      </c>
      <c r="M100" s="34">
        <v>4</v>
      </c>
      <c r="N100" s="34">
        <v>5130</v>
      </c>
      <c r="O100" s="37">
        <v>50</v>
      </c>
      <c r="P100" s="34">
        <f t="shared" si="32"/>
        <v>250</v>
      </c>
      <c r="Q100" s="34">
        <f t="shared" si="33"/>
        <v>200</v>
      </c>
      <c r="R100" s="37">
        <v>8</v>
      </c>
      <c r="S100" s="34">
        <v>5</v>
      </c>
      <c r="T100" s="77" t="e">
        <f>VLOOKUP(N100,'[1]@shopQuick'!$A:$C,3,0)</f>
        <v>#N/A</v>
      </c>
      <c r="U100" s="77" t="e">
        <f>VLOOKUP(T100,'[1]@shop'!$A:$Q,17,0)</f>
        <v>#N/A</v>
      </c>
      <c r="V100" s="34" t="e">
        <f t="shared" si="34"/>
        <v>#N/A</v>
      </c>
    </row>
    <row r="101" spans="1:22" s="34" customFormat="1" x14ac:dyDescent="0.15">
      <c r="A101" s="42">
        <v>140061</v>
      </c>
      <c r="B101" s="37">
        <v>1</v>
      </c>
      <c r="C101" s="43" t="str">
        <f t="shared" si="28"/>
        <v>5204_1</v>
      </c>
      <c r="D101" s="34" t="str">
        <f t="shared" si="29"/>
        <v>4_150</v>
      </c>
      <c r="E101" s="34" t="str">
        <f t="shared" si="30"/>
        <v>4_120</v>
      </c>
      <c r="F101" s="44">
        <v>1</v>
      </c>
      <c r="G101" s="34">
        <v>1</v>
      </c>
      <c r="H101" s="32" t="s">
        <v>26</v>
      </c>
      <c r="I101" s="47" t="str">
        <f t="shared" si="31"/>
        <v>8折</v>
      </c>
      <c r="J101" s="34">
        <v>13</v>
      </c>
      <c r="L101" s="133" t="s">
        <v>210</v>
      </c>
      <c r="M101" s="34">
        <v>4</v>
      </c>
      <c r="N101" s="133">
        <v>5204</v>
      </c>
      <c r="O101" s="37">
        <v>1</v>
      </c>
      <c r="P101" s="34">
        <f t="shared" si="32"/>
        <v>150</v>
      </c>
      <c r="Q101" s="34">
        <f t="shared" si="33"/>
        <v>120</v>
      </c>
      <c r="R101" s="37">
        <v>8</v>
      </c>
      <c r="S101" s="34">
        <v>150</v>
      </c>
      <c r="T101" s="77" t="e">
        <f>VLOOKUP(N101,'[1]@shopQuick'!$A:$C,3,0)</f>
        <v>#N/A</v>
      </c>
      <c r="U101" s="77" t="e">
        <f>VLOOKUP(T101,'[1]@shop'!$A:$Q,17,0)</f>
        <v>#N/A</v>
      </c>
      <c r="V101" s="34" t="e">
        <f t="shared" si="34"/>
        <v>#N/A</v>
      </c>
    </row>
    <row r="102" spans="1:22" s="34" customFormat="1" x14ac:dyDescent="0.15">
      <c r="A102" s="42">
        <v>140062</v>
      </c>
      <c r="B102" s="37">
        <v>1</v>
      </c>
      <c r="C102" s="43" t="str">
        <f t="shared" si="28"/>
        <v>1265_10</v>
      </c>
      <c r="D102" s="34" t="str">
        <f t="shared" si="29"/>
        <v>4_50</v>
      </c>
      <c r="E102" s="34" t="str">
        <f t="shared" si="30"/>
        <v>4_40</v>
      </c>
      <c r="F102" s="44">
        <v>1</v>
      </c>
      <c r="G102" s="34">
        <v>1</v>
      </c>
      <c r="H102" s="32" t="s">
        <v>26</v>
      </c>
      <c r="I102" s="47" t="str">
        <f t="shared" si="31"/>
        <v>8折</v>
      </c>
      <c r="J102" s="34">
        <v>13</v>
      </c>
      <c r="L102" s="133" t="s">
        <v>211</v>
      </c>
      <c r="M102" s="34">
        <v>4</v>
      </c>
      <c r="N102" s="133">
        <v>1265</v>
      </c>
      <c r="O102" s="37">
        <v>10</v>
      </c>
      <c r="P102" s="34">
        <f t="shared" si="32"/>
        <v>50</v>
      </c>
      <c r="Q102" s="34">
        <f t="shared" si="33"/>
        <v>40</v>
      </c>
      <c r="R102" s="37">
        <v>8</v>
      </c>
      <c r="S102" s="34">
        <v>5</v>
      </c>
      <c r="T102" s="77">
        <f>VLOOKUP(N102,'[1]@shopQuick'!$A:$C,3,0)</f>
        <v>9980004</v>
      </c>
      <c r="U102" s="77">
        <f>VLOOKUP(T102,'[1]@shop'!$A:$Q,17,0)</f>
        <v>5</v>
      </c>
      <c r="V102" s="34" t="str">
        <f t="shared" si="34"/>
        <v/>
      </c>
    </row>
    <row r="103" spans="1:22" s="34" customFormat="1" x14ac:dyDescent="0.15">
      <c r="A103" s="42">
        <v>140063</v>
      </c>
      <c r="B103" s="37">
        <v>1</v>
      </c>
      <c r="C103" s="43" t="str">
        <f t="shared" ref="C103:C166" si="35">N103&amp;"_"&amp;O103</f>
        <v>1266_10</v>
      </c>
      <c r="D103" s="34" t="str">
        <f t="shared" ref="D103:D166" si="36">M103&amp;"_"&amp;P103</f>
        <v>4_50</v>
      </c>
      <c r="E103" s="34" t="str">
        <f t="shared" ref="E103:E166" si="37">M103&amp;"_"&amp;Q103</f>
        <v>4_40</v>
      </c>
      <c r="F103" s="44">
        <v>1</v>
      </c>
      <c r="G103" s="34">
        <v>1</v>
      </c>
      <c r="H103" s="32" t="s">
        <v>26</v>
      </c>
      <c r="I103" s="47" t="str">
        <f t="shared" ref="I103:I166" si="38">R103&amp;"折"</f>
        <v>8折</v>
      </c>
      <c r="J103" s="34">
        <v>13</v>
      </c>
      <c r="L103" s="133" t="s">
        <v>212</v>
      </c>
      <c r="M103" s="34">
        <v>4</v>
      </c>
      <c r="N103" s="133">
        <v>1266</v>
      </c>
      <c r="O103" s="37">
        <v>10</v>
      </c>
      <c r="P103" s="34">
        <f t="shared" si="32"/>
        <v>50</v>
      </c>
      <c r="Q103" s="34">
        <f t="shared" si="33"/>
        <v>40</v>
      </c>
      <c r="R103" s="37">
        <v>8</v>
      </c>
      <c r="S103" s="34">
        <v>5</v>
      </c>
      <c r="T103" s="77">
        <f>VLOOKUP(N103,'[1]@shopQuick'!$A:$C,3,0)</f>
        <v>9980005</v>
      </c>
      <c r="U103" s="77">
        <f>VLOOKUP(T103,'[1]@shop'!$A:$Q,17,0)</f>
        <v>5</v>
      </c>
      <c r="V103" s="34" t="str">
        <f t="shared" si="34"/>
        <v/>
      </c>
    </row>
    <row r="104" spans="1:22" s="34" customFormat="1" x14ac:dyDescent="0.15">
      <c r="A104" s="42">
        <v>140064</v>
      </c>
      <c r="B104" s="37">
        <v>1</v>
      </c>
      <c r="C104" s="43" t="str">
        <f t="shared" si="35"/>
        <v>1267_10</v>
      </c>
      <c r="D104" s="34" t="str">
        <f t="shared" si="36"/>
        <v>4_50</v>
      </c>
      <c r="E104" s="34" t="str">
        <f t="shared" si="37"/>
        <v>4_40</v>
      </c>
      <c r="F104" s="44">
        <v>1</v>
      </c>
      <c r="G104" s="34">
        <v>1</v>
      </c>
      <c r="H104" s="32" t="s">
        <v>26</v>
      </c>
      <c r="I104" s="47" t="str">
        <f t="shared" si="38"/>
        <v>8折</v>
      </c>
      <c r="J104" s="34">
        <v>13</v>
      </c>
      <c r="L104" s="133" t="s">
        <v>213</v>
      </c>
      <c r="M104" s="34">
        <v>4</v>
      </c>
      <c r="N104" s="133">
        <v>1267</v>
      </c>
      <c r="O104" s="37">
        <v>10</v>
      </c>
      <c r="P104" s="34">
        <f t="shared" si="32"/>
        <v>50</v>
      </c>
      <c r="Q104" s="34">
        <f t="shared" si="33"/>
        <v>40</v>
      </c>
      <c r="R104" s="37">
        <v>8</v>
      </c>
      <c r="S104" s="34">
        <v>5</v>
      </c>
      <c r="T104" s="77">
        <f>VLOOKUP(N104,'[1]@shopQuick'!$A:$C,3,0)</f>
        <v>9980006</v>
      </c>
      <c r="U104" s="77">
        <f>VLOOKUP(T104,'[1]@shop'!$A:$Q,17,0)</f>
        <v>5</v>
      </c>
      <c r="V104" s="34" t="str">
        <f t="shared" si="34"/>
        <v/>
      </c>
    </row>
    <row r="105" spans="1:22" s="34" customFormat="1" x14ac:dyDescent="0.15">
      <c r="A105" s="42">
        <v>140065</v>
      </c>
      <c r="B105" s="37">
        <v>1</v>
      </c>
      <c r="C105" s="43" t="str">
        <f t="shared" si="35"/>
        <v>1268_10</v>
      </c>
      <c r="D105" s="34" t="str">
        <f t="shared" si="36"/>
        <v>4_50</v>
      </c>
      <c r="E105" s="34" t="str">
        <f t="shared" si="37"/>
        <v>4_40</v>
      </c>
      <c r="F105" s="44">
        <v>1</v>
      </c>
      <c r="G105" s="34">
        <v>1</v>
      </c>
      <c r="H105" s="32" t="s">
        <v>26</v>
      </c>
      <c r="I105" s="47" t="str">
        <f t="shared" si="38"/>
        <v>8折</v>
      </c>
      <c r="J105" s="34">
        <v>13</v>
      </c>
      <c r="L105" s="133" t="s">
        <v>214</v>
      </c>
      <c r="M105" s="34">
        <v>4</v>
      </c>
      <c r="N105" s="133">
        <v>1268</v>
      </c>
      <c r="O105" s="37">
        <v>10</v>
      </c>
      <c r="P105" s="34">
        <f t="shared" si="32"/>
        <v>50</v>
      </c>
      <c r="Q105" s="34">
        <f t="shared" si="33"/>
        <v>40</v>
      </c>
      <c r="R105" s="37">
        <v>8</v>
      </c>
      <c r="S105" s="34">
        <v>5</v>
      </c>
      <c r="T105" s="77">
        <f>VLOOKUP(N105,'[1]@shopQuick'!$A:$C,3,0)</f>
        <v>9980007</v>
      </c>
      <c r="U105" s="77">
        <f>VLOOKUP(T105,'[1]@shop'!$A:$Q,17,0)</f>
        <v>5</v>
      </c>
      <c r="V105" s="34" t="str">
        <f t="shared" si="34"/>
        <v/>
      </c>
    </row>
    <row r="106" spans="1:22" s="34" customFormat="1" x14ac:dyDescent="0.15">
      <c r="A106" s="42">
        <v>140066</v>
      </c>
      <c r="B106" s="37">
        <v>1</v>
      </c>
      <c r="C106" s="43" t="str">
        <f t="shared" si="35"/>
        <v>1269_10</v>
      </c>
      <c r="D106" s="34" t="str">
        <f t="shared" si="36"/>
        <v>4_50</v>
      </c>
      <c r="E106" s="34" t="str">
        <f t="shared" si="37"/>
        <v>4_40</v>
      </c>
      <c r="F106" s="44">
        <v>1</v>
      </c>
      <c r="G106" s="34">
        <v>1</v>
      </c>
      <c r="H106" s="32" t="s">
        <v>26</v>
      </c>
      <c r="I106" s="47" t="str">
        <f t="shared" si="38"/>
        <v>8折</v>
      </c>
      <c r="J106" s="34">
        <v>13</v>
      </c>
      <c r="L106" s="133" t="s">
        <v>215</v>
      </c>
      <c r="M106" s="34">
        <v>4</v>
      </c>
      <c r="N106" s="133">
        <v>1269</v>
      </c>
      <c r="O106" s="37">
        <v>10</v>
      </c>
      <c r="P106" s="34">
        <f t="shared" si="32"/>
        <v>50</v>
      </c>
      <c r="Q106" s="34">
        <f t="shared" si="33"/>
        <v>40</v>
      </c>
      <c r="R106" s="37">
        <v>8</v>
      </c>
      <c r="S106" s="34">
        <v>5</v>
      </c>
      <c r="T106" s="77">
        <f>VLOOKUP(N106,'[1]@shopQuick'!$A:$C,3,0)</f>
        <v>9980008</v>
      </c>
      <c r="U106" s="77">
        <f>VLOOKUP(T106,'[1]@shop'!$A:$Q,17,0)</f>
        <v>5</v>
      </c>
      <c r="V106" s="34" t="str">
        <f t="shared" si="34"/>
        <v/>
      </c>
    </row>
    <row r="107" spans="1:22" s="34" customFormat="1" x14ac:dyDescent="0.15">
      <c r="A107" s="42">
        <v>140067</v>
      </c>
      <c r="B107" s="37">
        <v>1</v>
      </c>
      <c r="C107" s="43" t="str">
        <f t="shared" si="35"/>
        <v>1320_5</v>
      </c>
      <c r="D107" s="34" t="str">
        <f t="shared" si="36"/>
        <v>4_250</v>
      </c>
      <c r="E107" s="34" t="str">
        <f t="shared" si="37"/>
        <v>4_200</v>
      </c>
      <c r="F107" s="44">
        <v>1</v>
      </c>
      <c r="G107" s="34">
        <v>1</v>
      </c>
      <c r="H107" s="32" t="s">
        <v>26</v>
      </c>
      <c r="I107" s="47" t="str">
        <f t="shared" si="38"/>
        <v>8折</v>
      </c>
      <c r="J107" s="34">
        <v>13</v>
      </c>
      <c r="L107" s="34" t="s">
        <v>216</v>
      </c>
      <c r="M107" s="34">
        <v>4</v>
      </c>
      <c r="N107" s="34">
        <v>1320</v>
      </c>
      <c r="O107" s="37">
        <v>5</v>
      </c>
      <c r="P107" s="34">
        <f t="shared" si="32"/>
        <v>250</v>
      </c>
      <c r="Q107" s="34">
        <f t="shared" si="33"/>
        <v>200</v>
      </c>
      <c r="R107" s="37">
        <v>8</v>
      </c>
      <c r="S107" s="43">
        <v>50</v>
      </c>
      <c r="T107" s="77">
        <f>VLOOKUP(N107,'[1]@shopQuick'!$A:$C,3,0)</f>
        <v>9980019</v>
      </c>
      <c r="U107" s="77">
        <f>VLOOKUP(T107,'[1]@shop'!$A:$Q,17,0)</f>
        <v>50</v>
      </c>
      <c r="V107" s="34" t="str">
        <f t="shared" si="34"/>
        <v/>
      </c>
    </row>
    <row r="108" spans="1:22" s="34" customFormat="1" x14ac:dyDescent="0.15">
      <c r="A108" s="42">
        <v>140068</v>
      </c>
      <c r="B108" s="37">
        <v>1</v>
      </c>
      <c r="C108" s="43" t="str">
        <f t="shared" si="35"/>
        <v>1321_5</v>
      </c>
      <c r="D108" s="34" t="str">
        <f t="shared" si="36"/>
        <v>4_250</v>
      </c>
      <c r="E108" s="34" t="str">
        <f t="shared" si="37"/>
        <v>4_200</v>
      </c>
      <c r="F108" s="44">
        <v>1</v>
      </c>
      <c r="G108" s="34">
        <v>1</v>
      </c>
      <c r="H108" s="32" t="s">
        <v>26</v>
      </c>
      <c r="I108" s="47" t="str">
        <f t="shared" si="38"/>
        <v>8折</v>
      </c>
      <c r="J108" s="34">
        <v>13</v>
      </c>
      <c r="L108" s="34" t="s">
        <v>217</v>
      </c>
      <c r="M108" s="34">
        <v>4</v>
      </c>
      <c r="N108" s="34">
        <v>1321</v>
      </c>
      <c r="O108" s="37">
        <v>5</v>
      </c>
      <c r="P108" s="34">
        <f t="shared" si="32"/>
        <v>250</v>
      </c>
      <c r="Q108" s="34">
        <f t="shared" si="33"/>
        <v>200</v>
      </c>
      <c r="R108" s="37">
        <v>8</v>
      </c>
      <c r="S108" s="43">
        <v>50</v>
      </c>
      <c r="T108" s="77">
        <f>VLOOKUP(N108,'[1]@shopQuick'!$A:$C,3,0)</f>
        <v>9980020</v>
      </c>
      <c r="U108" s="77">
        <f>VLOOKUP(T108,'[1]@shop'!$A:$Q,17,0)</f>
        <v>50</v>
      </c>
      <c r="V108" s="34" t="str">
        <f t="shared" si="34"/>
        <v/>
      </c>
    </row>
    <row r="109" spans="1:22" s="34" customFormat="1" x14ac:dyDescent="0.15">
      <c r="A109" s="42">
        <v>140069</v>
      </c>
      <c r="B109" s="37">
        <v>1</v>
      </c>
      <c r="C109" s="43" t="str">
        <f t="shared" si="35"/>
        <v>1322_5</v>
      </c>
      <c r="D109" s="34" t="str">
        <f t="shared" si="36"/>
        <v>4_250</v>
      </c>
      <c r="E109" s="34" t="str">
        <f t="shared" si="37"/>
        <v>4_200</v>
      </c>
      <c r="F109" s="44">
        <v>1</v>
      </c>
      <c r="G109" s="34">
        <v>1</v>
      </c>
      <c r="H109" s="32" t="s">
        <v>26</v>
      </c>
      <c r="I109" s="47" t="str">
        <f t="shared" si="38"/>
        <v>8折</v>
      </c>
      <c r="J109" s="34">
        <v>13</v>
      </c>
      <c r="L109" s="34" t="s">
        <v>218</v>
      </c>
      <c r="M109" s="34">
        <v>4</v>
      </c>
      <c r="N109" s="34">
        <v>1322</v>
      </c>
      <c r="O109" s="37">
        <v>5</v>
      </c>
      <c r="P109" s="34">
        <f t="shared" si="32"/>
        <v>250</v>
      </c>
      <c r="Q109" s="34">
        <f t="shared" si="33"/>
        <v>200</v>
      </c>
      <c r="R109" s="37">
        <v>8</v>
      </c>
      <c r="S109" s="43">
        <v>50</v>
      </c>
      <c r="T109" s="77">
        <f>VLOOKUP(N109,'[1]@shopQuick'!$A:$C,3,0)</f>
        <v>9980021</v>
      </c>
      <c r="U109" s="77">
        <f>VLOOKUP(T109,'[1]@shop'!$A:$Q,17,0)</f>
        <v>50</v>
      </c>
      <c r="V109" s="34" t="str">
        <f t="shared" si="34"/>
        <v/>
      </c>
    </row>
    <row r="110" spans="1:22" s="34" customFormat="1" x14ac:dyDescent="0.15">
      <c r="A110" s="42">
        <v>140070</v>
      </c>
      <c r="B110" s="37">
        <v>1</v>
      </c>
      <c r="C110" s="43" t="str">
        <f t="shared" si="35"/>
        <v>1323_5</v>
      </c>
      <c r="D110" s="34" t="str">
        <f t="shared" si="36"/>
        <v>4_250</v>
      </c>
      <c r="E110" s="34" t="str">
        <f t="shared" si="37"/>
        <v>4_200</v>
      </c>
      <c r="F110" s="44">
        <v>1</v>
      </c>
      <c r="G110" s="34">
        <v>1</v>
      </c>
      <c r="H110" s="32" t="s">
        <v>26</v>
      </c>
      <c r="I110" s="47" t="str">
        <f t="shared" si="38"/>
        <v>8折</v>
      </c>
      <c r="J110" s="34">
        <v>13</v>
      </c>
      <c r="L110" s="34" t="s">
        <v>219</v>
      </c>
      <c r="M110" s="34">
        <v>4</v>
      </c>
      <c r="N110" s="34">
        <v>1323</v>
      </c>
      <c r="O110" s="37">
        <v>5</v>
      </c>
      <c r="P110" s="34">
        <f t="shared" si="32"/>
        <v>250</v>
      </c>
      <c r="Q110" s="34">
        <f t="shared" si="33"/>
        <v>200</v>
      </c>
      <c r="R110" s="37">
        <v>8</v>
      </c>
      <c r="S110" s="43">
        <v>50</v>
      </c>
      <c r="T110" s="77">
        <f>VLOOKUP(N110,'[1]@shopQuick'!$A:$C,3,0)</f>
        <v>9980022</v>
      </c>
      <c r="U110" s="77">
        <f>VLOOKUP(T110,'[1]@shop'!$A:$Q,17,0)</f>
        <v>50</v>
      </c>
      <c r="V110" s="34" t="str">
        <f t="shared" si="34"/>
        <v/>
      </c>
    </row>
    <row r="111" spans="1:22" s="34" customFormat="1" x14ac:dyDescent="0.15">
      <c r="A111" s="42">
        <v>140071</v>
      </c>
      <c r="B111" s="37">
        <v>1</v>
      </c>
      <c r="C111" s="43" t="str">
        <f t="shared" si="35"/>
        <v>1324_5</v>
      </c>
      <c r="D111" s="34" t="str">
        <f t="shared" si="36"/>
        <v>4_250</v>
      </c>
      <c r="E111" s="34" t="str">
        <f t="shared" si="37"/>
        <v>4_200</v>
      </c>
      <c r="F111" s="44">
        <v>1</v>
      </c>
      <c r="G111" s="34">
        <v>1</v>
      </c>
      <c r="H111" s="32" t="s">
        <v>26</v>
      </c>
      <c r="I111" s="47" t="str">
        <f t="shared" si="38"/>
        <v>8折</v>
      </c>
      <c r="J111" s="34">
        <v>13</v>
      </c>
      <c r="L111" s="34" t="s">
        <v>220</v>
      </c>
      <c r="M111" s="34">
        <v>4</v>
      </c>
      <c r="N111" s="34">
        <v>1324</v>
      </c>
      <c r="O111" s="37">
        <v>5</v>
      </c>
      <c r="P111" s="34">
        <f t="shared" si="32"/>
        <v>250</v>
      </c>
      <c r="Q111" s="34">
        <f t="shared" si="33"/>
        <v>200</v>
      </c>
      <c r="R111" s="37">
        <v>8</v>
      </c>
      <c r="S111" s="43">
        <v>50</v>
      </c>
      <c r="T111" s="77">
        <f>VLOOKUP(N111,'[1]@shopQuick'!$A:$C,3,0)</f>
        <v>9980023</v>
      </c>
      <c r="U111" s="77">
        <f>VLOOKUP(T111,'[1]@shop'!$A:$Q,17,0)</f>
        <v>50</v>
      </c>
      <c r="V111" s="34" t="str">
        <f t="shared" si="34"/>
        <v/>
      </c>
    </row>
    <row r="112" spans="1:22" s="34" customFormat="1" x14ac:dyDescent="0.15">
      <c r="A112" s="42">
        <v>140072</v>
      </c>
      <c r="B112" s="37">
        <v>1</v>
      </c>
      <c r="C112" s="43" t="str">
        <f t="shared" si="35"/>
        <v>1325_1</v>
      </c>
      <c r="D112" s="34" t="str">
        <f t="shared" si="36"/>
        <v>4_500</v>
      </c>
      <c r="E112" s="34" t="str">
        <f t="shared" si="37"/>
        <v>4_400</v>
      </c>
      <c r="F112" s="44">
        <v>1</v>
      </c>
      <c r="G112" s="34">
        <v>1</v>
      </c>
      <c r="H112" s="32" t="s">
        <v>26</v>
      </c>
      <c r="I112" s="47" t="str">
        <f t="shared" si="38"/>
        <v>8折</v>
      </c>
      <c r="J112" s="34">
        <v>13</v>
      </c>
      <c r="L112" s="34" t="s">
        <v>221</v>
      </c>
      <c r="M112" s="34">
        <v>4</v>
      </c>
      <c r="N112" s="34">
        <v>1325</v>
      </c>
      <c r="O112" s="37">
        <v>1</v>
      </c>
      <c r="P112" s="34">
        <f t="shared" si="32"/>
        <v>500</v>
      </c>
      <c r="Q112" s="34">
        <f t="shared" si="33"/>
        <v>400</v>
      </c>
      <c r="R112" s="37">
        <v>8</v>
      </c>
      <c r="S112" s="43">
        <v>500</v>
      </c>
      <c r="T112" s="77">
        <f>VLOOKUP(N112,'[1]@shopQuick'!$A:$C,3,0)</f>
        <v>9980024</v>
      </c>
      <c r="U112" s="77">
        <f>VLOOKUP(T112,'[1]@shop'!$A:$Q,17,0)</f>
        <v>500</v>
      </c>
      <c r="V112" s="34" t="str">
        <f t="shared" si="34"/>
        <v/>
      </c>
    </row>
    <row r="113" spans="1:22" s="34" customFormat="1" x14ac:dyDescent="0.15">
      <c r="A113" s="42">
        <v>140073</v>
      </c>
      <c r="B113" s="37">
        <v>1</v>
      </c>
      <c r="C113" s="43" t="str">
        <f t="shared" si="35"/>
        <v>1326_1</v>
      </c>
      <c r="D113" s="34" t="str">
        <f t="shared" si="36"/>
        <v>4_500</v>
      </c>
      <c r="E113" s="34" t="str">
        <f t="shared" si="37"/>
        <v>4_400</v>
      </c>
      <c r="F113" s="44">
        <v>1</v>
      </c>
      <c r="G113" s="34">
        <v>1</v>
      </c>
      <c r="H113" s="32" t="s">
        <v>26</v>
      </c>
      <c r="I113" s="47" t="str">
        <f t="shared" si="38"/>
        <v>8折</v>
      </c>
      <c r="J113" s="34">
        <v>13</v>
      </c>
      <c r="L113" s="34" t="s">
        <v>222</v>
      </c>
      <c r="M113" s="34">
        <v>4</v>
      </c>
      <c r="N113" s="34">
        <v>1326</v>
      </c>
      <c r="O113" s="37">
        <v>1</v>
      </c>
      <c r="P113" s="34">
        <f t="shared" si="32"/>
        <v>500</v>
      </c>
      <c r="Q113" s="34">
        <f t="shared" si="33"/>
        <v>400</v>
      </c>
      <c r="R113" s="37">
        <v>8</v>
      </c>
      <c r="S113" s="43">
        <v>500</v>
      </c>
      <c r="T113" s="77">
        <f>VLOOKUP(N113,'[1]@shopQuick'!$A:$C,3,0)</f>
        <v>9980025</v>
      </c>
      <c r="U113" s="77">
        <f>VLOOKUP(T113,'[1]@shop'!$A:$Q,17,0)</f>
        <v>500</v>
      </c>
      <c r="V113" s="34" t="str">
        <f t="shared" si="34"/>
        <v/>
      </c>
    </row>
    <row r="114" spans="1:22" s="34" customFormat="1" x14ac:dyDescent="0.15">
      <c r="A114" s="42">
        <v>140074</v>
      </c>
      <c r="B114" s="37">
        <v>1</v>
      </c>
      <c r="C114" s="43" t="str">
        <f t="shared" si="35"/>
        <v>1327_1</v>
      </c>
      <c r="D114" s="34" t="str">
        <f t="shared" si="36"/>
        <v>4_500</v>
      </c>
      <c r="E114" s="34" t="str">
        <f t="shared" si="37"/>
        <v>4_400</v>
      </c>
      <c r="F114" s="44">
        <v>1</v>
      </c>
      <c r="G114" s="34">
        <v>1</v>
      </c>
      <c r="H114" s="32" t="s">
        <v>26</v>
      </c>
      <c r="I114" s="47" t="str">
        <f t="shared" si="38"/>
        <v>8折</v>
      </c>
      <c r="J114" s="34">
        <v>13</v>
      </c>
      <c r="L114" s="34" t="s">
        <v>223</v>
      </c>
      <c r="M114" s="34">
        <v>4</v>
      </c>
      <c r="N114" s="34">
        <v>1327</v>
      </c>
      <c r="O114" s="37">
        <v>1</v>
      </c>
      <c r="P114" s="34">
        <f t="shared" si="32"/>
        <v>500</v>
      </c>
      <c r="Q114" s="34">
        <f t="shared" si="33"/>
        <v>400</v>
      </c>
      <c r="R114" s="37">
        <v>8</v>
      </c>
      <c r="S114" s="43">
        <v>500</v>
      </c>
      <c r="T114" s="77">
        <f>VLOOKUP(N114,'[1]@shopQuick'!$A:$C,3,0)</f>
        <v>9980026</v>
      </c>
      <c r="U114" s="77">
        <f>VLOOKUP(T114,'[1]@shop'!$A:$Q,17,0)</f>
        <v>500</v>
      </c>
      <c r="V114" s="34" t="str">
        <f t="shared" si="34"/>
        <v/>
      </c>
    </row>
    <row r="115" spans="1:22" s="34" customFormat="1" x14ac:dyDescent="0.15">
      <c r="A115" s="42">
        <v>140075</v>
      </c>
      <c r="B115" s="37">
        <v>1</v>
      </c>
      <c r="C115" s="43" t="str">
        <f t="shared" si="35"/>
        <v>1328_1</v>
      </c>
      <c r="D115" s="34" t="str">
        <f t="shared" si="36"/>
        <v>4_500</v>
      </c>
      <c r="E115" s="34" t="str">
        <f t="shared" si="37"/>
        <v>4_400</v>
      </c>
      <c r="F115" s="44">
        <v>1</v>
      </c>
      <c r="G115" s="34">
        <v>1</v>
      </c>
      <c r="H115" s="32" t="s">
        <v>26</v>
      </c>
      <c r="I115" s="47" t="str">
        <f t="shared" si="38"/>
        <v>8折</v>
      </c>
      <c r="J115" s="34">
        <v>13</v>
      </c>
      <c r="L115" s="34" t="s">
        <v>224</v>
      </c>
      <c r="M115" s="34">
        <v>4</v>
      </c>
      <c r="N115" s="34">
        <v>1328</v>
      </c>
      <c r="O115" s="37">
        <v>1</v>
      </c>
      <c r="P115" s="34">
        <f t="shared" si="32"/>
        <v>500</v>
      </c>
      <c r="Q115" s="34">
        <f t="shared" si="33"/>
        <v>400</v>
      </c>
      <c r="R115" s="37">
        <v>8</v>
      </c>
      <c r="S115" s="43">
        <v>500</v>
      </c>
      <c r="T115" s="77">
        <f>VLOOKUP(N115,'[1]@shopQuick'!$A:$C,3,0)</f>
        <v>9980027</v>
      </c>
      <c r="U115" s="77">
        <f>VLOOKUP(T115,'[1]@shop'!$A:$Q,17,0)</f>
        <v>500</v>
      </c>
      <c r="V115" s="34" t="str">
        <f t="shared" si="34"/>
        <v/>
      </c>
    </row>
    <row r="116" spans="1:22" s="34" customFormat="1" x14ac:dyDescent="0.15">
      <c r="A116" s="42">
        <v>140076</v>
      </c>
      <c r="B116" s="37">
        <v>1</v>
      </c>
      <c r="C116" s="43" t="str">
        <f t="shared" si="35"/>
        <v>1329_1</v>
      </c>
      <c r="D116" s="34" t="str">
        <f t="shared" si="36"/>
        <v>4_500</v>
      </c>
      <c r="E116" s="34" t="str">
        <f t="shared" si="37"/>
        <v>4_400</v>
      </c>
      <c r="F116" s="44">
        <v>1</v>
      </c>
      <c r="G116" s="34">
        <v>1</v>
      </c>
      <c r="H116" s="32" t="s">
        <v>26</v>
      </c>
      <c r="I116" s="47" t="str">
        <f t="shared" si="38"/>
        <v>8折</v>
      </c>
      <c r="J116" s="34">
        <v>13</v>
      </c>
      <c r="L116" s="34" t="s">
        <v>225</v>
      </c>
      <c r="M116" s="34">
        <v>4</v>
      </c>
      <c r="N116" s="34">
        <v>1329</v>
      </c>
      <c r="O116" s="37">
        <v>1</v>
      </c>
      <c r="P116" s="34">
        <f t="shared" si="32"/>
        <v>500</v>
      </c>
      <c r="Q116" s="34">
        <f t="shared" si="33"/>
        <v>400</v>
      </c>
      <c r="R116" s="37">
        <v>8</v>
      </c>
      <c r="S116" s="43">
        <v>500</v>
      </c>
      <c r="T116" s="77">
        <f>VLOOKUP(N116,'[1]@shopQuick'!$A:$C,3,0)</f>
        <v>9980028</v>
      </c>
      <c r="U116" s="77">
        <f>VLOOKUP(T116,'[1]@shop'!$A:$Q,17,0)</f>
        <v>500</v>
      </c>
      <c r="V116" s="34" t="str">
        <f t="shared" si="34"/>
        <v/>
      </c>
    </row>
    <row r="117" spans="1:22" s="34" customFormat="1" x14ac:dyDescent="0.15">
      <c r="A117" s="42">
        <v>140077</v>
      </c>
      <c r="B117" s="37">
        <v>1</v>
      </c>
      <c r="C117" s="43" t="str">
        <f t="shared" si="35"/>
        <v>1270_50</v>
      </c>
      <c r="D117" s="34" t="str">
        <f t="shared" si="36"/>
        <v>4_250</v>
      </c>
      <c r="E117" s="34" t="str">
        <f t="shared" si="37"/>
        <v>4_200</v>
      </c>
      <c r="F117" s="44">
        <v>1</v>
      </c>
      <c r="G117" s="34">
        <v>1</v>
      </c>
      <c r="H117" s="32" t="s">
        <v>26</v>
      </c>
      <c r="I117" s="47" t="str">
        <f t="shared" si="38"/>
        <v>8折</v>
      </c>
      <c r="J117" s="34">
        <v>13</v>
      </c>
      <c r="L117" s="133" t="s">
        <v>226</v>
      </c>
      <c r="M117" s="34">
        <v>4</v>
      </c>
      <c r="N117" s="133">
        <v>1270</v>
      </c>
      <c r="O117" s="37">
        <v>50</v>
      </c>
      <c r="P117" s="34">
        <f t="shared" si="32"/>
        <v>250</v>
      </c>
      <c r="Q117" s="34">
        <f t="shared" si="33"/>
        <v>200</v>
      </c>
      <c r="R117" s="37">
        <v>8</v>
      </c>
      <c r="S117" s="43">
        <v>5</v>
      </c>
      <c r="T117" s="77">
        <f>VLOOKUP(N117,'[1]@shopQuick'!$A:$C,3,0)</f>
        <v>9980001</v>
      </c>
      <c r="U117" s="77">
        <f>VLOOKUP(T117,'[1]@shop'!$A:$Q,17,0)</f>
        <v>5</v>
      </c>
      <c r="V117" s="34" t="str">
        <f t="shared" si="34"/>
        <v/>
      </c>
    </row>
    <row r="118" spans="1:22" s="34" customFormat="1" x14ac:dyDescent="0.15">
      <c r="A118" s="42">
        <v>140078</v>
      </c>
      <c r="B118" s="37">
        <v>1</v>
      </c>
      <c r="C118" s="43" t="str">
        <f t="shared" si="35"/>
        <v>1271_5</v>
      </c>
      <c r="D118" s="34" t="str">
        <f t="shared" si="36"/>
        <v>4_250</v>
      </c>
      <c r="E118" s="34" t="str">
        <f t="shared" si="37"/>
        <v>4_200</v>
      </c>
      <c r="F118" s="44">
        <v>1</v>
      </c>
      <c r="G118" s="34">
        <v>1</v>
      </c>
      <c r="H118" s="32" t="s">
        <v>26</v>
      </c>
      <c r="I118" s="47" t="str">
        <f t="shared" si="38"/>
        <v>8折</v>
      </c>
      <c r="J118" s="34">
        <v>13</v>
      </c>
      <c r="L118" s="133" t="s">
        <v>227</v>
      </c>
      <c r="M118" s="34">
        <v>4</v>
      </c>
      <c r="N118" s="133">
        <v>1271</v>
      </c>
      <c r="O118" s="37">
        <v>5</v>
      </c>
      <c r="P118" s="34">
        <f t="shared" si="32"/>
        <v>250</v>
      </c>
      <c r="Q118" s="34">
        <f t="shared" si="33"/>
        <v>200</v>
      </c>
      <c r="R118" s="37">
        <v>8</v>
      </c>
      <c r="S118" s="43">
        <v>50</v>
      </c>
      <c r="T118" s="77">
        <f>VLOOKUP(N118,'[1]@shopQuick'!$A:$C,3,0)</f>
        <v>9980002</v>
      </c>
      <c r="U118" s="77">
        <f>VLOOKUP(T118,'[1]@shop'!$A:$Q,17,0)</f>
        <v>50</v>
      </c>
      <c r="V118" s="34" t="str">
        <f t="shared" si="34"/>
        <v/>
      </c>
    </row>
    <row r="119" spans="1:22" s="34" customFormat="1" x14ac:dyDescent="0.15">
      <c r="A119" s="42">
        <v>140079</v>
      </c>
      <c r="B119" s="37">
        <v>1</v>
      </c>
      <c r="C119" s="43" t="str">
        <f t="shared" si="35"/>
        <v>1272_1</v>
      </c>
      <c r="D119" s="34" t="str">
        <f t="shared" si="36"/>
        <v>4_500</v>
      </c>
      <c r="E119" s="34" t="str">
        <f t="shared" si="37"/>
        <v>4_400</v>
      </c>
      <c r="F119" s="44">
        <v>1</v>
      </c>
      <c r="G119" s="34">
        <v>1</v>
      </c>
      <c r="H119" s="32" t="s">
        <v>26</v>
      </c>
      <c r="I119" s="47" t="str">
        <f t="shared" si="38"/>
        <v>8折</v>
      </c>
      <c r="J119" s="34">
        <v>13</v>
      </c>
      <c r="L119" s="133" t="s">
        <v>228</v>
      </c>
      <c r="M119" s="34">
        <v>4</v>
      </c>
      <c r="N119" s="133">
        <v>1272</v>
      </c>
      <c r="O119" s="37">
        <v>1</v>
      </c>
      <c r="P119" s="34">
        <f t="shared" si="32"/>
        <v>500</v>
      </c>
      <c r="Q119" s="34">
        <f t="shared" si="33"/>
        <v>400</v>
      </c>
      <c r="R119" s="37">
        <v>8</v>
      </c>
      <c r="S119" s="43">
        <v>500</v>
      </c>
      <c r="T119" s="77">
        <f>VLOOKUP(N119,'[1]@shopQuick'!$A:$C,3,0)</f>
        <v>9980003</v>
      </c>
      <c r="U119" s="77">
        <f>VLOOKUP(T119,'[1]@shop'!$A:$Q,17,0)</f>
        <v>500</v>
      </c>
      <c r="V119" s="34" t="str">
        <f t="shared" si="34"/>
        <v/>
      </c>
    </row>
    <row r="120" spans="1:22" s="34" customFormat="1" x14ac:dyDescent="0.15">
      <c r="A120" s="42">
        <v>140080</v>
      </c>
      <c r="B120" s="37">
        <v>1</v>
      </c>
      <c r="C120" s="43" t="str">
        <f t="shared" si="35"/>
        <v>5226_1</v>
      </c>
      <c r="D120" s="34" t="str">
        <f t="shared" si="36"/>
        <v>4_60</v>
      </c>
      <c r="E120" s="34" t="str">
        <f t="shared" si="37"/>
        <v>4_48</v>
      </c>
      <c r="F120" s="44">
        <v>3</v>
      </c>
      <c r="G120" s="34">
        <v>1</v>
      </c>
      <c r="H120" s="32" t="s">
        <v>26</v>
      </c>
      <c r="I120" s="47" t="str">
        <f t="shared" si="38"/>
        <v>8折</v>
      </c>
      <c r="J120" s="34">
        <v>13</v>
      </c>
      <c r="L120" s="34" t="s">
        <v>229</v>
      </c>
      <c r="M120" s="34">
        <v>4</v>
      </c>
      <c r="N120" s="34">
        <v>5226</v>
      </c>
      <c r="O120" s="37">
        <v>1</v>
      </c>
      <c r="P120" s="34">
        <f t="shared" si="32"/>
        <v>60</v>
      </c>
      <c r="Q120" s="34">
        <f t="shared" si="33"/>
        <v>48</v>
      </c>
      <c r="R120" s="37">
        <v>8</v>
      </c>
      <c r="S120" s="43">
        <v>60</v>
      </c>
      <c r="T120" s="77" t="e">
        <f>VLOOKUP(N120,'[1]@shopQuick'!$A:$C,3,0)</f>
        <v>#N/A</v>
      </c>
      <c r="U120" s="77" t="e">
        <f>VLOOKUP(T120,'[1]@shop'!$A:$Q,17,0)</f>
        <v>#N/A</v>
      </c>
      <c r="V120" s="34" t="e">
        <f t="shared" si="34"/>
        <v>#N/A</v>
      </c>
    </row>
    <row r="121" spans="1:22" s="34" customFormat="1" x14ac:dyDescent="0.15">
      <c r="A121" s="42">
        <v>140081</v>
      </c>
      <c r="B121" s="37">
        <v>1</v>
      </c>
      <c r="C121" s="43" t="str">
        <f t="shared" si="35"/>
        <v>5227_1</v>
      </c>
      <c r="D121" s="34" t="str">
        <f t="shared" si="36"/>
        <v>4_240</v>
      </c>
      <c r="E121" s="34" t="str">
        <f t="shared" si="37"/>
        <v>4_192</v>
      </c>
      <c r="F121" s="44">
        <v>3</v>
      </c>
      <c r="G121" s="34">
        <v>1</v>
      </c>
      <c r="H121" s="32" t="s">
        <v>26</v>
      </c>
      <c r="I121" s="47" t="str">
        <f t="shared" si="38"/>
        <v>8折</v>
      </c>
      <c r="J121" s="34">
        <v>13</v>
      </c>
      <c r="L121" s="34" t="s">
        <v>230</v>
      </c>
      <c r="M121" s="34">
        <v>4</v>
      </c>
      <c r="N121" s="34">
        <v>5227</v>
      </c>
      <c r="O121" s="37">
        <v>1</v>
      </c>
      <c r="P121" s="34">
        <f t="shared" si="32"/>
        <v>240</v>
      </c>
      <c r="Q121" s="34">
        <f t="shared" si="33"/>
        <v>192</v>
      </c>
      <c r="R121" s="37">
        <v>8</v>
      </c>
      <c r="S121" s="43">
        <v>240</v>
      </c>
      <c r="T121" s="77" t="e">
        <f>VLOOKUP(N121,'[1]@shopQuick'!$A:$C,3,0)</f>
        <v>#N/A</v>
      </c>
      <c r="U121" s="77" t="e">
        <f>VLOOKUP(T121,'[1]@shop'!$A:$Q,17,0)</f>
        <v>#N/A</v>
      </c>
      <c r="V121" s="34" t="e">
        <f t="shared" si="34"/>
        <v>#N/A</v>
      </c>
    </row>
    <row r="122" spans="1:22" s="34" customFormat="1" x14ac:dyDescent="0.15">
      <c r="A122" s="42">
        <v>140082</v>
      </c>
      <c r="B122" s="37">
        <v>1</v>
      </c>
      <c r="C122" s="43" t="str">
        <f t="shared" si="35"/>
        <v>5228_1</v>
      </c>
      <c r="D122" s="34" t="str">
        <f t="shared" si="36"/>
        <v>4_480</v>
      </c>
      <c r="E122" s="34" t="str">
        <f t="shared" si="37"/>
        <v>4_384</v>
      </c>
      <c r="F122" s="44">
        <v>3</v>
      </c>
      <c r="G122" s="34">
        <v>1</v>
      </c>
      <c r="H122" s="32" t="s">
        <v>26</v>
      </c>
      <c r="I122" s="47" t="str">
        <f t="shared" si="38"/>
        <v>8折</v>
      </c>
      <c r="J122" s="34">
        <v>13</v>
      </c>
      <c r="L122" s="34" t="s">
        <v>144</v>
      </c>
      <c r="M122" s="34">
        <v>4</v>
      </c>
      <c r="N122" s="34">
        <v>5228</v>
      </c>
      <c r="O122" s="37">
        <v>1</v>
      </c>
      <c r="P122" s="34">
        <f t="shared" si="32"/>
        <v>480</v>
      </c>
      <c r="Q122" s="34">
        <f t="shared" si="33"/>
        <v>384</v>
      </c>
      <c r="R122" s="37">
        <v>8</v>
      </c>
      <c r="S122" s="43">
        <v>480</v>
      </c>
      <c r="T122" s="77" t="e">
        <f>VLOOKUP(N122,'[1]@shopQuick'!$A:$C,3,0)</f>
        <v>#N/A</v>
      </c>
      <c r="U122" s="77" t="e">
        <f>VLOOKUP(T122,'[1]@shop'!$A:$Q,17,0)</f>
        <v>#N/A</v>
      </c>
      <c r="V122" s="34" t="e">
        <f t="shared" si="34"/>
        <v>#N/A</v>
      </c>
    </row>
    <row r="123" spans="1:22" s="34" customFormat="1" x14ac:dyDescent="0.15">
      <c r="A123" s="42">
        <v>140083</v>
      </c>
      <c r="B123" s="37">
        <v>1</v>
      </c>
      <c r="C123" s="43" t="str">
        <f t="shared" si="35"/>
        <v>1239_100</v>
      </c>
      <c r="D123" s="34" t="str">
        <f t="shared" si="36"/>
        <v>4_500</v>
      </c>
      <c r="E123" s="34" t="str">
        <f t="shared" si="37"/>
        <v>4_400</v>
      </c>
      <c r="F123" s="44">
        <v>1</v>
      </c>
      <c r="G123" s="34">
        <v>1</v>
      </c>
      <c r="H123" s="32" t="s">
        <v>26</v>
      </c>
      <c r="I123" s="47" t="str">
        <f t="shared" si="38"/>
        <v>8折</v>
      </c>
      <c r="J123" s="34">
        <v>13</v>
      </c>
      <c r="L123" s="34" t="s">
        <v>208</v>
      </c>
      <c r="M123" s="34">
        <v>4</v>
      </c>
      <c r="N123" s="34">
        <v>1239</v>
      </c>
      <c r="O123" s="37">
        <v>100</v>
      </c>
      <c r="P123" s="34">
        <f t="shared" si="32"/>
        <v>500</v>
      </c>
      <c r="Q123" s="34">
        <f t="shared" si="33"/>
        <v>400</v>
      </c>
      <c r="R123" s="37">
        <v>8</v>
      </c>
      <c r="S123" s="34">
        <v>5</v>
      </c>
      <c r="T123" s="77">
        <f>VLOOKUP(N123,'[1]@shopQuick'!$A:$C,3,0)</f>
        <v>216</v>
      </c>
      <c r="U123" s="77">
        <f>VLOOKUP(T123,'[1]@shop'!$A:$Q,17,0)</f>
        <v>5</v>
      </c>
      <c r="V123" s="34" t="str">
        <f t="shared" si="34"/>
        <v/>
      </c>
    </row>
    <row r="124" spans="1:22" s="34" customFormat="1" x14ac:dyDescent="0.15">
      <c r="A124" s="42">
        <v>140084</v>
      </c>
      <c r="B124" s="37">
        <v>1</v>
      </c>
      <c r="C124" s="43" t="str">
        <f t="shared" si="35"/>
        <v>1240_5</v>
      </c>
      <c r="D124" s="34" t="str">
        <f t="shared" si="36"/>
        <v>4_250</v>
      </c>
      <c r="E124" s="34" t="str">
        <f t="shared" si="37"/>
        <v>4_200</v>
      </c>
      <c r="F124" s="44">
        <v>1</v>
      </c>
      <c r="G124" s="34">
        <v>1</v>
      </c>
      <c r="H124" s="32" t="s">
        <v>26</v>
      </c>
      <c r="I124" s="47" t="str">
        <f t="shared" si="38"/>
        <v>8折</v>
      </c>
      <c r="J124" s="34">
        <v>13</v>
      </c>
      <c r="L124" s="34" t="s">
        <v>231</v>
      </c>
      <c r="M124" s="34">
        <v>4</v>
      </c>
      <c r="N124" s="34">
        <v>1240</v>
      </c>
      <c r="O124" s="37">
        <v>5</v>
      </c>
      <c r="P124" s="34">
        <f t="shared" si="32"/>
        <v>250</v>
      </c>
      <c r="Q124" s="34">
        <f t="shared" si="33"/>
        <v>200</v>
      </c>
      <c r="R124" s="37">
        <v>8</v>
      </c>
      <c r="S124" s="43">
        <v>50</v>
      </c>
      <c r="T124" s="77">
        <f>VLOOKUP(N124,'[1]@shopQuick'!$A:$C,3,0)</f>
        <v>1491</v>
      </c>
      <c r="U124" s="77">
        <f>VLOOKUP(T124,'[1]@shop'!$A:$Q,17,0)</f>
        <v>40</v>
      </c>
      <c r="V124" s="34" t="str">
        <f t="shared" si="34"/>
        <v>请修正</v>
      </c>
    </row>
    <row r="125" spans="1:22" s="34" customFormat="1" x14ac:dyDescent="0.15">
      <c r="A125" s="42">
        <v>140085</v>
      </c>
      <c r="B125" s="37">
        <v>1</v>
      </c>
      <c r="C125" s="43" t="str">
        <f t="shared" si="35"/>
        <v>1241_5</v>
      </c>
      <c r="D125" s="34" t="str">
        <f t="shared" si="36"/>
        <v>4_250</v>
      </c>
      <c r="E125" s="34" t="str">
        <f t="shared" si="37"/>
        <v>4_200</v>
      </c>
      <c r="F125" s="44">
        <v>1</v>
      </c>
      <c r="G125" s="34">
        <v>1</v>
      </c>
      <c r="H125" s="32" t="s">
        <v>26</v>
      </c>
      <c r="I125" s="47" t="str">
        <f t="shared" si="38"/>
        <v>8折</v>
      </c>
      <c r="J125" s="34">
        <v>13</v>
      </c>
      <c r="L125" s="34" t="s">
        <v>232</v>
      </c>
      <c r="M125" s="34">
        <v>4</v>
      </c>
      <c r="N125" s="34">
        <v>1241</v>
      </c>
      <c r="O125" s="37">
        <v>5</v>
      </c>
      <c r="P125" s="34">
        <f t="shared" si="32"/>
        <v>250</v>
      </c>
      <c r="Q125" s="34">
        <f t="shared" si="33"/>
        <v>200</v>
      </c>
      <c r="R125" s="37">
        <v>8</v>
      </c>
      <c r="S125" s="43">
        <v>50</v>
      </c>
      <c r="T125" s="77">
        <f>VLOOKUP(N125,'[1]@shopQuick'!$A:$C,3,0)</f>
        <v>1492</v>
      </c>
      <c r="U125" s="77">
        <f>VLOOKUP(T125,'[1]@shop'!$A:$Q,17,0)</f>
        <v>40</v>
      </c>
      <c r="V125" s="34" t="str">
        <f t="shared" si="34"/>
        <v>请修正</v>
      </c>
    </row>
    <row r="126" spans="1:22" s="34" customFormat="1" x14ac:dyDescent="0.15">
      <c r="A126" s="42">
        <v>140086</v>
      </c>
      <c r="B126" s="37">
        <v>1</v>
      </c>
      <c r="C126" s="43" t="str">
        <f t="shared" si="35"/>
        <v>1242_5</v>
      </c>
      <c r="D126" s="34" t="str">
        <f t="shared" si="36"/>
        <v>4_250</v>
      </c>
      <c r="E126" s="34" t="str">
        <f t="shared" si="37"/>
        <v>4_200</v>
      </c>
      <c r="F126" s="44">
        <v>1</v>
      </c>
      <c r="G126" s="34">
        <v>1</v>
      </c>
      <c r="H126" s="32" t="s">
        <v>26</v>
      </c>
      <c r="I126" s="47" t="str">
        <f t="shared" si="38"/>
        <v>8折</v>
      </c>
      <c r="J126" s="34">
        <v>13</v>
      </c>
      <c r="L126" s="34" t="s">
        <v>233</v>
      </c>
      <c r="M126" s="34">
        <v>4</v>
      </c>
      <c r="N126" s="34">
        <v>1242</v>
      </c>
      <c r="O126" s="37">
        <v>5</v>
      </c>
      <c r="P126" s="34">
        <f t="shared" si="32"/>
        <v>250</v>
      </c>
      <c r="Q126" s="34">
        <f t="shared" si="33"/>
        <v>200</v>
      </c>
      <c r="R126" s="37">
        <v>8</v>
      </c>
      <c r="S126" s="43">
        <v>50</v>
      </c>
      <c r="T126" s="77">
        <f>VLOOKUP(N126,'[1]@shopQuick'!$A:$C,3,0)</f>
        <v>1493</v>
      </c>
      <c r="U126" s="77">
        <f>VLOOKUP(T126,'[1]@shop'!$A:$Q,17,0)</f>
        <v>40</v>
      </c>
      <c r="V126" s="34" t="str">
        <f t="shared" si="34"/>
        <v>请修正</v>
      </c>
    </row>
    <row r="127" spans="1:22" s="34" customFormat="1" x14ac:dyDescent="0.15">
      <c r="A127" s="42">
        <v>140087</v>
      </c>
      <c r="B127" s="37">
        <v>1</v>
      </c>
      <c r="C127" s="43" t="str">
        <f t="shared" si="35"/>
        <v>1243_5</v>
      </c>
      <c r="D127" s="34" t="str">
        <f t="shared" si="36"/>
        <v>4_250</v>
      </c>
      <c r="E127" s="34" t="str">
        <f t="shared" si="37"/>
        <v>4_200</v>
      </c>
      <c r="F127" s="44">
        <v>1</v>
      </c>
      <c r="G127" s="34">
        <v>1</v>
      </c>
      <c r="H127" s="32" t="s">
        <v>26</v>
      </c>
      <c r="I127" s="47" t="str">
        <f t="shared" si="38"/>
        <v>8折</v>
      </c>
      <c r="J127" s="34">
        <v>13</v>
      </c>
      <c r="L127" s="34" t="s">
        <v>234</v>
      </c>
      <c r="M127" s="34">
        <v>4</v>
      </c>
      <c r="N127" s="34">
        <v>1243</v>
      </c>
      <c r="O127" s="37">
        <v>5</v>
      </c>
      <c r="P127" s="34">
        <f t="shared" si="32"/>
        <v>250</v>
      </c>
      <c r="Q127" s="34">
        <f t="shared" si="33"/>
        <v>200</v>
      </c>
      <c r="R127" s="37">
        <v>8</v>
      </c>
      <c r="S127" s="43">
        <v>50</v>
      </c>
      <c r="T127" s="77">
        <f>VLOOKUP(N127,'[1]@shopQuick'!$A:$C,3,0)</f>
        <v>1530</v>
      </c>
      <c r="U127" s="77">
        <f>VLOOKUP(T127,'[1]@shop'!$A:$Q,17,0)</f>
        <v>40</v>
      </c>
      <c r="V127" s="34" t="str">
        <f t="shared" si="34"/>
        <v>请修正</v>
      </c>
    </row>
    <row r="128" spans="1:22" s="34" customFormat="1" x14ac:dyDescent="0.15">
      <c r="A128" s="42">
        <v>140088</v>
      </c>
      <c r="B128" s="37">
        <v>1</v>
      </c>
      <c r="C128" s="43" t="str">
        <f t="shared" si="35"/>
        <v>1244_5</v>
      </c>
      <c r="D128" s="34" t="str">
        <f t="shared" si="36"/>
        <v>4_250</v>
      </c>
      <c r="E128" s="34" t="str">
        <f t="shared" si="37"/>
        <v>4_200</v>
      </c>
      <c r="F128" s="44">
        <v>1</v>
      </c>
      <c r="G128" s="34">
        <v>1</v>
      </c>
      <c r="H128" s="32" t="s">
        <v>26</v>
      </c>
      <c r="I128" s="47" t="str">
        <f t="shared" si="38"/>
        <v>8折</v>
      </c>
      <c r="J128" s="34">
        <v>13</v>
      </c>
      <c r="L128" s="34" t="s">
        <v>235</v>
      </c>
      <c r="M128" s="34">
        <v>4</v>
      </c>
      <c r="N128" s="34">
        <v>1244</v>
      </c>
      <c r="O128" s="37">
        <v>5</v>
      </c>
      <c r="P128" s="34">
        <f t="shared" si="32"/>
        <v>250</v>
      </c>
      <c r="Q128" s="34">
        <f t="shared" si="33"/>
        <v>200</v>
      </c>
      <c r="R128" s="37">
        <v>8</v>
      </c>
      <c r="S128" s="43">
        <v>50</v>
      </c>
      <c r="T128" s="77">
        <f>VLOOKUP(N128,'[1]@shopQuick'!$A:$C,3,0)</f>
        <v>1494</v>
      </c>
      <c r="U128" s="77">
        <f>VLOOKUP(T128,'[1]@shop'!$A:$Q,17,0)</f>
        <v>40</v>
      </c>
      <c r="V128" s="34" t="str">
        <f t="shared" si="34"/>
        <v>请修正</v>
      </c>
    </row>
    <row r="129" spans="1:22" s="34" customFormat="1" x14ac:dyDescent="0.15">
      <c r="A129" s="42">
        <v>140089</v>
      </c>
      <c r="B129" s="37">
        <v>1</v>
      </c>
      <c r="C129" s="43" t="str">
        <f t="shared" si="35"/>
        <v>1245_5</v>
      </c>
      <c r="D129" s="34" t="str">
        <f t="shared" si="36"/>
        <v>4_250</v>
      </c>
      <c r="E129" s="34" t="str">
        <f t="shared" si="37"/>
        <v>4_200</v>
      </c>
      <c r="F129" s="44">
        <v>1</v>
      </c>
      <c r="G129" s="34">
        <v>1</v>
      </c>
      <c r="H129" s="32" t="s">
        <v>26</v>
      </c>
      <c r="I129" s="47" t="str">
        <f t="shared" si="38"/>
        <v>8折</v>
      </c>
      <c r="J129" s="34">
        <v>13</v>
      </c>
      <c r="L129" s="34" t="s">
        <v>236</v>
      </c>
      <c r="M129" s="34">
        <v>4</v>
      </c>
      <c r="N129" s="34">
        <v>1245</v>
      </c>
      <c r="O129" s="37">
        <v>5</v>
      </c>
      <c r="P129" s="34">
        <f t="shared" si="32"/>
        <v>250</v>
      </c>
      <c r="Q129" s="34">
        <f t="shared" si="33"/>
        <v>200</v>
      </c>
      <c r="R129" s="37">
        <v>8</v>
      </c>
      <c r="S129" s="43">
        <v>50</v>
      </c>
      <c r="T129" s="77">
        <f>VLOOKUP(N129,'[1]@shopQuick'!$A:$C,3,0)</f>
        <v>1495</v>
      </c>
      <c r="U129" s="77">
        <f>VLOOKUP(T129,'[1]@shop'!$A:$Q,17,0)</f>
        <v>40</v>
      </c>
      <c r="V129" s="34" t="str">
        <f t="shared" si="34"/>
        <v>请修正</v>
      </c>
    </row>
    <row r="130" spans="1:22" s="34" customFormat="1" x14ac:dyDescent="0.15">
      <c r="A130" s="42">
        <v>140090</v>
      </c>
      <c r="B130" s="37">
        <v>1</v>
      </c>
      <c r="C130" s="43" t="str">
        <f t="shared" si="35"/>
        <v>1246_5</v>
      </c>
      <c r="D130" s="34" t="str">
        <f t="shared" si="36"/>
        <v>4_250</v>
      </c>
      <c r="E130" s="34" t="str">
        <f t="shared" si="37"/>
        <v>4_200</v>
      </c>
      <c r="F130" s="44">
        <v>1</v>
      </c>
      <c r="G130" s="34">
        <v>1</v>
      </c>
      <c r="H130" s="32" t="s">
        <v>26</v>
      </c>
      <c r="I130" s="47" t="str">
        <f t="shared" si="38"/>
        <v>8折</v>
      </c>
      <c r="J130" s="34">
        <v>13</v>
      </c>
      <c r="L130" s="34" t="s">
        <v>237</v>
      </c>
      <c r="M130" s="34">
        <v>4</v>
      </c>
      <c r="N130" s="34">
        <v>1246</v>
      </c>
      <c r="O130" s="37">
        <v>5</v>
      </c>
      <c r="P130" s="34">
        <f t="shared" si="32"/>
        <v>250</v>
      </c>
      <c r="Q130" s="34">
        <f t="shared" si="33"/>
        <v>200</v>
      </c>
      <c r="R130" s="37">
        <v>8</v>
      </c>
      <c r="S130" s="43">
        <v>50</v>
      </c>
      <c r="T130" s="77">
        <f>VLOOKUP(N130,'[1]@shopQuick'!$A:$C,3,0)</f>
        <v>1496</v>
      </c>
      <c r="U130" s="77">
        <f>VLOOKUP(T130,'[1]@shop'!$A:$Q,17,0)</f>
        <v>40</v>
      </c>
      <c r="V130" s="34" t="str">
        <f t="shared" si="34"/>
        <v>请修正</v>
      </c>
    </row>
    <row r="131" spans="1:22" s="34" customFormat="1" x14ac:dyDescent="0.15">
      <c r="A131" s="42">
        <v>140091</v>
      </c>
      <c r="B131" s="37">
        <v>1</v>
      </c>
      <c r="C131" s="43" t="str">
        <f t="shared" si="35"/>
        <v>1247_5</v>
      </c>
      <c r="D131" s="34" t="str">
        <f t="shared" si="36"/>
        <v>4_250</v>
      </c>
      <c r="E131" s="34" t="str">
        <f t="shared" si="37"/>
        <v>4_200</v>
      </c>
      <c r="F131" s="44">
        <v>1</v>
      </c>
      <c r="G131" s="34">
        <v>1</v>
      </c>
      <c r="H131" s="32" t="s">
        <v>26</v>
      </c>
      <c r="I131" s="47" t="str">
        <f t="shared" si="38"/>
        <v>8折</v>
      </c>
      <c r="J131" s="34">
        <v>13</v>
      </c>
      <c r="L131" s="34" t="s">
        <v>238</v>
      </c>
      <c r="M131" s="34">
        <v>4</v>
      </c>
      <c r="N131" s="34">
        <v>1247</v>
      </c>
      <c r="O131" s="37">
        <v>5</v>
      </c>
      <c r="P131" s="34">
        <f t="shared" si="32"/>
        <v>250</v>
      </c>
      <c r="Q131" s="34">
        <f t="shared" si="33"/>
        <v>200</v>
      </c>
      <c r="R131" s="37">
        <v>8</v>
      </c>
      <c r="S131" s="43">
        <v>50</v>
      </c>
      <c r="T131" s="77">
        <f>VLOOKUP(N131,'[1]@shopQuick'!$A:$C,3,0)</f>
        <v>1531</v>
      </c>
      <c r="U131" s="77">
        <f>VLOOKUP(T131,'[1]@shop'!$A:$Q,17,0)</f>
        <v>40</v>
      </c>
      <c r="V131" s="34" t="str">
        <f t="shared" si="34"/>
        <v>请修正</v>
      </c>
    </row>
    <row r="132" spans="1:22" s="34" customFormat="1" x14ac:dyDescent="0.15">
      <c r="A132" s="42">
        <v>140092</v>
      </c>
      <c r="B132" s="37">
        <v>1</v>
      </c>
      <c r="C132" s="43" t="str">
        <f t="shared" si="35"/>
        <v>1248_1</v>
      </c>
      <c r="D132" s="34" t="str">
        <f t="shared" si="36"/>
        <v>4_1000</v>
      </c>
      <c r="E132" s="34" t="str">
        <f t="shared" si="37"/>
        <v>4_800</v>
      </c>
      <c r="F132" s="44">
        <v>1</v>
      </c>
      <c r="G132" s="34">
        <v>1</v>
      </c>
      <c r="H132" s="32" t="s">
        <v>26</v>
      </c>
      <c r="I132" s="47" t="str">
        <f t="shared" si="38"/>
        <v>8折</v>
      </c>
      <c r="J132" s="34">
        <v>13</v>
      </c>
      <c r="L132" s="34" t="s">
        <v>239</v>
      </c>
      <c r="M132" s="34">
        <v>4</v>
      </c>
      <c r="N132" s="34">
        <v>1248</v>
      </c>
      <c r="O132" s="37">
        <v>1</v>
      </c>
      <c r="P132" s="34">
        <f t="shared" si="32"/>
        <v>1000</v>
      </c>
      <c r="Q132" s="34">
        <f t="shared" si="33"/>
        <v>800</v>
      </c>
      <c r="R132" s="37">
        <v>8</v>
      </c>
      <c r="S132" s="43">
        <v>1000</v>
      </c>
      <c r="T132" s="77">
        <f>VLOOKUP(N132,'[1]@shopQuick'!$A:$C,3,0)</f>
        <v>1528</v>
      </c>
      <c r="U132" s="77">
        <f>VLOOKUP(T132,'[1]@shop'!$A:$Q,17,0)</f>
        <v>1000</v>
      </c>
      <c r="V132" s="34" t="str">
        <f t="shared" si="34"/>
        <v/>
      </c>
    </row>
    <row r="133" spans="1:22" s="34" customFormat="1" x14ac:dyDescent="0.15">
      <c r="A133" s="42">
        <v>140093</v>
      </c>
      <c r="B133" s="37">
        <v>1</v>
      </c>
      <c r="C133" s="43" t="str">
        <f t="shared" si="35"/>
        <v>1230_100</v>
      </c>
      <c r="D133" s="34" t="str">
        <f t="shared" si="36"/>
        <v>4_500</v>
      </c>
      <c r="E133" s="34" t="str">
        <f t="shared" si="37"/>
        <v>4_400</v>
      </c>
      <c r="F133" s="44">
        <v>1</v>
      </c>
      <c r="G133" s="34">
        <v>1</v>
      </c>
      <c r="H133" s="32" t="s">
        <v>26</v>
      </c>
      <c r="I133" s="47" t="str">
        <f t="shared" si="38"/>
        <v>8折</v>
      </c>
      <c r="J133" s="34">
        <v>13</v>
      </c>
      <c r="L133" s="34" t="s">
        <v>240</v>
      </c>
      <c r="M133" s="34">
        <v>4</v>
      </c>
      <c r="N133" s="34">
        <v>1230</v>
      </c>
      <c r="O133" s="37">
        <v>100</v>
      </c>
      <c r="P133" s="34">
        <f t="shared" si="32"/>
        <v>500</v>
      </c>
      <c r="Q133" s="34">
        <f t="shared" si="33"/>
        <v>400</v>
      </c>
      <c r="R133" s="37">
        <v>8</v>
      </c>
      <c r="S133" s="43">
        <v>5</v>
      </c>
      <c r="T133" s="77">
        <f>VLOOKUP(N133,'[1]@shopQuick'!$A:$C,3,0)</f>
        <v>9980030</v>
      </c>
      <c r="U133" s="77">
        <f>VLOOKUP(T133,'[1]@shop'!$A:$Q,17,0)</f>
        <v>5</v>
      </c>
      <c r="V133" s="34" t="str">
        <f t="shared" si="34"/>
        <v/>
      </c>
    </row>
    <row r="134" spans="1:22" s="34" customFormat="1" x14ac:dyDescent="0.15">
      <c r="A134" s="42">
        <v>140094</v>
      </c>
      <c r="B134" s="37">
        <v>1</v>
      </c>
      <c r="C134" s="43" t="str">
        <f t="shared" si="35"/>
        <v>1231_100</v>
      </c>
      <c r="D134" s="34" t="str">
        <f t="shared" si="36"/>
        <v>4_500</v>
      </c>
      <c r="E134" s="34" t="str">
        <f t="shared" si="37"/>
        <v>4_400</v>
      </c>
      <c r="F134" s="44">
        <v>1</v>
      </c>
      <c r="G134" s="34">
        <v>1</v>
      </c>
      <c r="H134" s="32" t="s">
        <v>26</v>
      </c>
      <c r="I134" s="47" t="str">
        <f t="shared" si="38"/>
        <v>8折</v>
      </c>
      <c r="J134" s="34">
        <v>13</v>
      </c>
      <c r="L134" s="34" t="s">
        <v>241</v>
      </c>
      <c r="M134" s="34">
        <v>4</v>
      </c>
      <c r="N134" s="34">
        <v>1231</v>
      </c>
      <c r="O134" s="37">
        <v>100</v>
      </c>
      <c r="P134" s="34">
        <f t="shared" si="32"/>
        <v>500</v>
      </c>
      <c r="Q134" s="34">
        <f t="shared" si="33"/>
        <v>400</v>
      </c>
      <c r="R134" s="37">
        <v>8</v>
      </c>
      <c r="S134" s="43">
        <v>5</v>
      </c>
      <c r="T134" s="77">
        <f>VLOOKUP(N134,'[1]@shopQuick'!$A:$C,3,0)</f>
        <v>9980029</v>
      </c>
      <c r="U134" s="77">
        <f>VLOOKUP(T134,'[1]@shop'!$A:$Q,17,0)</f>
        <v>5</v>
      </c>
      <c r="V134" s="34" t="str">
        <f t="shared" si="34"/>
        <v/>
      </c>
    </row>
    <row r="135" spans="1:22" s="34" customFormat="1" x14ac:dyDescent="0.15">
      <c r="A135" s="42">
        <v>140095</v>
      </c>
      <c r="B135" s="37">
        <v>1</v>
      </c>
      <c r="C135" s="43" t="str">
        <f t="shared" si="35"/>
        <v>1232_100</v>
      </c>
      <c r="D135" s="34" t="str">
        <f t="shared" si="36"/>
        <v>4_500</v>
      </c>
      <c r="E135" s="34" t="str">
        <f t="shared" si="37"/>
        <v>4_400</v>
      </c>
      <c r="F135" s="44">
        <v>1</v>
      </c>
      <c r="G135" s="34">
        <v>1</v>
      </c>
      <c r="H135" s="32" t="s">
        <v>26</v>
      </c>
      <c r="I135" s="47" t="str">
        <f t="shared" si="38"/>
        <v>8折</v>
      </c>
      <c r="J135" s="34">
        <v>13</v>
      </c>
      <c r="L135" s="34" t="s">
        <v>242</v>
      </c>
      <c r="M135" s="34">
        <v>4</v>
      </c>
      <c r="N135" s="34">
        <v>1232</v>
      </c>
      <c r="O135" s="37">
        <v>100</v>
      </c>
      <c r="P135" s="34">
        <f t="shared" si="32"/>
        <v>500</v>
      </c>
      <c r="Q135" s="34">
        <f t="shared" si="33"/>
        <v>400</v>
      </c>
      <c r="R135" s="37">
        <v>8</v>
      </c>
      <c r="S135" s="43">
        <v>5</v>
      </c>
      <c r="T135" s="77">
        <f>VLOOKUP(N135,'[1]@shopQuick'!$A:$C,3,0)</f>
        <v>9980031</v>
      </c>
      <c r="U135" s="77">
        <f>VLOOKUP(T135,'[1]@shop'!$A:$Q,17,0)</f>
        <v>5</v>
      </c>
      <c r="V135" s="34" t="str">
        <f t="shared" si="34"/>
        <v/>
      </c>
    </row>
    <row r="136" spans="1:22" s="34" customFormat="1" x14ac:dyDescent="0.15">
      <c r="A136" s="42">
        <v>140096</v>
      </c>
      <c r="B136" s="37">
        <v>1</v>
      </c>
      <c r="C136" s="43" t="str">
        <f t="shared" si="35"/>
        <v>1233_3</v>
      </c>
      <c r="D136" s="34" t="str">
        <f t="shared" si="36"/>
        <v>4_150</v>
      </c>
      <c r="E136" s="34" t="str">
        <f t="shared" si="37"/>
        <v>4_120</v>
      </c>
      <c r="F136" s="44">
        <v>1</v>
      </c>
      <c r="G136" s="34">
        <v>1</v>
      </c>
      <c r="H136" s="32" t="s">
        <v>26</v>
      </c>
      <c r="I136" s="47" t="str">
        <f t="shared" si="38"/>
        <v>8折</v>
      </c>
      <c r="J136" s="34">
        <v>13</v>
      </c>
      <c r="L136" s="34" t="s">
        <v>149</v>
      </c>
      <c r="M136" s="34">
        <v>4</v>
      </c>
      <c r="N136" s="34">
        <v>1233</v>
      </c>
      <c r="O136" s="37">
        <v>3</v>
      </c>
      <c r="P136" s="34">
        <f t="shared" si="32"/>
        <v>150</v>
      </c>
      <c r="Q136" s="34">
        <f t="shared" si="33"/>
        <v>120</v>
      </c>
      <c r="R136" s="37">
        <v>8</v>
      </c>
      <c r="S136" s="43">
        <v>50</v>
      </c>
      <c r="T136" s="77">
        <f>VLOOKUP(N136,'[1]@shopQuick'!$A:$C,3,0)</f>
        <v>1505</v>
      </c>
      <c r="U136" s="77">
        <f>VLOOKUP(T136,'[1]@shop'!$A:$Q,17,0)</f>
        <v>50</v>
      </c>
      <c r="V136" s="34" t="str">
        <f t="shared" si="34"/>
        <v/>
      </c>
    </row>
    <row r="137" spans="1:22" s="34" customFormat="1" x14ac:dyDescent="0.15">
      <c r="A137" s="42">
        <v>140097</v>
      </c>
      <c r="B137" s="37">
        <v>1</v>
      </c>
      <c r="C137" s="43" t="str">
        <f t="shared" si="35"/>
        <v>1234_1</v>
      </c>
      <c r="D137" s="34" t="str">
        <f t="shared" si="36"/>
        <v>4_500</v>
      </c>
      <c r="E137" s="34" t="str">
        <f t="shared" si="37"/>
        <v>4_400</v>
      </c>
      <c r="F137" s="44">
        <v>1</v>
      </c>
      <c r="G137" s="34">
        <v>1</v>
      </c>
      <c r="H137" s="32" t="s">
        <v>26</v>
      </c>
      <c r="I137" s="47" t="str">
        <f t="shared" si="38"/>
        <v>8折</v>
      </c>
      <c r="J137" s="34">
        <v>13</v>
      </c>
      <c r="L137" s="34" t="s">
        <v>151</v>
      </c>
      <c r="M137" s="34">
        <v>4</v>
      </c>
      <c r="N137" s="34">
        <v>1234</v>
      </c>
      <c r="O137" s="37">
        <v>1</v>
      </c>
      <c r="P137" s="34">
        <f t="shared" si="32"/>
        <v>500</v>
      </c>
      <c r="Q137" s="34">
        <f t="shared" si="33"/>
        <v>400</v>
      </c>
      <c r="R137" s="37">
        <v>8</v>
      </c>
      <c r="S137" s="43">
        <v>500</v>
      </c>
      <c r="T137" s="77">
        <f>VLOOKUP(N137,'[1]@shopQuick'!$A:$C,3,0)</f>
        <v>1506</v>
      </c>
      <c r="U137" s="77">
        <f>VLOOKUP(T137,'[1]@shop'!$A:$Q,17,0)</f>
        <v>500</v>
      </c>
      <c r="V137" s="34" t="str">
        <f t="shared" si="34"/>
        <v/>
      </c>
    </row>
    <row r="138" spans="1:22" s="34" customFormat="1" x14ac:dyDescent="0.15">
      <c r="A138" s="42">
        <v>140098</v>
      </c>
      <c r="B138" s="37">
        <v>1</v>
      </c>
      <c r="C138" s="43" t="str">
        <f t="shared" si="35"/>
        <v>1012_3</v>
      </c>
      <c r="D138" s="34" t="str">
        <f t="shared" si="36"/>
        <v>4_90</v>
      </c>
      <c r="E138" s="34" t="str">
        <f t="shared" si="37"/>
        <v>4_72</v>
      </c>
      <c r="F138" s="44">
        <v>1</v>
      </c>
      <c r="G138" s="34">
        <v>1</v>
      </c>
      <c r="H138" s="32" t="s">
        <v>26</v>
      </c>
      <c r="I138" s="47" t="str">
        <f t="shared" si="38"/>
        <v>8折</v>
      </c>
      <c r="J138" s="34">
        <v>13</v>
      </c>
      <c r="L138" s="34" t="s">
        <v>243</v>
      </c>
      <c r="M138" s="34">
        <v>4</v>
      </c>
      <c r="N138" s="34">
        <v>1012</v>
      </c>
      <c r="O138" s="37">
        <v>3</v>
      </c>
      <c r="P138" s="34">
        <f t="shared" si="32"/>
        <v>90</v>
      </c>
      <c r="Q138" s="34">
        <f t="shared" si="33"/>
        <v>72</v>
      </c>
      <c r="R138" s="37">
        <v>8</v>
      </c>
      <c r="S138" s="34">
        <v>30</v>
      </c>
      <c r="T138" s="77">
        <f>VLOOKUP(N138,'[1]@shopQuick'!$A:$C,3,0)</f>
        <v>1497</v>
      </c>
      <c r="U138" s="77">
        <f>VLOOKUP(T138,'[1]@shop'!$A:$Q,17,0)</f>
        <v>30</v>
      </c>
      <c r="V138" s="34" t="str">
        <f t="shared" si="34"/>
        <v/>
      </c>
    </row>
    <row r="139" spans="1:22" s="34" customFormat="1" x14ac:dyDescent="0.15">
      <c r="A139" s="42">
        <v>140099</v>
      </c>
      <c r="B139" s="37">
        <v>1</v>
      </c>
      <c r="C139" s="43" t="str">
        <f t="shared" si="35"/>
        <v>1013_3</v>
      </c>
      <c r="D139" s="34" t="str">
        <f t="shared" si="36"/>
        <v>4_90</v>
      </c>
      <c r="E139" s="34" t="str">
        <f t="shared" si="37"/>
        <v>4_72</v>
      </c>
      <c r="F139" s="44">
        <v>1</v>
      </c>
      <c r="G139" s="34">
        <v>1</v>
      </c>
      <c r="H139" s="32" t="s">
        <v>26</v>
      </c>
      <c r="I139" s="47" t="str">
        <f t="shared" si="38"/>
        <v>8折</v>
      </c>
      <c r="J139" s="34">
        <v>13</v>
      </c>
      <c r="L139" s="34" t="s">
        <v>244</v>
      </c>
      <c r="M139" s="34">
        <v>4</v>
      </c>
      <c r="N139" s="34">
        <v>1013</v>
      </c>
      <c r="O139" s="37">
        <v>3</v>
      </c>
      <c r="P139" s="34">
        <f t="shared" si="32"/>
        <v>90</v>
      </c>
      <c r="Q139" s="34">
        <f t="shared" si="33"/>
        <v>72</v>
      </c>
      <c r="R139" s="37">
        <v>8</v>
      </c>
      <c r="S139" s="34">
        <v>30</v>
      </c>
      <c r="T139" s="77">
        <f>VLOOKUP(N139,'[1]@shopQuick'!$A:$C,3,0)</f>
        <v>1498</v>
      </c>
      <c r="U139" s="77">
        <f>VLOOKUP(T139,'[1]@shop'!$A:$Q,17,0)</f>
        <v>30</v>
      </c>
      <c r="V139" s="34" t="str">
        <f t="shared" si="34"/>
        <v/>
      </c>
    </row>
    <row r="140" spans="1:22" s="34" customFormat="1" x14ac:dyDescent="0.15">
      <c r="A140" s="42">
        <v>140100</v>
      </c>
      <c r="B140" s="37">
        <v>1</v>
      </c>
      <c r="C140" s="43" t="str">
        <f t="shared" si="35"/>
        <v>1014_3</v>
      </c>
      <c r="D140" s="34" t="str">
        <f t="shared" si="36"/>
        <v>4_90</v>
      </c>
      <c r="E140" s="34" t="str">
        <f t="shared" si="37"/>
        <v>4_72</v>
      </c>
      <c r="F140" s="44">
        <v>1</v>
      </c>
      <c r="G140" s="34">
        <v>1</v>
      </c>
      <c r="H140" s="32" t="s">
        <v>26</v>
      </c>
      <c r="I140" s="47" t="str">
        <f t="shared" si="38"/>
        <v>8折</v>
      </c>
      <c r="J140" s="34">
        <v>13</v>
      </c>
      <c r="L140" s="34" t="s">
        <v>245</v>
      </c>
      <c r="M140" s="34">
        <v>4</v>
      </c>
      <c r="N140" s="34">
        <v>1014</v>
      </c>
      <c r="O140" s="37">
        <v>3</v>
      </c>
      <c r="P140" s="34">
        <f t="shared" si="32"/>
        <v>90</v>
      </c>
      <c r="Q140" s="34">
        <f t="shared" si="33"/>
        <v>72</v>
      </c>
      <c r="R140" s="37">
        <v>8</v>
      </c>
      <c r="S140" s="34">
        <v>30</v>
      </c>
      <c r="T140" s="77">
        <f>VLOOKUP(N140,'[1]@shopQuick'!$A:$C,3,0)</f>
        <v>1499</v>
      </c>
      <c r="U140" s="77">
        <f>VLOOKUP(T140,'[1]@shop'!$A:$Q,17,0)</f>
        <v>30</v>
      </c>
      <c r="V140" s="34" t="str">
        <f t="shared" si="34"/>
        <v/>
      </c>
    </row>
    <row r="141" spans="1:22" s="34" customFormat="1" x14ac:dyDescent="0.15">
      <c r="A141" s="42">
        <v>140101</v>
      </c>
      <c r="B141" s="37">
        <v>1</v>
      </c>
      <c r="C141" s="43" t="str">
        <f t="shared" si="35"/>
        <v>1015_3</v>
      </c>
      <c r="D141" s="34" t="str">
        <f t="shared" si="36"/>
        <v>4_90</v>
      </c>
      <c r="E141" s="34" t="str">
        <f t="shared" si="37"/>
        <v>4_72</v>
      </c>
      <c r="F141" s="44">
        <v>1</v>
      </c>
      <c r="G141" s="34">
        <v>1</v>
      </c>
      <c r="H141" s="32" t="s">
        <v>26</v>
      </c>
      <c r="I141" s="47" t="str">
        <f t="shared" si="38"/>
        <v>8折</v>
      </c>
      <c r="J141" s="34">
        <v>13</v>
      </c>
      <c r="L141" s="34" t="s">
        <v>246</v>
      </c>
      <c r="M141" s="34">
        <v>4</v>
      </c>
      <c r="N141" s="34">
        <v>1015</v>
      </c>
      <c r="O141" s="37">
        <v>3</v>
      </c>
      <c r="P141" s="34">
        <f t="shared" si="32"/>
        <v>90</v>
      </c>
      <c r="Q141" s="34">
        <f t="shared" si="33"/>
        <v>72</v>
      </c>
      <c r="R141" s="37">
        <v>8</v>
      </c>
      <c r="S141" s="34">
        <v>30</v>
      </c>
      <c r="T141" s="77">
        <f>VLOOKUP(N141,'[1]@shopQuick'!$A:$C,3,0)</f>
        <v>1500</v>
      </c>
      <c r="U141" s="77">
        <f>VLOOKUP(T141,'[1]@shop'!$A:$Q,17,0)</f>
        <v>30</v>
      </c>
      <c r="V141" s="34" t="str">
        <f t="shared" si="34"/>
        <v/>
      </c>
    </row>
    <row r="142" spans="1:22" s="34" customFormat="1" x14ac:dyDescent="0.15">
      <c r="A142" s="42">
        <v>140102</v>
      </c>
      <c r="B142" s="37">
        <v>1</v>
      </c>
      <c r="C142" s="43" t="str">
        <f t="shared" si="35"/>
        <v>1016_3</v>
      </c>
      <c r="D142" s="34" t="str">
        <f t="shared" si="36"/>
        <v>4_90</v>
      </c>
      <c r="E142" s="34" t="str">
        <f t="shared" si="37"/>
        <v>4_72</v>
      </c>
      <c r="F142" s="44">
        <v>1</v>
      </c>
      <c r="G142" s="34">
        <v>1</v>
      </c>
      <c r="H142" s="32" t="s">
        <v>26</v>
      </c>
      <c r="I142" s="47" t="str">
        <f t="shared" si="38"/>
        <v>8折</v>
      </c>
      <c r="J142" s="34">
        <v>13</v>
      </c>
      <c r="L142" s="34" t="s">
        <v>247</v>
      </c>
      <c r="M142" s="34">
        <v>4</v>
      </c>
      <c r="N142" s="34">
        <v>1016</v>
      </c>
      <c r="O142" s="37">
        <v>3</v>
      </c>
      <c r="P142" s="34">
        <f t="shared" si="32"/>
        <v>90</v>
      </c>
      <c r="Q142" s="34">
        <f t="shared" si="33"/>
        <v>72</v>
      </c>
      <c r="R142" s="37">
        <v>8</v>
      </c>
      <c r="S142" s="34">
        <v>30</v>
      </c>
      <c r="T142" s="77">
        <f>VLOOKUP(N142,'[1]@shopQuick'!$A:$C,3,0)</f>
        <v>1501</v>
      </c>
      <c r="U142" s="77">
        <f>VLOOKUP(T142,'[1]@shop'!$A:$Q,17,0)</f>
        <v>30</v>
      </c>
      <c r="V142" s="34" t="str">
        <f t="shared" si="34"/>
        <v/>
      </c>
    </row>
    <row r="143" spans="1:22" s="34" customFormat="1" x14ac:dyDescent="0.15">
      <c r="A143" s="42">
        <v>140103</v>
      </c>
      <c r="B143" s="37">
        <v>1</v>
      </c>
      <c r="C143" s="43" t="str">
        <f t="shared" si="35"/>
        <v>1017_3</v>
      </c>
      <c r="D143" s="34" t="str">
        <f t="shared" si="36"/>
        <v>4_90</v>
      </c>
      <c r="E143" s="34" t="str">
        <f t="shared" si="37"/>
        <v>4_72</v>
      </c>
      <c r="F143" s="44">
        <v>1</v>
      </c>
      <c r="G143" s="34">
        <v>1</v>
      </c>
      <c r="H143" s="32" t="s">
        <v>26</v>
      </c>
      <c r="I143" s="47" t="str">
        <f t="shared" si="38"/>
        <v>8折</v>
      </c>
      <c r="J143" s="34">
        <v>13</v>
      </c>
      <c r="L143" s="34" t="s">
        <v>248</v>
      </c>
      <c r="M143" s="34">
        <v>4</v>
      </c>
      <c r="N143" s="34">
        <v>1017</v>
      </c>
      <c r="O143" s="37">
        <v>3</v>
      </c>
      <c r="P143" s="34">
        <f t="shared" si="32"/>
        <v>90</v>
      </c>
      <c r="Q143" s="34">
        <f t="shared" si="33"/>
        <v>72</v>
      </c>
      <c r="R143" s="37">
        <v>8</v>
      </c>
      <c r="S143" s="34">
        <v>30</v>
      </c>
      <c r="T143" s="77">
        <f>VLOOKUP(N143,'[1]@shopQuick'!$A:$C,3,0)</f>
        <v>1502</v>
      </c>
      <c r="U143" s="77">
        <f>VLOOKUP(T143,'[1]@shop'!$A:$Q,17,0)</f>
        <v>30</v>
      </c>
      <c r="V143" s="34" t="str">
        <f t="shared" si="34"/>
        <v/>
      </c>
    </row>
    <row r="144" spans="1:22" s="34" customFormat="1" x14ac:dyDescent="0.15">
      <c r="A144" s="42">
        <v>140104</v>
      </c>
      <c r="B144" s="37">
        <v>1</v>
      </c>
      <c r="C144" s="43" t="str">
        <f t="shared" si="35"/>
        <v>1018_3</v>
      </c>
      <c r="D144" s="34" t="str">
        <f t="shared" si="36"/>
        <v>4_90</v>
      </c>
      <c r="E144" s="34" t="str">
        <f t="shared" si="37"/>
        <v>4_72</v>
      </c>
      <c r="F144" s="44">
        <v>1</v>
      </c>
      <c r="G144" s="34">
        <v>1</v>
      </c>
      <c r="H144" s="32" t="s">
        <v>26</v>
      </c>
      <c r="I144" s="47" t="str">
        <f t="shared" si="38"/>
        <v>8折</v>
      </c>
      <c r="J144" s="34">
        <v>13</v>
      </c>
      <c r="L144" s="34" t="s">
        <v>249</v>
      </c>
      <c r="M144" s="34">
        <v>4</v>
      </c>
      <c r="N144" s="34">
        <v>1018</v>
      </c>
      <c r="O144" s="37">
        <v>3</v>
      </c>
      <c r="P144" s="34">
        <f t="shared" si="32"/>
        <v>90</v>
      </c>
      <c r="Q144" s="34">
        <f t="shared" si="33"/>
        <v>72</v>
      </c>
      <c r="R144" s="37">
        <v>8</v>
      </c>
      <c r="S144" s="34">
        <v>30</v>
      </c>
      <c r="T144" s="77">
        <f>VLOOKUP(N144,'[1]@shopQuick'!$A:$C,3,0)</f>
        <v>1503</v>
      </c>
      <c r="U144" s="77">
        <f>VLOOKUP(T144,'[1]@shop'!$A:$Q,17,0)</f>
        <v>30</v>
      </c>
      <c r="V144" s="34" t="str">
        <f t="shared" si="34"/>
        <v/>
      </c>
    </row>
    <row r="145" spans="1:22" s="34" customFormat="1" x14ac:dyDescent="0.15">
      <c r="A145" s="42">
        <v>140105</v>
      </c>
      <c r="B145" s="37">
        <v>1</v>
      </c>
      <c r="C145" s="43" t="str">
        <f t="shared" si="35"/>
        <v>1019_3</v>
      </c>
      <c r="D145" s="34" t="str">
        <f t="shared" si="36"/>
        <v>4_90</v>
      </c>
      <c r="E145" s="34" t="str">
        <f t="shared" si="37"/>
        <v>4_72</v>
      </c>
      <c r="F145" s="44">
        <v>1</v>
      </c>
      <c r="G145" s="34">
        <v>1</v>
      </c>
      <c r="H145" s="32" t="s">
        <v>26</v>
      </c>
      <c r="I145" s="47" t="str">
        <f t="shared" si="38"/>
        <v>8折</v>
      </c>
      <c r="J145" s="34">
        <v>13</v>
      </c>
      <c r="L145" s="34" t="s">
        <v>250</v>
      </c>
      <c r="M145" s="34">
        <v>4</v>
      </c>
      <c r="N145" s="34">
        <v>1019</v>
      </c>
      <c r="O145" s="37">
        <v>3</v>
      </c>
      <c r="P145" s="34">
        <f t="shared" si="32"/>
        <v>90</v>
      </c>
      <c r="Q145" s="34">
        <f t="shared" si="33"/>
        <v>72</v>
      </c>
      <c r="R145" s="37">
        <v>8</v>
      </c>
      <c r="S145" s="34">
        <v>30</v>
      </c>
      <c r="T145" s="77">
        <f>VLOOKUP(N145,'[1]@shopQuick'!$A:$C,3,0)</f>
        <v>1504</v>
      </c>
      <c r="U145" s="77">
        <f>VLOOKUP(T145,'[1]@shop'!$A:$Q,17,0)</f>
        <v>30</v>
      </c>
      <c r="V145" s="34" t="str">
        <f t="shared" si="34"/>
        <v/>
      </c>
    </row>
    <row r="146" spans="1:22" s="34" customFormat="1" x14ac:dyDescent="0.15">
      <c r="A146" s="42">
        <v>140106</v>
      </c>
      <c r="B146" s="37">
        <v>1</v>
      </c>
      <c r="C146" s="43" t="str">
        <f t="shared" si="35"/>
        <v>1094_1</v>
      </c>
      <c r="D146" s="34" t="str">
        <f t="shared" si="36"/>
        <v>4_20</v>
      </c>
      <c r="E146" s="34" t="str">
        <f t="shared" si="37"/>
        <v>4_16</v>
      </c>
      <c r="F146" s="44">
        <v>1</v>
      </c>
      <c r="G146" s="34">
        <v>1</v>
      </c>
      <c r="H146" s="32" t="s">
        <v>26</v>
      </c>
      <c r="I146" s="47" t="str">
        <f t="shared" si="38"/>
        <v>8折</v>
      </c>
      <c r="J146" s="34">
        <v>13</v>
      </c>
      <c r="L146" s="133" t="s">
        <v>251</v>
      </c>
      <c r="M146" s="34">
        <v>4</v>
      </c>
      <c r="N146" s="133">
        <v>1094</v>
      </c>
      <c r="O146" s="37">
        <v>1</v>
      </c>
      <c r="P146" s="34">
        <f t="shared" si="32"/>
        <v>20</v>
      </c>
      <c r="Q146" s="34">
        <f t="shared" si="33"/>
        <v>16</v>
      </c>
      <c r="R146" s="37">
        <v>8</v>
      </c>
      <c r="S146" s="43">
        <v>20</v>
      </c>
      <c r="T146" s="77">
        <f>VLOOKUP(N146,'[1]@shopQuick'!$A:$C,3,0)</f>
        <v>210</v>
      </c>
      <c r="U146" s="77">
        <f>VLOOKUP(T146,'[1]@shop'!$A:$Q,17,0)</f>
        <v>20</v>
      </c>
      <c r="V146" s="34" t="str">
        <f t="shared" si="34"/>
        <v/>
      </c>
    </row>
    <row r="147" spans="1:22" s="34" customFormat="1" x14ac:dyDescent="0.15">
      <c r="A147" s="42">
        <v>140107</v>
      </c>
      <c r="B147" s="37">
        <v>1</v>
      </c>
      <c r="C147" s="43" t="str">
        <f t="shared" si="35"/>
        <v>1095_1</v>
      </c>
      <c r="D147" s="34" t="str">
        <f t="shared" si="36"/>
        <v>4_50</v>
      </c>
      <c r="E147" s="34" t="str">
        <f t="shared" si="37"/>
        <v>4_40</v>
      </c>
      <c r="F147" s="44">
        <v>1</v>
      </c>
      <c r="G147" s="34">
        <v>1</v>
      </c>
      <c r="H147" s="32" t="s">
        <v>26</v>
      </c>
      <c r="I147" s="47" t="str">
        <f t="shared" si="38"/>
        <v>8折</v>
      </c>
      <c r="J147" s="34">
        <v>13</v>
      </c>
      <c r="L147" s="133" t="s">
        <v>159</v>
      </c>
      <c r="M147" s="34">
        <v>4</v>
      </c>
      <c r="N147" s="133">
        <v>1095</v>
      </c>
      <c r="O147" s="37">
        <v>1</v>
      </c>
      <c r="P147" s="34">
        <f t="shared" si="32"/>
        <v>50</v>
      </c>
      <c r="Q147" s="34">
        <f t="shared" si="33"/>
        <v>40</v>
      </c>
      <c r="R147" s="37">
        <v>8</v>
      </c>
      <c r="S147" s="43">
        <v>50</v>
      </c>
      <c r="T147" s="77">
        <f>VLOOKUP(N147,'[1]@shopQuick'!$A:$C,3,0)</f>
        <v>211</v>
      </c>
      <c r="U147" s="77">
        <f>VLOOKUP(T147,'[1]@shop'!$A:$Q,17,0)</f>
        <v>50</v>
      </c>
      <c r="V147" s="34" t="str">
        <f t="shared" si="34"/>
        <v/>
      </c>
    </row>
    <row r="148" spans="1:22" s="34" customFormat="1" x14ac:dyDescent="0.15">
      <c r="A148" s="42">
        <v>140108</v>
      </c>
      <c r="B148" s="37">
        <v>1</v>
      </c>
      <c r="C148" s="43" t="str">
        <f t="shared" si="35"/>
        <v>1010_1</v>
      </c>
      <c r="D148" s="34" t="str">
        <f t="shared" si="36"/>
        <v>4_480</v>
      </c>
      <c r="E148" s="34" t="str">
        <f t="shared" si="37"/>
        <v>4_384</v>
      </c>
      <c r="F148" s="44">
        <v>1</v>
      </c>
      <c r="G148" s="34">
        <v>1</v>
      </c>
      <c r="H148" s="32" t="s">
        <v>26</v>
      </c>
      <c r="I148" s="47" t="str">
        <f t="shared" si="38"/>
        <v>8折</v>
      </c>
      <c r="J148" s="34">
        <v>13</v>
      </c>
      <c r="L148" s="133" t="s">
        <v>252</v>
      </c>
      <c r="M148" s="34">
        <v>4</v>
      </c>
      <c r="N148" s="133">
        <v>1010</v>
      </c>
      <c r="O148" s="37">
        <v>1</v>
      </c>
      <c r="P148" s="34">
        <f t="shared" si="32"/>
        <v>480</v>
      </c>
      <c r="Q148" s="34">
        <f t="shared" si="33"/>
        <v>384</v>
      </c>
      <c r="R148" s="37">
        <v>8</v>
      </c>
      <c r="S148" s="34">
        <v>480</v>
      </c>
      <c r="T148" s="77">
        <f>VLOOKUP(N148,'[1]@shopQuick'!$A:$C,3,0)</f>
        <v>620001</v>
      </c>
      <c r="U148" s="77">
        <f>VLOOKUP(T148,'[1]@shop'!$A:$Q,17,0)</f>
        <v>480</v>
      </c>
      <c r="V148" s="34" t="str">
        <f t="shared" si="34"/>
        <v/>
      </c>
    </row>
    <row r="149" spans="1:22" s="34" customFormat="1" x14ac:dyDescent="0.15">
      <c r="A149" s="42">
        <v>140109</v>
      </c>
      <c r="B149" s="37">
        <v>1</v>
      </c>
      <c r="C149" s="43" t="str">
        <f t="shared" si="35"/>
        <v>1026_1</v>
      </c>
      <c r="D149" s="34" t="str">
        <f t="shared" si="36"/>
        <v>4_50</v>
      </c>
      <c r="E149" s="34" t="str">
        <f t="shared" si="37"/>
        <v>4_40</v>
      </c>
      <c r="F149" s="44">
        <v>1</v>
      </c>
      <c r="G149" s="34">
        <v>1</v>
      </c>
      <c r="H149" s="32" t="s">
        <v>26</v>
      </c>
      <c r="I149" s="47" t="str">
        <f t="shared" si="38"/>
        <v>8折</v>
      </c>
      <c r="J149" s="34">
        <v>13</v>
      </c>
      <c r="L149" s="133" t="s">
        <v>157</v>
      </c>
      <c r="M149" s="34">
        <v>4</v>
      </c>
      <c r="N149" s="133">
        <v>1026</v>
      </c>
      <c r="O149" s="37">
        <v>1</v>
      </c>
      <c r="P149" s="34">
        <f t="shared" si="32"/>
        <v>50</v>
      </c>
      <c r="Q149" s="34">
        <f t="shared" si="33"/>
        <v>40</v>
      </c>
      <c r="R149" s="37">
        <v>8</v>
      </c>
      <c r="S149" s="34">
        <v>50</v>
      </c>
      <c r="T149" s="77">
        <f>VLOOKUP(N149,'[1]@shopQuick'!$A:$C,3,0)</f>
        <v>1529</v>
      </c>
      <c r="U149" s="77">
        <f>VLOOKUP(T149,'[1]@shop'!$A:$Q,17,0)</f>
        <v>50</v>
      </c>
      <c r="V149" s="34" t="str">
        <f t="shared" si="34"/>
        <v/>
      </c>
    </row>
    <row r="150" spans="1:22" s="52" customFormat="1" x14ac:dyDescent="0.15">
      <c r="A150" s="96">
        <v>140110</v>
      </c>
      <c r="B150" s="53">
        <v>1</v>
      </c>
      <c r="C150" s="134" t="str">
        <f t="shared" si="35"/>
        <v>1036_1</v>
      </c>
      <c r="D150" s="52" t="str">
        <f t="shared" si="36"/>
        <v>4_150</v>
      </c>
      <c r="E150" s="52" t="str">
        <f t="shared" si="37"/>
        <v>4_120</v>
      </c>
      <c r="F150" s="135">
        <v>1</v>
      </c>
      <c r="G150" s="52">
        <v>1</v>
      </c>
      <c r="H150" s="136" t="s">
        <v>26</v>
      </c>
      <c r="I150" s="146" t="str">
        <f t="shared" si="38"/>
        <v>8折</v>
      </c>
      <c r="J150" s="52">
        <v>13</v>
      </c>
      <c r="L150" s="147" t="s">
        <v>253</v>
      </c>
      <c r="M150" s="52">
        <v>4</v>
      </c>
      <c r="N150" s="134">
        <v>1036</v>
      </c>
      <c r="O150" s="53">
        <v>1</v>
      </c>
      <c r="P150" s="52">
        <f t="shared" si="32"/>
        <v>150</v>
      </c>
      <c r="Q150" s="52">
        <f t="shared" si="33"/>
        <v>120</v>
      </c>
      <c r="R150" s="53">
        <v>8</v>
      </c>
      <c r="S150" s="134">
        <v>150</v>
      </c>
      <c r="T150" s="77">
        <f>VLOOKUP(N150,'[1]@shopQuick'!$A:$C,3,0)</f>
        <v>1475</v>
      </c>
      <c r="U150" s="77">
        <f>VLOOKUP(T150,'[1]@shop'!$A:$Q,17,0)</f>
        <v>150</v>
      </c>
      <c r="V150" s="34" t="str">
        <f t="shared" si="34"/>
        <v/>
      </c>
    </row>
    <row r="151" spans="1:22" s="52" customFormat="1" x14ac:dyDescent="0.15">
      <c r="A151" s="96">
        <v>140111</v>
      </c>
      <c r="B151" s="53">
        <v>1</v>
      </c>
      <c r="C151" s="134" t="str">
        <f t="shared" si="35"/>
        <v>1041_1</v>
      </c>
      <c r="D151" s="52" t="str">
        <f t="shared" si="36"/>
        <v>4_150</v>
      </c>
      <c r="E151" s="52" t="str">
        <f t="shared" si="37"/>
        <v>4_120</v>
      </c>
      <c r="F151" s="135">
        <v>1</v>
      </c>
      <c r="G151" s="52">
        <v>1</v>
      </c>
      <c r="H151" s="136" t="s">
        <v>26</v>
      </c>
      <c r="I151" s="146" t="str">
        <f t="shared" si="38"/>
        <v>8折</v>
      </c>
      <c r="J151" s="52">
        <v>13</v>
      </c>
      <c r="L151" s="147" t="s">
        <v>254</v>
      </c>
      <c r="M151" s="52">
        <v>4</v>
      </c>
      <c r="N151" s="134">
        <v>1041</v>
      </c>
      <c r="O151" s="53">
        <v>1</v>
      </c>
      <c r="P151" s="52">
        <f t="shared" si="32"/>
        <v>150</v>
      </c>
      <c r="Q151" s="52">
        <f t="shared" si="33"/>
        <v>120</v>
      </c>
      <c r="R151" s="53">
        <v>8</v>
      </c>
      <c r="S151" s="134">
        <v>150</v>
      </c>
      <c r="T151" s="77">
        <f>VLOOKUP(N151,'[1]@shopQuick'!$A:$C,3,0)</f>
        <v>1476</v>
      </c>
      <c r="U151" s="77">
        <f>VLOOKUP(T151,'[1]@shop'!$A:$Q,17,0)</f>
        <v>150</v>
      </c>
      <c r="V151" s="34" t="str">
        <f t="shared" si="34"/>
        <v/>
      </c>
    </row>
    <row r="152" spans="1:22" s="52" customFormat="1" x14ac:dyDescent="0.15">
      <c r="A152" s="96">
        <v>140112</v>
      </c>
      <c r="B152" s="53">
        <v>1</v>
      </c>
      <c r="C152" s="134" t="str">
        <f t="shared" si="35"/>
        <v>1046_1</v>
      </c>
      <c r="D152" s="52" t="str">
        <f t="shared" si="36"/>
        <v>4_150</v>
      </c>
      <c r="E152" s="52" t="str">
        <f t="shared" si="37"/>
        <v>4_120</v>
      </c>
      <c r="F152" s="135">
        <v>1</v>
      </c>
      <c r="G152" s="52">
        <v>1</v>
      </c>
      <c r="H152" s="136" t="s">
        <v>26</v>
      </c>
      <c r="I152" s="146" t="str">
        <f t="shared" si="38"/>
        <v>8折</v>
      </c>
      <c r="J152" s="52">
        <v>13</v>
      </c>
      <c r="L152" s="147" t="s">
        <v>255</v>
      </c>
      <c r="M152" s="52">
        <v>4</v>
      </c>
      <c r="N152" s="134">
        <v>1046</v>
      </c>
      <c r="O152" s="53">
        <v>1</v>
      </c>
      <c r="P152" s="52">
        <f t="shared" si="32"/>
        <v>150</v>
      </c>
      <c r="Q152" s="52">
        <f t="shared" si="33"/>
        <v>120</v>
      </c>
      <c r="R152" s="53">
        <v>8</v>
      </c>
      <c r="S152" s="134">
        <v>150</v>
      </c>
      <c r="T152" s="77">
        <f>VLOOKUP(N152,'[1]@shopQuick'!$A:$C,3,0)</f>
        <v>1477</v>
      </c>
      <c r="U152" s="77">
        <f>VLOOKUP(T152,'[1]@shop'!$A:$Q,17,0)</f>
        <v>150</v>
      </c>
      <c r="V152" s="34" t="str">
        <f t="shared" si="34"/>
        <v/>
      </c>
    </row>
    <row r="153" spans="1:22" s="52" customFormat="1" x14ac:dyDescent="0.15">
      <c r="A153" s="96">
        <v>140113</v>
      </c>
      <c r="B153" s="53">
        <v>1</v>
      </c>
      <c r="C153" s="134" t="str">
        <f t="shared" si="35"/>
        <v>1051_1</v>
      </c>
      <c r="D153" s="52" t="str">
        <f t="shared" si="36"/>
        <v>4_150</v>
      </c>
      <c r="E153" s="52" t="str">
        <f t="shared" si="37"/>
        <v>4_120</v>
      </c>
      <c r="F153" s="135">
        <v>1</v>
      </c>
      <c r="G153" s="52">
        <v>1</v>
      </c>
      <c r="H153" s="136" t="s">
        <v>26</v>
      </c>
      <c r="I153" s="146" t="str">
        <f t="shared" si="38"/>
        <v>8折</v>
      </c>
      <c r="J153" s="52">
        <v>13</v>
      </c>
      <c r="L153" s="147" t="s">
        <v>256</v>
      </c>
      <c r="M153" s="52">
        <v>4</v>
      </c>
      <c r="N153" s="134">
        <v>1051</v>
      </c>
      <c r="O153" s="53">
        <v>1</v>
      </c>
      <c r="P153" s="52">
        <f t="shared" si="32"/>
        <v>150</v>
      </c>
      <c r="Q153" s="52">
        <f t="shared" si="33"/>
        <v>120</v>
      </c>
      <c r="R153" s="53">
        <v>8</v>
      </c>
      <c r="S153" s="134">
        <v>150</v>
      </c>
      <c r="T153" s="77">
        <f>VLOOKUP(N153,'[1]@shopQuick'!$A:$C,3,0)</f>
        <v>1478</v>
      </c>
      <c r="U153" s="77">
        <f>VLOOKUP(T153,'[1]@shop'!$A:$Q,17,0)</f>
        <v>150</v>
      </c>
      <c r="V153" s="34" t="str">
        <f t="shared" si="34"/>
        <v/>
      </c>
    </row>
    <row r="154" spans="1:22" s="52" customFormat="1" x14ac:dyDescent="0.15">
      <c r="A154" s="96">
        <v>140114</v>
      </c>
      <c r="B154" s="53">
        <v>1</v>
      </c>
      <c r="C154" s="134" t="str">
        <f t="shared" si="35"/>
        <v>1076_1</v>
      </c>
      <c r="D154" s="52" t="str">
        <f t="shared" si="36"/>
        <v>4_150</v>
      </c>
      <c r="E154" s="52" t="str">
        <f t="shared" si="37"/>
        <v>4_120</v>
      </c>
      <c r="F154" s="135">
        <v>1</v>
      </c>
      <c r="G154" s="52">
        <v>1</v>
      </c>
      <c r="H154" s="136" t="s">
        <v>26</v>
      </c>
      <c r="I154" s="146" t="str">
        <f t="shared" si="38"/>
        <v>8折</v>
      </c>
      <c r="J154" s="52">
        <v>13</v>
      </c>
      <c r="L154" s="147" t="s">
        <v>257</v>
      </c>
      <c r="M154" s="52">
        <v>4</v>
      </c>
      <c r="N154" s="134">
        <v>1076</v>
      </c>
      <c r="O154" s="53">
        <v>1</v>
      </c>
      <c r="P154" s="52">
        <f t="shared" si="32"/>
        <v>150</v>
      </c>
      <c r="Q154" s="52">
        <f t="shared" si="33"/>
        <v>120</v>
      </c>
      <c r="R154" s="53">
        <v>8</v>
      </c>
      <c r="S154" s="134">
        <v>150</v>
      </c>
      <c r="T154" s="77">
        <f>VLOOKUP(N154,'[1]@shopQuick'!$A:$C,3,0)</f>
        <v>1479</v>
      </c>
      <c r="U154" s="77">
        <f>VLOOKUP(T154,'[1]@shop'!$A:$Q,17,0)</f>
        <v>150</v>
      </c>
      <c r="V154" s="34" t="str">
        <f t="shared" si="34"/>
        <v/>
      </c>
    </row>
    <row r="155" spans="1:22" s="52" customFormat="1" x14ac:dyDescent="0.15">
      <c r="A155" s="96">
        <v>140115</v>
      </c>
      <c r="B155" s="53">
        <v>1</v>
      </c>
      <c r="C155" s="134" t="str">
        <f t="shared" si="35"/>
        <v>1081_1</v>
      </c>
      <c r="D155" s="52" t="str">
        <f t="shared" si="36"/>
        <v>4_150</v>
      </c>
      <c r="E155" s="52" t="str">
        <f t="shared" si="37"/>
        <v>4_120</v>
      </c>
      <c r="F155" s="135">
        <v>1</v>
      </c>
      <c r="G155" s="52">
        <v>1</v>
      </c>
      <c r="H155" s="136" t="s">
        <v>26</v>
      </c>
      <c r="I155" s="146" t="str">
        <f t="shared" si="38"/>
        <v>8折</v>
      </c>
      <c r="J155" s="52">
        <v>13</v>
      </c>
      <c r="L155" s="147" t="s">
        <v>258</v>
      </c>
      <c r="M155" s="52">
        <v>4</v>
      </c>
      <c r="N155" s="134">
        <v>1081</v>
      </c>
      <c r="O155" s="53">
        <v>1</v>
      </c>
      <c r="P155" s="52">
        <f t="shared" si="32"/>
        <v>150</v>
      </c>
      <c r="Q155" s="52">
        <f t="shared" si="33"/>
        <v>120</v>
      </c>
      <c r="R155" s="53">
        <v>8</v>
      </c>
      <c r="S155" s="134">
        <v>150</v>
      </c>
      <c r="T155" s="77">
        <f>VLOOKUP(N155,'[1]@shopQuick'!$A:$C,3,0)</f>
        <v>1480</v>
      </c>
      <c r="U155" s="77">
        <f>VLOOKUP(T155,'[1]@shop'!$A:$Q,17,0)</f>
        <v>150</v>
      </c>
      <c r="V155" s="34" t="str">
        <f t="shared" si="34"/>
        <v/>
      </c>
    </row>
    <row r="156" spans="1:22" s="52" customFormat="1" x14ac:dyDescent="0.15">
      <c r="A156" s="96">
        <v>140116</v>
      </c>
      <c r="B156" s="53">
        <v>1</v>
      </c>
      <c r="C156" s="134" t="str">
        <f t="shared" si="35"/>
        <v>1086_1</v>
      </c>
      <c r="D156" s="52" t="str">
        <f t="shared" si="36"/>
        <v>4_150</v>
      </c>
      <c r="E156" s="52" t="str">
        <f t="shared" si="37"/>
        <v>4_120</v>
      </c>
      <c r="F156" s="135">
        <v>1</v>
      </c>
      <c r="G156" s="52">
        <v>1</v>
      </c>
      <c r="H156" s="136" t="s">
        <v>26</v>
      </c>
      <c r="I156" s="146" t="str">
        <f t="shared" si="38"/>
        <v>8折</v>
      </c>
      <c r="J156" s="52">
        <v>13</v>
      </c>
      <c r="L156" s="147" t="s">
        <v>259</v>
      </c>
      <c r="M156" s="52">
        <v>4</v>
      </c>
      <c r="N156" s="134">
        <v>1086</v>
      </c>
      <c r="O156" s="53">
        <v>1</v>
      </c>
      <c r="P156" s="52">
        <f t="shared" si="32"/>
        <v>150</v>
      </c>
      <c r="Q156" s="52">
        <f t="shared" si="33"/>
        <v>120</v>
      </c>
      <c r="R156" s="53">
        <v>8</v>
      </c>
      <c r="S156" s="134">
        <v>150</v>
      </c>
      <c r="T156" s="77">
        <f>VLOOKUP(N156,'[1]@shopQuick'!$A:$C,3,0)</f>
        <v>1481</v>
      </c>
      <c r="U156" s="77">
        <f>VLOOKUP(T156,'[1]@shop'!$A:$Q,17,0)</f>
        <v>150</v>
      </c>
      <c r="V156" s="34" t="str">
        <f t="shared" si="34"/>
        <v/>
      </c>
    </row>
    <row r="157" spans="1:22" s="52" customFormat="1" x14ac:dyDescent="0.15">
      <c r="A157" s="96">
        <v>140117</v>
      </c>
      <c r="B157" s="53">
        <v>1</v>
      </c>
      <c r="C157" s="134" t="str">
        <f t="shared" si="35"/>
        <v>1091_1</v>
      </c>
      <c r="D157" s="52" t="str">
        <f t="shared" si="36"/>
        <v>4_150</v>
      </c>
      <c r="E157" s="52" t="str">
        <f t="shared" si="37"/>
        <v>4_120</v>
      </c>
      <c r="F157" s="135">
        <v>1</v>
      </c>
      <c r="G157" s="52">
        <v>1</v>
      </c>
      <c r="H157" s="136" t="s">
        <v>26</v>
      </c>
      <c r="I157" s="146" t="str">
        <f t="shared" si="38"/>
        <v>8折</v>
      </c>
      <c r="J157" s="52">
        <v>13</v>
      </c>
      <c r="L157" s="147" t="s">
        <v>260</v>
      </c>
      <c r="M157" s="52">
        <v>4</v>
      </c>
      <c r="N157" s="134">
        <v>1091</v>
      </c>
      <c r="O157" s="53">
        <v>1</v>
      </c>
      <c r="P157" s="52">
        <f t="shared" si="32"/>
        <v>150</v>
      </c>
      <c r="Q157" s="52">
        <f t="shared" si="33"/>
        <v>120</v>
      </c>
      <c r="R157" s="53">
        <v>8</v>
      </c>
      <c r="S157" s="134">
        <v>150</v>
      </c>
      <c r="T157" s="77">
        <f>VLOOKUP(N157,'[1]@shopQuick'!$A:$C,3,0)</f>
        <v>1482</v>
      </c>
      <c r="U157" s="77">
        <f>VLOOKUP(T157,'[1]@shop'!$A:$Q,17,0)</f>
        <v>150</v>
      </c>
      <c r="V157" s="34" t="str">
        <f t="shared" si="34"/>
        <v/>
      </c>
    </row>
    <row r="158" spans="1:22" s="34" customFormat="1" x14ac:dyDescent="0.15">
      <c r="A158" s="42">
        <v>140118</v>
      </c>
      <c r="B158" s="37">
        <v>1</v>
      </c>
      <c r="C158" s="43" t="str">
        <f t="shared" si="35"/>
        <v>1037_3</v>
      </c>
      <c r="D158" s="34" t="str">
        <f t="shared" si="36"/>
        <v>4_120</v>
      </c>
      <c r="E158" s="34" t="str">
        <f t="shared" si="37"/>
        <v>4_96</v>
      </c>
      <c r="F158" s="44">
        <v>1</v>
      </c>
      <c r="G158" s="34">
        <v>1</v>
      </c>
      <c r="H158" s="32" t="s">
        <v>26</v>
      </c>
      <c r="I158" s="47" t="str">
        <f t="shared" si="38"/>
        <v>8折</v>
      </c>
      <c r="J158" s="34">
        <v>13</v>
      </c>
      <c r="L158" s="90" t="s">
        <v>261</v>
      </c>
      <c r="M158" s="37">
        <v>4</v>
      </c>
      <c r="N158" s="90">
        <v>1037</v>
      </c>
      <c r="O158" s="37">
        <v>3</v>
      </c>
      <c r="P158" s="37">
        <f t="shared" si="32"/>
        <v>120</v>
      </c>
      <c r="Q158" s="34">
        <f t="shared" si="33"/>
        <v>96</v>
      </c>
      <c r="R158" s="37">
        <v>8</v>
      </c>
      <c r="S158" s="43">
        <v>40</v>
      </c>
      <c r="T158" s="77">
        <f>VLOOKUP(N158,'[1]@shopQuick'!$A:$C,3,0)</f>
        <v>1483</v>
      </c>
      <c r="U158" s="77">
        <f>VLOOKUP(T158,'[1]@shop'!$A:$Q,17,0)</f>
        <v>40</v>
      </c>
      <c r="V158" s="34" t="str">
        <f t="shared" si="34"/>
        <v/>
      </c>
    </row>
    <row r="159" spans="1:22" s="34" customFormat="1" x14ac:dyDescent="0.15">
      <c r="A159" s="42">
        <v>140119</v>
      </c>
      <c r="B159" s="37">
        <v>1</v>
      </c>
      <c r="C159" s="43" t="str">
        <f t="shared" si="35"/>
        <v>1042_3</v>
      </c>
      <c r="D159" s="34" t="str">
        <f t="shared" si="36"/>
        <v>4_120</v>
      </c>
      <c r="E159" s="34" t="str">
        <f t="shared" si="37"/>
        <v>4_96</v>
      </c>
      <c r="F159" s="44">
        <v>1</v>
      </c>
      <c r="G159" s="34">
        <v>1</v>
      </c>
      <c r="H159" s="32" t="s">
        <v>26</v>
      </c>
      <c r="I159" s="47" t="str">
        <f t="shared" si="38"/>
        <v>8折</v>
      </c>
      <c r="J159" s="34">
        <v>13</v>
      </c>
      <c r="L159" s="90" t="s">
        <v>262</v>
      </c>
      <c r="M159" s="37">
        <v>4</v>
      </c>
      <c r="N159" s="90">
        <v>1042</v>
      </c>
      <c r="O159" s="37">
        <v>3</v>
      </c>
      <c r="P159" s="37">
        <f t="shared" si="32"/>
        <v>120</v>
      </c>
      <c r="Q159" s="34">
        <f t="shared" si="33"/>
        <v>96</v>
      </c>
      <c r="R159" s="37">
        <v>8</v>
      </c>
      <c r="S159" s="43">
        <v>40</v>
      </c>
      <c r="T159" s="77">
        <f>VLOOKUP(N159,'[1]@shopQuick'!$A:$C,3,0)</f>
        <v>1484</v>
      </c>
      <c r="U159" s="77">
        <f>VLOOKUP(T159,'[1]@shop'!$A:$Q,17,0)</f>
        <v>40</v>
      </c>
      <c r="V159" s="34" t="str">
        <f t="shared" si="34"/>
        <v/>
      </c>
    </row>
    <row r="160" spans="1:22" s="34" customFormat="1" x14ac:dyDescent="0.15">
      <c r="A160" s="42">
        <v>140120</v>
      </c>
      <c r="B160" s="37">
        <v>1</v>
      </c>
      <c r="C160" s="43" t="str">
        <f t="shared" si="35"/>
        <v>1047_3</v>
      </c>
      <c r="D160" s="34" t="str">
        <f t="shared" si="36"/>
        <v>4_120</v>
      </c>
      <c r="E160" s="34" t="str">
        <f t="shared" si="37"/>
        <v>4_96</v>
      </c>
      <c r="F160" s="44">
        <v>1</v>
      </c>
      <c r="G160" s="34">
        <v>1</v>
      </c>
      <c r="H160" s="32" t="s">
        <v>26</v>
      </c>
      <c r="I160" s="47" t="str">
        <f t="shared" si="38"/>
        <v>8折</v>
      </c>
      <c r="J160" s="34">
        <v>13</v>
      </c>
      <c r="L160" s="90" t="s">
        <v>263</v>
      </c>
      <c r="M160" s="37">
        <v>4</v>
      </c>
      <c r="N160" s="90">
        <v>1047</v>
      </c>
      <c r="O160" s="37">
        <v>3</v>
      </c>
      <c r="P160" s="37">
        <f t="shared" si="32"/>
        <v>120</v>
      </c>
      <c r="Q160" s="34">
        <f t="shared" si="33"/>
        <v>96</v>
      </c>
      <c r="R160" s="37">
        <v>8</v>
      </c>
      <c r="S160" s="43">
        <v>40</v>
      </c>
      <c r="T160" s="77">
        <f>VLOOKUP(N160,'[1]@shopQuick'!$A:$C,3,0)</f>
        <v>1485</v>
      </c>
      <c r="U160" s="77">
        <f>VLOOKUP(T160,'[1]@shop'!$A:$Q,17,0)</f>
        <v>40</v>
      </c>
      <c r="V160" s="34" t="str">
        <f t="shared" si="34"/>
        <v/>
      </c>
    </row>
    <row r="161" spans="1:22" s="34" customFormat="1" x14ac:dyDescent="0.15">
      <c r="A161" s="42">
        <v>140121</v>
      </c>
      <c r="B161" s="37">
        <v>1</v>
      </c>
      <c r="C161" s="43" t="str">
        <f t="shared" si="35"/>
        <v>1052_3</v>
      </c>
      <c r="D161" s="34" t="str">
        <f t="shared" si="36"/>
        <v>4_120</v>
      </c>
      <c r="E161" s="34" t="str">
        <f t="shared" si="37"/>
        <v>4_96</v>
      </c>
      <c r="F161" s="44">
        <v>1</v>
      </c>
      <c r="G161" s="34">
        <v>1</v>
      </c>
      <c r="H161" s="32" t="s">
        <v>26</v>
      </c>
      <c r="I161" s="47" t="str">
        <f t="shared" si="38"/>
        <v>8折</v>
      </c>
      <c r="J161" s="34">
        <v>13</v>
      </c>
      <c r="L161" s="90" t="s">
        <v>264</v>
      </c>
      <c r="M161" s="37">
        <v>4</v>
      </c>
      <c r="N161" s="90">
        <v>1052</v>
      </c>
      <c r="O161" s="37">
        <v>3</v>
      </c>
      <c r="P161" s="37">
        <f t="shared" si="32"/>
        <v>120</v>
      </c>
      <c r="Q161" s="34">
        <f t="shared" si="33"/>
        <v>96</v>
      </c>
      <c r="R161" s="37">
        <v>8</v>
      </c>
      <c r="S161" s="43">
        <v>40</v>
      </c>
      <c r="T161" s="77">
        <f>VLOOKUP(N161,'[1]@shopQuick'!$A:$C,3,0)</f>
        <v>1486</v>
      </c>
      <c r="U161" s="77">
        <f>VLOOKUP(T161,'[1]@shop'!$A:$Q,17,0)</f>
        <v>40</v>
      </c>
      <c r="V161" s="34" t="str">
        <f t="shared" si="34"/>
        <v/>
      </c>
    </row>
    <row r="162" spans="1:22" s="34" customFormat="1" x14ac:dyDescent="0.15">
      <c r="A162" s="42">
        <v>140122</v>
      </c>
      <c r="B162" s="37">
        <v>1</v>
      </c>
      <c r="C162" s="43" t="str">
        <f t="shared" si="35"/>
        <v>1037_3</v>
      </c>
      <c r="D162" s="34" t="str">
        <f t="shared" si="36"/>
        <v>4_120</v>
      </c>
      <c r="E162" s="34" t="str">
        <f t="shared" si="37"/>
        <v>4_96</v>
      </c>
      <c r="F162" s="44">
        <v>1</v>
      </c>
      <c r="G162" s="34">
        <v>1</v>
      </c>
      <c r="H162" s="32" t="s">
        <v>26</v>
      </c>
      <c r="I162" s="47" t="str">
        <f t="shared" si="38"/>
        <v>8折</v>
      </c>
      <c r="J162" s="34">
        <v>13</v>
      </c>
      <c r="L162" s="96" t="s">
        <v>261</v>
      </c>
      <c r="M162" s="37">
        <v>4</v>
      </c>
      <c r="N162" s="90">
        <v>1037</v>
      </c>
      <c r="O162" s="37">
        <v>3</v>
      </c>
      <c r="P162" s="37">
        <f t="shared" ref="P162:P225" si="39">O162*S162</f>
        <v>120</v>
      </c>
      <c r="Q162" s="34">
        <f t="shared" ref="Q162:Q225" si="40">P162*R162/10</f>
        <v>96</v>
      </c>
      <c r="R162" s="37">
        <v>8</v>
      </c>
      <c r="S162" s="43">
        <v>40</v>
      </c>
      <c r="T162" s="77">
        <f>VLOOKUP(N162,'[1]@shopQuick'!$A:$C,3,0)</f>
        <v>1483</v>
      </c>
      <c r="U162" s="77">
        <f>VLOOKUP(T162,'[1]@shop'!$A:$Q,17,0)</f>
        <v>40</v>
      </c>
      <c r="V162" s="34" t="str">
        <f t="shared" ref="V162:V195" si="41">IF(U162=S162,"","请修正")</f>
        <v/>
      </c>
    </row>
    <row r="163" spans="1:22" s="34" customFormat="1" x14ac:dyDescent="0.15">
      <c r="A163" s="42">
        <v>140123</v>
      </c>
      <c r="B163" s="37">
        <v>1</v>
      </c>
      <c r="C163" s="43" t="str">
        <f t="shared" si="35"/>
        <v>1042_3</v>
      </c>
      <c r="D163" s="34" t="str">
        <f t="shared" si="36"/>
        <v>4_120</v>
      </c>
      <c r="E163" s="34" t="str">
        <f t="shared" si="37"/>
        <v>4_96</v>
      </c>
      <c r="F163" s="44">
        <v>1</v>
      </c>
      <c r="G163" s="34">
        <v>1</v>
      </c>
      <c r="H163" s="32" t="s">
        <v>26</v>
      </c>
      <c r="I163" s="47" t="str">
        <f t="shared" si="38"/>
        <v>8折</v>
      </c>
      <c r="J163" s="34">
        <v>13</v>
      </c>
      <c r="L163" s="96" t="s">
        <v>262</v>
      </c>
      <c r="M163" s="37">
        <v>4</v>
      </c>
      <c r="N163" s="90">
        <v>1042</v>
      </c>
      <c r="O163" s="37">
        <v>3</v>
      </c>
      <c r="P163" s="37">
        <f t="shared" si="39"/>
        <v>120</v>
      </c>
      <c r="Q163" s="34">
        <f t="shared" si="40"/>
        <v>96</v>
      </c>
      <c r="R163" s="37">
        <v>8</v>
      </c>
      <c r="S163" s="43">
        <v>40</v>
      </c>
      <c r="T163" s="77">
        <f>VLOOKUP(N163,'[1]@shopQuick'!$A:$C,3,0)</f>
        <v>1484</v>
      </c>
      <c r="U163" s="77">
        <f>VLOOKUP(T163,'[1]@shop'!$A:$Q,17,0)</f>
        <v>40</v>
      </c>
      <c r="V163" s="34" t="str">
        <f t="shared" si="41"/>
        <v/>
      </c>
    </row>
    <row r="164" spans="1:22" s="34" customFormat="1" x14ac:dyDescent="0.15">
      <c r="A164" s="42">
        <v>140124</v>
      </c>
      <c r="B164" s="37">
        <v>1</v>
      </c>
      <c r="C164" s="43" t="str">
        <f t="shared" si="35"/>
        <v>1047_3</v>
      </c>
      <c r="D164" s="34" t="str">
        <f t="shared" si="36"/>
        <v>4_120</v>
      </c>
      <c r="E164" s="34" t="str">
        <f t="shared" si="37"/>
        <v>4_96</v>
      </c>
      <c r="F164" s="44">
        <v>1</v>
      </c>
      <c r="G164" s="34">
        <v>1</v>
      </c>
      <c r="H164" s="32" t="s">
        <v>26</v>
      </c>
      <c r="I164" s="47" t="str">
        <f t="shared" si="38"/>
        <v>8折</v>
      </c>
      <c r="J164" s="34">
        <v>13</v>
      </c>
      <c r="L164" s="96" t="s">
        <v>263</v>
      </c>
      <c r="M164" s="37">
        <v>4</v>
      </c>
      <c r="N164" s="90">
        <v>1047</v>
      </c>
      <c r="O164" s="37">
        <v>3</v>
      </c>
      <c r="P164" s="37">
        <f t="shared" si="39"/>
        <v>120</v>
      </c>
      <c r="Q164" s="34">
        <f t="shared" si="40"/>
        <v>96</v>
      </c>
      <c r="R164" s="37">
        <v>8</v>
      </c>
      <c r="S164" s="43">
        <v>40</v>
      </c>
      <c r="T164" s="77">
        <f>VLOOKUP(N164,'[1]@shopQuick'!$A:$C,3,0)</f>
        <v>1485</v>
      </c>
      <c r="U164" s="77">
        <f>VLOOKUP(T164,'[1]@shop'!$A:$Q,17,0)</f>
        <v>40</v>
      </c>
      <c r="V164" s="34" t="str">
        <f t="shared" si="41"/>
        <v/>
      </c>
    </row>
    <row r="165" spans="1:22" s="34" customFormat="1" x14ac:dyDescent="0.15">
      <c r="A165" s="42">
        <v>140125</v>
      </c>
      <c r="B165" s="37">
        <v>1</v>
      </c>
      <c r="C165" s="43" t="str">
        <f t="shared" si="35"/>
        <v>1052_3</v>
      </c>
      <c r="D165" s="34" t="str">
        <f t="shared" si="36"/>
        <v>4_120</v>
      </c>
      <c r="E165" s="34" t="str">
        <f t="shared" si="37"/>
        <v>4_96</v>
      </c>
      <c r="F165" s="44">
        <v>1</v>
      </c>
      <c r="G165" s="34">
        <v>1</v>
      </c>
      <c r="H165" s="32" t="s">
        <v>26</v>
      </c>
      <c r="I165" s="47" t="str">
        <f t="shared" si="38"/>
        <v>8折</v>
      </c>
      <c r="J165" s="34">
        <v>13</v>
      </c>
      <c r="L165" s="96" t="s">
        <v>264</v>
      </c>
      <c r="M165" s="37">
        <v>4</v>
      </c>
      <c r="N165" s="90">
        <v>1052</v>
      </c>
      <c r="O165" s="37">
        <v>3</v>
      </c>
      <c r="P165" s="37">
        <f t="shared" si="39"/>
        <v>120</v>
      </c>
      <c r="Q165" s="34">
        <f t="shared" si="40"/>
        <v>96</v>
      </c>
      <c r="R165" s="37">
        <v>8</v>
      </c>
      <c r="S165" s="43">
        <v>40</v>
      </c>
      <c r="T165" s="77">
        <f>VLOOKUP(N165,'[1]@shopQuick'!$A:$C,3,0)</f>
        <v>1486</v>
      </c>
      <c r="U165" s="77">
        <f>VLOOKUP(T165,'[1]@shop'!$A:$Q,17,0)</f>
        <v>40</v>
      </c>
      <c r="V165" s="34" t="str">
        <f t="shared" si="41"/>
        <v/>
      </c>
    </row>
    <row r="166" spans="1:22" s="34" customFormat="1" x14ac:dyDescent="0.15">
      <c r="A166" s="42">
        <v>140126</v>
      </c>
      <c r="B166" s="37">
        <v>1</v>
      </c>
      <c r="C166" s="43" t="str">
        <f t="shared" si="35"/>
        <v>1238_1</v>
      </c>
      <c r="D166" s="34" t="str">
        <f t="shared" si="36"/>
        <v>4_80</v>
      </c>
      <c r="E166" s="34" t="str">
        <f t="shared" si="37"/>
        <v>4_64</v>
      </c>
      <c r="F166" s="44">
        <v>1</v>
      </c>
      <c r="G166" s="34">
        <v>1</v>
      </c>
      <c r="H166" s="32" t="s">
        <v>26</v>
      </c>
      <c r="I166" s="47" t="str">
        <f t="shared" si="38"/>
        <v>8折</v>
      </c>
      <c r="J166" s="34">
        <v>13</v>
      </c>
      <c r="L166" s="43" t="s">
        <v>186</v>
      </c>
      <c r="M166" s="34">
        <v>4</v>
      </c>
      <c r="N166" s="43">
        <v>1238</v>
      </c>
      <c r="O166" s="37">
        <v>1</v>
      </c>
      <c r="P166" s="34">
        <f t="shared" si="39"/>
        <v>80</v>
      </c>
      <c r="Q166" s="34">
        <f t="shared" si="40"/>
        <v>64</v>
      </c>
      <c r="R166" s="37">
        <v>8</v>
      </c>
      <c r="S166" s="43">
        <v>80</v>
      </c>
      <c r="T166" s="77">
        <f>VLOOKUP(N166,'[1]@shopQuick'!$A:$C,3,0)</f>
        <v>212</v>
      </c>
      <c r="U166" s="77">
        <f>VLOOKUP(T166,'[1]@shop'!$A:$Q,17,0)</f>
        <v>80</v>
      </c>
      <c r="V166" s="34" t="str">
        <f t="shared" si="41"/>
        <v/>
      </c>
    </row>
    <row r="167" spans="1:22" s="34" customFormat="1" x14ac:dyDescent="0.15">
      <c r="A167" s="42">
        <v>140127</v>
      </c>
      <c r="B167" s="37">
        <v>1</v>
      </c>
      <c r="C167" s="43" t="str">
        <f t="shared" ref="C167:C230" si="42">N167&amp;"_"&amp;O167</f>
        <v>1031_10</v>
      </c>
      <c r="D167" s="34" t="str">
        <f t="shared" ref="D167:D230" si="43">M167&amp;"_"&amp;P167</f>
        <v>4_200</v>
      </c>
      <c r="E167" s="34" t="str">
        <f t="shared" ref="E167:E230" si="44">M167&amp;"_"&amp;Q167</f>
        <v>4_160</v>
      </c>
      <c r="F167" s="44">
        <v>1</v>
      </c>
      <c r="G167" s="34">
        <v>1</v>
      </c>
      <c r="H167" s="32" t="s">
        <v>26</v>
      </c>
      <c r="I167" s="47" t="str">
        <f t="shared" ref="I167:I230" si="45">R167&amp;"折"</f>
        <v>8折</v>
      </c>
      <c r="J167" s="34">
        <v>13</v>
      </c>
      <c r="L167" s="43" t="s">
        <v>194</v>
      </c>
      <c r="M167" s="34">
        <v>4</v>
      </c>
      <c r="N167" s="43">
        <v>1031</v>
      </c>
      <c r="O167" s="37">
        <v>10</v>
      </c>
      <c r="P167" s="34">
        <f t="shared" si="39"/>
        <v>200</v>
      </c>
      <c r="Q167" s="34">
        <f t="shared" si="40"/>
        <v>160</v>
      </c>
      <c r="R167" s="37">
        <v>8</v>
      </c>
      <c r="S167" s="43">
        <v>20</v>
      </c>
      <c r="T167" s="77">
        <f>VLOOKUP(N167,'[1]@shopQuick'!$A:$C,3,0)</f>
        <v>213</v>
      </c>
      <c r="U167" s="77">
        <f>VLOOKUP(T167,'[1]@shop'!$A:$Q,17,0)</f>
        <v>20</v>
      </c>
      <c r="V167" s="34" t="str">
        <f t="shared" si="41"/>
        <v/>
      </c>
    </row>
    <row r="168" spans="1:22" s="34" customFormat="1" x14ac:dyDescent="0.15">
      <c r="A168" s="42">
        <v>140128</v>
      </c>
      <c r="B168" s="37">
        <v>1</v>
      </c>
      <c r="C168" s="43" t="str">
        <f t="shared" si="42"/>
        <v>1030_5</v>
      </c>
      <c r="D168" s="34" t="str">
        <f t="shared" si="43"/>
        <v>4_300</v>
      </c>
      <c r="E168" s="34" t="str">
        <f t="shared" si="44"/>
        <v>4_240</v>
      </c>
      <c r="F168" s="44">
        <v>1</v>
      </c>
      <c r="G168" s="34">
        <v>1</v>
      </c>
      <c r="H168" s="32" t="s">
        <v>26</v>
      </c>
      <c r="I168" s="47" t="str">
        <f t="shared" si="45"/>
        <v>8折</v>
      </c>
      <c r="J168" s="34">
        <v>13</v>
      </c>
      <c r="L168" s="43" t="s">
        <v>198</v>
      </c>
      <c r="M168" s="34">
        <v>4</v>
      </c>
      <c r="N168" s="43">
        <v>1030</v>
      </c>
      <c r="O168" s="37">
        <v>5</v>
      </c>
      <c r="P168" s="34">
        <f t="shared" si="39"/>
        <v>300</v>
      </c>
      <c r="Q168" s="34">
        <f t="shared" si="40"/>
        <v>240</v>
      </c>
      <c r="R168" s="37">
        <v>8</v>
      </c>
      <c r="S168" s="43">
        <v>60</v>
      </c>
      <c r="T168" s="77">
        <f>VLOOKUP(N168,'[1]@shopQuick'!$A:$C,3,0)</f>
        <v>214</v>
      </c>
      <c r="U168" s="77">
        <f>VLOOKUP(T168,'[1]@shop'!$A:$Q,17,0)</f>
        <v>60</v>
      </c>
      <c r="V168" s="34" t="str">
        <f t="shared" si="41"/>
        <v/>
      </c>
    </row>
    <row r="169" spans="1:22" s="79" customFormat="1" x14ac:dyDescent="0.15">
      <c r="A169" s="137">
        <v>140129</v>
      </c>
      <c r="B169" s="79">
        <v>1</v>
      </c>
      <c r="C169" s="138" t="str">
        <f t="shared" si="42"/>
        <v>1006_3</v>
      </c>
      <c r="D169" s="79" t="str">
        <f t="shared" si="43"/>
        <v>4_30</v>
      </c>
      <c r="E169" s="79" t="str">
        <f t="shared" si="44"/>
        <v>4_24</v>
      </c>
      <c r="F169" s="139">
        <v>1</v>
      </c>
      <c r="G169" s="79">
        <v>1</v>
      </c>
      <c r="H169" s="140" t="s">
        <v>26</v>
      </c>
      <c r="I169" s="148" t="str">
        <f t="shared" si="45"/>
        <v>8折</v>
      </c>
      <c r="J169" s="79">
        <v>13</v>
      </c>
      <c r="L169" s="138" t="s">
        <v>265</v>
      </c>
      <c r="M169" s="79">
        <v>4</v>
      </c>
      <c r="N169" s="138">
        <v>1006</v>
      </c>
      <c r="O169" s="79">
        <v>3</v>
      </c>
      <c r="P169" s="79">
        <f t="shared" si="39"/>
        <v>30</v>
      </c>
      <c r="Q169" s="79">
        <f t="shared" si="40"/>
        <v>24</v>
      </c>
      <c r="R169" s="79">
        <v>8</v>
      </c>
      <c r="S169" s="138">
        <v>10</v>
      </c>
      <c r="T169" s="77">
        <f>VLOOKUP(N169,'[1]@shopQuick'!$A:$C,3,0)</f>
        <v>620002</v>
      </c>
      <c r="U169" s="77">
        <f>VLOOKUP(T169,'[1]@shop'!$A:$Q,17,0)</f>
        <v>10</v>
      </c>
      <c r="V169" s="34" t="str">
        <f t="shared" si="41"/>
        <v/>
      </c>
    </row>
    <row r="170" spans="1:22" s="80" customFormat="1" x14ac:dyDescent="0.15">
      <c r="A170" s="141">
        <v>140130</v>
      </c>
      <c r="B170" s="142">
        <v>1</v>
      </c>
      <c r="C170" s="143" t="str">
        <f t="shared" si="42"/>
        <v>1339_1</v>
      </c>
      <c r="D170" s="80" t="str">
        <f t="shared" si="43"/>
        <v>3_1000</v>
      </c>
      <c r="E170" s="80" t="str">
        <f t="shared" si="44"/>
        <v>3_800</v>
      </c>
      <c r="F170" s="144">
        <v>1</v>
      </c>
      <c r="G170" s="80">
        <v>1</v>
      </c>
      <c r="H170" s="145" t="s">
        <v>26</v>
      </c>
      <c r="I170" s="149" t="str">
        <f t="shared" si="45"/>
        <v>8折</v>
      </c>
      <c r="J170" s="80">
        <v>13</v>
      </c>
      <c r="L170" s="80" t="s">
        <v>112</v>
      </c>
      <c r="M170" s="80">
        <v>3</v>
      </c>
      <c r="N170" s="80">
        <f>N97</f>
        <v>1339</v>
      </c>
      <c r="O170" s="80">
        <v>1</v>
      </c>
      <c r="P170" s="80">
        <f t="shared" si="39"/>
        <v>1000</v>
      </c>
      <c r="Q170" s="80">
        <f t="shared" si="40"/>
        <v>800</v>
      </c>
      <c r="R170" s="80">
        <f t="shared" ref="R170" si="46">R97</f>
        <v>8</v>
      </c>
      <c r="S170" s="80">
        <f>S97*20</f>
        <v>1000</v>
      </c>
      <c r="T170" s="77" t="e">
        <f>VLOOKUP(N170,'[1]@shopQuick'!$A:$C,3,0)</f>
        <v>#N/A</v>
      </c>
      <c r="U170" s="77" t="e">
        <f>VLOOKUP(T170,'[1]@shop'!$A:$Q,17,0)</f>
        <v>#N/A</v>
      </c>
      <c r="V170" s="34" t="e">
        <f t="shared" si="41"/>
        <v>#N/A</v>
      </c>
    </row>
    <row r="171" spans="1:22" s="40" customFormat="1" x14ac:dyDescent="0.15">
      <c r="A171" s="42">
        <v>140131</v>
      </c>
      <c r="B171" s="37">
        <v>1</v>
      </c>
      <c r="C171" s="43" t="str">
        <f t="shared" si="42"/>
        <v>1340_1</v>
      </c>
      <c r="D171" s="34" t="str">
        <f t="shared" si="43"/>
        <v>3_2000</v>
      </c>
      <c r="E171" s="34" t="str">
        <f t="shared" si="44"/>
        <v>3_1600</v>
      </c>
      <c r="F171" s="44">
        <v>1</v>
      </c>
      <c r="G171" s="34">
        <v>1</v>
      </c>
      <c r="H171" s="32" t="s">
        <v>26</v>
      </c>
      <c r="I171" s="47" t="str">
        <f t="shared" si="45"/>
        <v>8折</v>
      </c>
      <c r="J171" s="34">
        <v>0</v>
      </c>
      <c r="L171" s="40" t="s">
        <v>117</v>
      </c>
      <c r="M171" s="40">
        <v>3</v>
      </c>
      <c r="N171" s="40">
        <f t="shared" ref="N171:R234" si="47">N98</f>
        <v>1340</v>
      </c>
      <c r="O171" s="40">
        <v>1</v>
      </c>
      <c r="P171" s="40">
        <f t="shared" si="39"/>
        <v>2000</v>
      </c>
      <c r="Q171" s="40">
        <f t="shared" si="40"/>
        <v>1600</v>
      </c>
      <c r="R171" s="40">
        <f t="shared" si="47"/>
        <v>8</v>
      </c>
      <c r="S171" s="40">
        <f t="shared" ref="S171:S234" si="48">S98*20</f>
        <v>2000</v>
      </c>
      <c r="T171" s="77" t="e">
        <f>VLOOKUP(N171,'[1]@shopQuick'!$A:$C,3,0)</f>
        <v>#N/A</v>
      </c>
      <c r="U171" s="77" t="e">
        <f>VLOOKUP(T171,'[1]@shop'!$A:$Q,17,0)</f>
        <v>#N/A</v>
      </c>
      <c r="V171" s="34" t="e">
        <f t="shared" si="41"/>
        <v>#N/A</v>
      </c>
    </row>
    <row r="172" spans="1:22" s="40" customFormat="1" x14ac:dyDescent="0.15">
      <c r="A172" s="42">
        <v>140132</v>
      </c>
      <c r="B172" s="37">
        <v>1</v>
      </c>
      <c r="C172" s="43" t="str">
        <f t="shared" si="42"/>
        <v>1341_1</v>
      </c>
      <c r="D172" s="34" t="str">
        <f t="shared" si="43"/>
        <v>3_3000</v>
      </c>
      <c r="E172" s="34" t="str">
        <f t="shared" si="44"/>
        <v>3_2400</v>
      </c>
      <c r="F172" s="44">
        <v>1</v>
      </c>
      <c r="G172" s="34">
        <v>1</v>
      </c>
      <c r="H172" s="32" t="s">
        <v>26</v>
      </c>
      <c r="I172" s="47" t="str">
        <f t="shared" si="45"/>
        <v>8折</v>
      </c>
      <c r="J172" s="34">
        <v>0</v>
      </c>
      <c r="L172" s="40" t="s">
        <v>122</v>
      </c>
      <c r="M172" s="40">
        <v>3</v>
      </c>
      <c r="N172" s="40">
        <f t="shared" si="47"/>
        <v>1341</v>
      </c>
      <c r="O172" s="40">
        <v>1</v>
      </c>
      <c r="P172" s="40">
        <f t="shared" si="39"/>
        <v>3000</v>
      </c>
      <c r="Q172" s="40">
        <f t="shared" si="40"/>
        <v>2400</v>
      </c>
      <c r="R172" s="40">
        <f t="shared" si="47"/>
        <v>8</v>
      </c>
      <c r="S172" s="40">
        <f t="shared" si="48"/>
        <v>3000</v>
      </c>
      <c r="T172" s="77" t="e">
        <f>VLOOKUP(N172,'[1]@shopQuick'!$A:$C,3,0)</f>
        <v>#N/A</v>
      </c>
      <c r="U172" s="77" t="e">
        <f>VLOOKUP(T172,'[1]@shop'!$A:$Q,17,0)</f>
        <v>#N/A</v>
      </c>
      <c r="V172" s="34" t="e">
        <f t="shared" si="41"/>
        <v>#N/A</v>
      </c>
    </row>
    <row r="173" spans="1:22" s="80" customFormat="1" x14ac:dyDescent="0.15">
      <c r="A173" s="141">
        <v>140133</v>
      </c>
      <c r="B173" s="142">
        <v>1</v>
      </c>
      <c r="C173" s="143" t="str">
        <f t="shared" si="42"/>
        <v>5130_1</v>
      </c>
      <c r="D173" s="80" t="str">
        <f t="shared" si="43"/>
        <v>3_100</v>
      </c>
      <c r="E173" s="80" t="str">
        <f t="shared" si="44"/>
        <v>3_80</v>
      </c>
      <c r="F173" s="144">
        <v>1</v>
      </c>
      <c r="G173" s="80">
        <v>1</v>
      </c>
      <c r="H173" s="145" t="s">
        <v>26</v>
      </c>
      <c r="I173" s="149" t="str">
        <f t="shared" si="45"/>
        <v>8折</v>
      </c>
      <c r="J173" s="80">
        <v>13</v>
      </c>
      <c r="L173" s="80" t="s">
        <v>209</v>
      </c>
      <c r="M173" s="80">
        <v>3</v>
      </c>
      <c r="N173" s="80">
        <f t="shared" si="47"/>
        <v>5130</v>
      </c>
      <c r="O173" s="80">
        <v>1</v>
      </c>
      <c r="P173" s="80">
        <f t="shared" si="39"/>
        <v>100</v>
      </c>
      <c r="Q173" s="80">
        <f t="shared" si="40"/>
        <v>80</v>
      </c>
      <c r="R173" s="80">
        <f t="shared" si="47"/>
        <v>8</v>
      </c>
      <c r="S173" s="80">
        <f t="shared" si="48"/>
        <v>100</v>
      </c>
      <c r="T173" s="77" t="e">
        <f>VLOOKUP(N173,'[1]@shopQuick'!$A:$C,3,0)</f>
        <v>#N/A</v>
      </c>
      <c r="U173" s="77" t="e">
        <f>VLOOKUP(T173,'[1]@shop'!$A:$Q,17,0)</f>
        <v>#N/A</v>
      </c>
      <c r="V173" s="34" t="e">
        <f t="shared" si="41"/>
        <v>#N/A</v>
      </c>
    </row>
    <row r="174" spans="1:22" s="40" customFormat="1" x14ac:dyDescent="0.15">
      <c r="A174" s="42">
        <v>140134</v>
      </c>
      <c r="B174" s="37">
        <v>1</v>
      </c>
      <c r="C174" s="43" t="str">
        <f t="shared" si="42"/>
        <v>5204_1</v>
      </c>
      <c r="D174" s="34" t="str">
        <f t="shared" si="43"/>
        <v>3_3000</v>
      </c>
      <c r="E174" s="34" t="str">
        <f t="shared" si="44"/>
        <v>3_2400</v>
      </c>
      <c r="F174" s="44">
        <v>1</v>
      </c>
      <c r="G174" s="34">
        <v>1</v>
      </c>
      <c r="H174" s="32" t="s">
        <v>26</v>
      </c>
      <c r="I174" s="47" t="str">
        <f t="shared" si="45"/>
        <v>8折</v>
      </c>
      <c r="J174" s="34">
        <v>0</v>
      </c>
      <c r="L174" s="40" t="s">
        <v>210</v>
      </c>
      <c r="M174" s="40">
        <v>3</v>
      </c>
      <c r="N174" s="40">
        <f t="shared" si="47"/>
        <v>5204</v>
      </c>
      <c r="O174" s="40">
        <f t="shared" si="47"/>
        <v>1</v>
      </c>
      <c r="P174" s="40">
        <f t="shared" si="39"/>
        <v>3000</v>
      </c>
      <c r="Q174" s="40">
        <f t="shared" si="40"/>
        <v>2400</v>
      </c>
      <c r="R174" s="40">
        <f t="shared" si="47"/>
        <v>8</v>
      </c>
      <c r="S174" s="40">
        <f t="shared" si="48"/>
        <v>3000</v>
      </c>
      <c r="T174" s="77" t="e">
        <f>VLOOKUP(N174,'[1]@shopQuick'!$A:$C,3,0)</f>
        <v>#N/A</v>
      </c>
      <c r="U174" s="77" t="e">
        <f>VLOOKUP(T174,'[1]@shop'!$A:$Q,17,0)</f>
        <v>#N/A</v>
      </c>
      <c r="V174" s="34" t="e">
        <f t="shared" si="41"/>
        <v>#N/A</v>
      </c>
    </row>
    <row r="175" spans="1:22" s="80" customFormat="1" x14ac:dyDescent="0.15">
      <c r="A175" s="141">
        <v>140135</v>
      </c>
      <c r="B175" s="142">
        <v>1</v>
      </c>
      <c r="C175" s="143" t="str">
        <f t="shared" si="42"/>
        <v>1265_1</v>
      </c>
      <c r="D175" s="80" t="str">
        <f t="shared" si="43"/>
        <v>3_100</v>
      </c>
      <c r="E175" s="80" t="str">
        <f t="shared" si="44"/>
        <v>3_80</v>
      </c>
      <c r="F175" s="144">
        <v>1</v>
      </c>
      <c r="G175" s="80">
        <v>1</v>
      </c>
      <c r="H175" s="145" t="s">
        <v>26</v>
      </c>
      <c r="I175" s="149" t="str">
        <f t="shared" si="45"/>
        <v>8折</v>
      </c>
      <c r="J175" s="80">
        <v>13</v>
      </c>
      <c r="L175" s="80" t="s">
        <v>211</v>
      </c>
      <c r="M175" s="80">
        <v>3</v>
      </c>
      <c r="N175" s="80">
        <f t="shared" si="47"/>
        <v>1265</v>
      </c>
      <c r="O175" s="80">
        <v>1</v>
      </c>
      <c r="P175" s="80">
        <f t="shared" si="39"/>
        <v>100</v>
      </c>
      <c r="Q175" s="80">
        <f t="shared" si="40"/>
        <v>80</v>
      </c>
      <c r="R175" s="80">
        <f t="shared" si="47"/>
        <v>8</v>
      </c>
      <c r="S175" s="80">
        <f t="shared" si="48"/>
        <v>100</v>
      </c>
      <c r="T175" s="77">
        <f>VLOOKUP(N175,'[1]@shopQuick'!$A:$C,3,0)</f>
        <v>9980004</v>
      </c>
      <c r="U175" s="77">
        <f>VLOOKUP(T175,'[1]@shop'!$A:$Q,17,0)</f>
        <v>5</v>
      </c>
      <c r="V175" s="34" t="str">
        <f>IF(U175*20=S175,"","请修正")</f>
        <v/>
      </c>
    </row>
    <row r="176" spans="1:22" s="80" customFormat="1" x14ac:dyDescent="0.15">
      <c r="A176" s="141">
        <v>140136</v>
      </c>
      <c r="B176" s="142">
        <v>1</v>
      </c>
      <c r="C176" s="143" t="str">
        <f t="shared" si="42"/>
        <v>1266_1</v>
      </c>
      <c r="D176" s="80" t="str">
        <f t="shared" si="43"/>
        <v>3_100</v>
      </c>
      <c r="E176" s="80" t="str">
        <f t="shared" si="44"/>
        <v>3_80</v>
      </c>
      <c r="F176" s="144">
        <v>1</v>
      </c>
      <c r="G176" s="80">
        <v>1</v>
      </c>
      <c r="H176" s="145" t="s">
        <v>26</v>
      </c>
      <c r="I176" s="149" t="str">
        <f t="shared" si="45"/>
        <v>8折</v>
      </c>
      <c r="J176" s="80">
        <v>13</v>
      </c>
      <c r="L176" s="80" t="s">
        <v>212</v>
      </c>
      <c r="M176" s="80">
        <v>3</v>
      </c>
      <c r="N176" s="80">
        <f t="shared" si="47"/>
        <v>1266</v>
      </c>
      <c r="O176" s="80">
        <v>1</v>
      </c>
      <c r="P176" s="80">
        <f t="shared" si="39"/>
        <v>100</v>
      </c>
      <c r="Q176" s="80">
        <f t="shared" si="40"/>
        <v>80</v>
      </c>
      <c r="R176" s="80">
        <f t="shared" si="47"/>
        <v>8</v>
      </c>
      <c r="S176" s="80">
        <f t="shared" si="48"/>
        <v>100</v>
      </c>
      <c r="T176" s="77">
        <f>VLOOKUP(N176,'[1]@shopQuick'!$A:$C,3,0)</f>
        <v>9980005</v>
      </c>
      <c r="U176" s="77">
        <f>VLOOKUP(T176,'[1]@shop'!$A:$Q,17,0)</f>
        <v>5</v>
      </c>
      <c r="V176" s="34" t="str">
        <f t="shared" ref="V176:V192" si="49">IF(U176*20=S176,"","请修正")</f>
        <v/>
      </c>
    </row>
    <row r="177" spans="1:22" s="80" customFormat="1" x14ac:dyDescent="0.15">
      <c r="A177" s="141">
        <v>140137</v>
      </c>
      <c r="B177" s="142">
        <v>1</v>
      </c>
      <c r="C177" s="143" t="str">
        <f t="shared" si="42"/>
        <v>1267_1</v>
      </c>
      <c r="D177" s="80" t="str">
        <f t="shared" si="43"/>
        <v>3_100</v>
      </c>
      <c r="E177" s="80" t="str">
        <f t="shared" si="44"/>
        <v>3_80</v>
      </c>
      <c r="F177" s="144">
        <v>1</v>
      </c>
      <c r="G177" s="80">
        <v>1</v>
      </c>
      <c r="H177" s="145" t="s">
        <v>26</v>
      </c>
      <c r="I177" s="149" t="str">
        <f t="shared" si="45"/>
        <v>8折</v>
      </c>
      <c r="J177" s="80">
        <v>13</v>
      </c>
      <c r="L177" s="80" t="s">
        <v>213</v>
      </c>
      <c r="M177" s="80">
        <v>3</v>
      </c>
      <c r="N177" s="80">
        <f t="shared" si="47"/>
        <v>1267</v>
      </c>
      <c r="O177" s="80">
        <v>1</v>
      </c>
      <c r="P177" s="80">
        <f t="shared" si="39"/>
        <v>100</v>
      </c>
      <c r="Q177" s="80">
        <f t="shared" si="40"/>
        <v>80</v>
      </c>
      <c r="R177" s="80">
        <f t="shared" si="47"/>
        <v>8</v>
      </c>
      <c r="S177" s="80">
        <f t="shared" si="48"/>
        <v>100</v>
      </c>
      <c r="T177" s="77">
        <f>VLOOKUP(N177,'[1]@shopQuick'!$A:$C,3,0)</f>
        <v>9980006</v>
      </c>
      <c r="U177" s="77">
        <f>VLOOKUP(T177,'[1]@shop'!$A:$Q,17,0)</f>
        <v>5</v>
      </c>
      <c r="V177" s="34" t="str">
        <f t="shared" si="49"/>
        <v/>
      </c>
    </row>
    <row r="178" spans="1:22" s="80" customFormat="1" x14ac:dyDescent="0.15">
      <c r="A178" s="141">
        <v>140138</v>
      </c>
      <c r="B178" s="142">
        <v>1</v>
      </c>
      <c r="C178" s="143" t="str">
        <f t="shared" si="42"/>
        <v>1268_1</v>
      </c>
      <c r="D178" s="80" t="str">
        <f t="shared" si="43"/>
        <v>3_100</v>
      </c>
      <c r="E178" s="80" t="str">
        <f t="shared" si="44"/>
        <v>3_80</v>
      </c>
      <c r="F178" s="144">
        <v>1</v>
      </c>
      <c r="G178" s="80">
        <v>1</v>
      </c>
      <c r="H178" s="145" t="s">
        <v>26</v>
      </c>
      <c r="I178" s="149" t="str">
        <f t="shared" si="45"/>
        <v>8折</v>
      </c>
      <c r="J178" s="80">
        <v>13</v>
      </c>
      <c r="L178" s="80" t="s">
        <v>214</v>
      </c>
      <c r="M178" s="80">
        <v>3</v>
      </c>
      <c r="N178" s="80">
        <f t="shared" si="47"/>
        <v>1268</v>
      </c>
      <c r="O178" s="80">
        <v>1</v>
      </c>
      <c r="P178" s="80">
        <f t="shared" si="39"/>
        <v>100</v>
      </c>
      <c r="Q178" s="80">
        <f t="shared" si="40"/>
        <v>80</v>
      </c>
      <c r="R178" s="80">
        <f t="shared" si="47"/>
        <v>8</v>
      </c>
      <c r="S178" s="80">
        <f t="shared" si="48"/>
        <v>100</v>
      </c>
      <c r="T178" s="77">
        <f>VLOOKUP(N178,'[1]@shopQuick'!$A:$C,3,0)</f>
        <v>9980007</v>
      </c>
      <c r="U178" s="77">
        <f>VLOOKUP(T178,'[1]@shop'!$A:$Q,17,0)</f>
        <v>5</v>
      </c>
      <c r="V178" s="34" t="str">
        <f t="shared" si="49"/>
        <v/>
      </c>
    </row>
    <row r="179" spans="1:22" s="80" customFormat="1" x14ac:dyDescent="0.15">
      <c r="A179" s="141">
        <v>140139</v>
      </c>
      <c r="B179" s="142">
        <v>1</v>
      </c>
      <c r="C179" s="143" t="str">
        <f t="shared" si="42"/>
        <v>1269_1</v>
      </c>
      <c r="D179" s="80" t="str">
        <f t="shared" si="43"/>
        <v>3_100</v>
      </c>
      <c r="E179" s="80" t="str">
        <f t="shared" si="44"/>
        <v>3_80</v>
      </c>
      <c r="F179" s="144">
        <v>1</v>
      </c>
      <c r="G179" s="80">
        <v>1</v>
      </c>
      <c r="H179" s="145" t="s">
        <v>26</v>
      </c>
      <c r="I179" s="149" t="str">
        <f t="shared" si="45"/>
        <v>8折</v>
      </c>
      <c r="J179" s="80">
        <v>13</v>
      </c>
      <c r="L179" s="80" t="s">
        <v>215</v>
      </c>
      <c r="M179" s="80">
        <v>3</v>
      </c>
      <c r="N179" s="80">
        <f t="shared" si="47"/>
        <v>1269</v>
      </c>
      <c r="O179" s="80">
        <v>1</v>
      </c>
      <c r="P179" s="80">
        <f t="shared" si="39"/>
        <v>100</v>
      </c>
      <c r="Q179" s="80">
        <f t="shared" si="40"/>
        <v>80</v>
      </c>
      <c r="R179" s="80">
        <f t="shared" si="47"/>
        <v>8</v>
      </c>
      <c r="S179" s="80">
        <f t="shared" si="48"/>
        <v>100</v>
      </c>
      <c r="T179" s="77">
        <f>VLOOKUP(N179,'[1]@shopQuick'!$A:$C,3,0)</f>
        <v>9980008</v>
      </c>
      <c r="U179" s="77">
        <f>VLOOKUP(T179,'[1]@shop'!$A:$Q,17,0)</f>
        <v>5</v>
      </c>
      <c r="V179" s="34" t="str">
        <f t="shared" si="49"/>
        <v/>
      </c>
    </row>
    <row r="180" spans="1:22" s="80" customFormat="1" x14ac:dyDescent="0.15">
      <c r="A180" s="141">
        <v>140140</v>
      </c>
      <c r="B180" s="142">
        <v>1</v>
      </c>
      <c r="C180" s="143" t="str">
        <f t="shared" si="42"/>
        <v>1320_1</v>
      </c>
      <c r="D180" s="80" t="str">
        <f t="shared" si="43"/>
        <v>3_1000</v>
      </c>
      <c r="E180" s="80" t="str">
        <f t="shared" si="44"/>
        <v>3_800</v>
      </c>
      <c r="F180" s="144">
        <v>1</v>
      </c>
      <c r="G180" s="80">
        <v>1</v>
      </c>
      <c r="H180" s="145" t="s">
        <v>26</v>
      </c>
      <c r="I180" s="149" t="str">
        <f t="shared" si="45"/>
        <v>8折</v>
      </c>
      <c r="J180" s="80">
        <v>0</v>
      </c>
      <c r="L180" s="80" t="s">
        <v>216</v>
      </c>
      <c r="M180" s="80">
        <v>3</v>
      </c>
      <c r="N180" s="80">
        <f t="shared" si="47"/>
        <v>1320</v>
      </c>
      <c r="O180" s="80">
        <v>1</v>
      </c>
      <c r="P180" s="80">
        <f t="shared" si="39"/>
        <v>1000</v>
      </c>
      <c r="Q180" s="80">
        <f t="shared" si="40"/>
        <v>800</v>
      </c>
      <c r="R180" s="80">
        <f t="shared" si="47"/>
        <v>8</v>
      </c>
      <c r="S180" s="80">
        <f t="shared" si="48"/>
        <v>1000</v>
      </c>
      <c r="T180" s="77">
        <f>VLOOKUP(N180,'[1]@shopQuick'!$A:$C,3,0)</f>
        <v>9980019</v>
      </c>
      <c r="U180" s="77">
        <f>VLOOKUP(T180,'[1]@shop'!$A:$Q,17,0)</f>
        <v>50</v>
      </c>
      <c r="V180" s="34" t="str">
        <f t="shared" si="49"/>
        <v/>
      </c>
    </row>
    <row r="181" spans="1:22" s="80" customFormat="1" x14ac:dyDescent="0.15">
      <c r="A181" s="141">
        <v>140141</v>
      </c>
      <c r="B181" s="142">
        <v>1</v>
      </c>
      <c r="C181" s="143" t="str">
        <f t="shared" si="42"/>
        <v>1321_1</v>
      </c>
      <c r="D181" s="80" t="str">
        <f t="shared" si="43"/>
        <v>3_1000</v>
      </c>
      <c r="E181" s="80" t="str">
        <f t="shared" si="44"/>
        <v>3_800</v>
      </c>
      <c r="F181" s="144">
        <v>1</v>
      </c>
      <c r="G181" s="80">
        <v>1</v>
      </c>
      <c r="H181" s="145" t="s">
        <v>26</v>
      </c>
      <c r="I181" s="149" t="str">
        <f t="shared" si="45"/>
        <v>8折</v>
      </c>
      <c r="J181" s="80">
        <v>0</v>
      </c>
      <c r="L181" s="80" t="s">
        <v>217</v>
      </c>
      <c r="M181" s="80">
        <v>3</v>
      </c>
      <c r="N181" s="80">
        <f t="shared" si="47"/>
        <v>1321</v>
      </c>
      <c r="O181" s="80">
        <v>1</v>
      </c>
      <c r="P181" s="80">
        <f t="shared" si="39"/>
        <v>1000</v>
      </c>
      <c r="Q181" s="80">
        <f t="shared" si="40"/>
        <v>800</v>
      </c>
      <c r="R181" s="80">
        <f t="shared" si="47"/>
        <v>8</v>
      </c>
      <c r="S181" s="80">
        <f t="shared" si="48"/>
        <v>1000</v>
      </c>
      <c r="T181" s="77">
        <f>VLOOKUP(N181,'[1]@shopQuick'!$A:$C,3,0)</f>
        <v>9980020</v>
      </c>
      <c r="U181" s="77">
        <f>VLOOKUP(T181,'[1]@shop'!$A:$Q,17,0)</f>
        <v>50</v>
      </c>
      <c r="V181" s="34" t="str">
        <f t="shared" si="49"/>
        <v/>
      </c>
    </row>
    <row r="182" spans="1:22" s="80" customFormat="1" x14ac:dyDescent="0.15">
      <c r="A182" s="141">
        <v>140142</v>
      </c>
      <c r="B182" s="142">
        <v>1</v>
      </c>
      <c r="C182" s="143" t="str">
        <f t="shared" si="42"/>
        <v>1322_1</v>
      </c>
      <c r="D182" s="80" t="str">
        <f t="shared" si="43"/>
        <v>3_1000</v>
      </c>
      <c r="E182" s="80" t="str">
        <f t="shared" si="44"/>
        <v>3_800</v>
      </c>
      <c r="F182" s="144">
        <v>1</v>
      </c>
      <c r="G182" s="80">
        <v>1</v>
      </c>
      <c r="H182" s="145" t="s">
        <v>26</v>
      </c>
      <c r="I182" s="149" t="str">
        <f t="shared" si="45"/>
        <v>8折</v>
      </c>
      <c r="J182" s="80">
        <v>0</v>
      </c>
      <c r="L182" s="80" t="s">
        <v>218</v>
      </c>
      <c r="M182" s="80">
        <v>3</v>
      </c>
      <c r="N182" s="80">
        <f t="shared" si="47"/>
        <v>1322</v>
      </c>
      <c r="O182" s="80">
        <v>1</v>
      </c>
      <c r="P182" s="80">
        <f t="shared" si="39"/>
        <v>1000</v>
      </c>
      <c r="Q182" s="80">
        <f t="shared" si="40"/>
        <v>800</v>
      </c>
      <c r="R182" s="80">
        <f t="shared" si="47"/>
        <v>8</v>
      </c>
      <c r="S182" s="80">
        <f t="shared" si="48"/>
        <v>1000</v>
      </c>
      <c r="T182" s="77">
        <f>VLOOKUP(N182,'[1]@shopQuick'!$A:$C,3,0)</f>
        <v>9980021</v>
      </c>
      <c r="U182" s="77">
        <f>VLOOKUP(T182,'[1]@shop'!$A:$Q,17,0)</f>
        <v>50</v>
      </c>
      <c r="V182" s="34" t="str">
        <f t="shared" si="49"/>
        <v/>
      </c>
    </row>
    <row r="183" spans="1:22" s="80" customFormat="1" x14ac:dyDescent="0.15">
      <c r="A183" s="141">
        <v>140143</v>
      </c>
      <c r="B183" s="142">
        <v>1</v>
      </c>
      <c r="C183" s="143" t="str">
        <f t="shared" si="42"/>
        <v>1323_1</v>
      </c>
      <c r="D183" s="80" t="str">
        <f t="shared" si="43"/>
        <v>3_1000</v>
      </c>
      <c r="E183" s="80" t="str">
        <f t="shared" si="44"/>
        <v>3_800</v>
      </c>
      <c r="F183" s="144">
        <v>1</v>
      </c>
      <c r="G183" s="80">
        <v>1</v>
      </c>
      <c r="H183" s="145" t="s">
        <v>26</v>
      </c>
      <c r="I183" s="149" t="str">
        <f t="shared" si="45"/>
        <v>8折</v>
      </c>
      <c r="J183" s="80">
        <v>0</v>
      </c>
      <c r="L183" s="80" t="s">
        <v>219</v>
      </c>
      <c r="M183" s="80">
        <v>3</v>
      </c>
      <c r="N183" s="80">
        <f t="shared" si="47"/>
        <v>1323</v>
      </c>
      <c r="O183" s="80">
        <v>1</v>
      </c>
      <c r="P183" s="80">
        <f t="shared" si="39"/>
        <v>1000</v>
      </c>
      <c r="Q183" s="80">
        <f t="shared" si="40"/>
        <v>800</v>
      </c>
      <c r="R183" s="80">
        <f t="shared" si="47"/>
        <v>8</v>
      </c>
      <c r="S183" s="80">
        <f t="shared" si="48"/>
        <v>1000</v>
      </c>
      <c r="T183" s="77">
        <f>VLOOKUP(N183,'[1]@shopQuick'!$A:$C,3,0)</f>
        <v>9980022</v>
      </c>
      <c r="U183" s="77">
        <f>VLOOKUP(T183,'[1]@shop'!$A:$Q,17,0)</f>
        <v>50</v>
      </c>
      <c r="V183" s="34" t="str">
        <f t="shared" si="49"/>
        <v/>
      </c>
    </row>
    <row r="184" spans="1:22" s="80" customFormat="1" x14ac:dyDescent="0.15">
      <c r="A184" s="141">
        <v>140144</v>
      </c>
      <c r="B184" s="142">
        <v>1</v>
      </c>
      <c r="C184" s="143" t="str">
        <f t="shared" si="42"/>
        <v>1324_1</v>
      </c>
      <c r="D184" s="80" t="str">
        <f t="shared" si="43"/>
        <v>3_1000</v>
      </c>
      <c r="E184" s="80" t="str">
        <f t="shared" si="44"/>
        <v>3_800</v>
      </c>
      <c r="F184" s="144">
        <v>1</v>
      </c>
      <c r="G184" s="80">
        <v>1</v>
      </c>
      <c r="H184" s="145" t="s">
        <v>26</v>
      </c>
      <c r="I184" s="149" t="str">
        <f t="shared" si="45"/>
        <v>8折</v>
      </c>
      <c r="J184" s="80">
        <v>6</v>
      </c>
      <c r="L184" s="80" t="s">
        <v>220</v>
      </c>
      <c r="M184" s="80">
        <v>3</v>
      </c>
      <c r="N184" s="80">
        <f t="shared" si="47"/>
        <v>1324</v>
      </c>
      <c r="O184" s="80">
        <v>1</v>
      </c>
      <c r="P184" s="80">
        <f t="shared" si="39"/>
        <v>1000</v>
      </c>
      <c r="Q184" s="80">
        <f t="shared" si="40"/>
        <v>800</v>
      </c>
      <c r="R184" s="80">
        <f t="shared" si="47"/>
        <v>8</v>
      </c>
      <c r="S184" s="80">
        <f t="shared" si="48"/>
        <v>1000</v>
      </c>
      <c r="T184" s="77">
        <f>VLOOKUP(N184,'[1]@shopQuick'!$A:$C,3,0)</f>
        <v>9980023</v>
      </c>
      <c r="U184" s="77">
        <f>VLOOKUP(T184,'[1]@shop'!$A:$Q,17,0)</f>
        <v>50</v>
      </c>
      <c r="V184" s="34" t="str">
        <f t="shared" si="49"/>
        <v/>
      </c>
    </row>
    <row r="185" spans="1:22" s="40" customFormat="1" x14ac:dyDescent="0.15">
      <c r="A185" s="42">
        <v>140145</v>
      </c>
      <c r="B185" s="37">
        <v>1</v>
      </c>
      <c r="C185" s="43" t="str">
        <f t="shared" si="42"/>
        <v>1325_1</v>
      </c>
      <c r="D185" s="34" t="str">
        <f t="shared" si="43"/>
        <v>3_10000</v>
      </c>
      <c r="E185" s="34" t="str">
        <f t="shared" si="44"/>
        <v>3_8000</v>
      </c>
      <c r="F185" s="44">
        <v>1</v>
      </c>
      <c r="G185" s="34">
        <v>1</v>
      </c>
      <c r="H185" s="32" t="s">
        <v>26</v>
      </c>
      <c r="I185" s="47" t="str">
        <f t="shared" si="45"/>
        <v>8折</v>
      </c>
      <c r="J185" s="34">
        <v>0</v>
      </c>
      <c r="L185" s="40" t="s">
        <v>221</v>
      </c>
      <c r="M185" s="40">
        <v>3</v>
      </c>
      <c r="N185" s="40">
        <f t="shared" si="47"/>
        <v>1325</v>
      </c>
      <c r="O185" s="40">
        <f t="shared" si="47"/>
        <v>1</v>
      </c>
      <c r="P185" s="40">
        <f t="shared" si="39"/>
        <v>10000</v>
      </c>
      <c r="Q185" s="40">
        <f t="shared" si="40"/>
        <v>8000</v>
      </c>
      <c r="R185" s="40">
        <f t="shared" si="47"/>
        <v>8</v>
      </c>
      <c r="S185" s="40">
        <f t="shared" si="48"/>
        <v>10000</v>
      </c>
      <c r="T185" s="77">
        <f>VLOOKUP(N185,'[1]@shopQuick'!$A:$C,3,0)</f>
        <v>9980024</v>
      </c>
      <c r="U185" s="77">
        <f>VLOOKUP(T185,'[1]@shop'!$A:$Q,17,0)</f>
        <v>500</v>
      </c>
      <c r="V185" s="34" t="str">
        <f t="shared" si="49"/>
        <v/>
      </c>
    </row>
    <row r="186" spans="1:22" s="40" customFormat="1" x14ac:dyDescent="0.15">
      <c r="A186" s="42">
        <v>140146</v>
      </c>
      <c r="B186" s="37">
        <v>1</v>
      </c>
      <c r="C186" s="43" t="str">
        <f t="shared" si="42"/>
        <v>1326_1</v>
      </c>
      <c r="D186" s="34" t="str">
        <f t="shared" si="43"/>
        <v>3_10000</v>
      </c>
      <c r="E186" s="34" t="str">
        <f t="shared" si="44"/>
        <v>3_8000</v>
      </c>
      <c r="F186" s="44">
        <v>1</v>
      </c>
      <c r="G186" s="34">
        <v>1</v>
      </c>
      <c r="H186" s="32" t="s">
        <v>26</v>
      </c>
      <c r="I186" s="47" t="str">
        <f t="shared" si="45"/>
        <v>8折</v>
      </c>
      <c r="J186" s="34">
        <v>0</v>
      </c>
      <c r="L186" s="40" t="s">
        <v>222</v>
      </c>
      <c r="M186" s="40">
        <v>3</v>
      </c>
      <c r="N186" s="40">
        <f t="shared" si="47"/>
        <v>1326</v>
      </c>
      <c r="O186" s="40">
        <f t="shared" si="47"/>
        <v>1</v>
      </c>
      <c r="P186" s="40">
        <f t="shared" si="39"/>
        <v>10000</v>
      </c>
      <c r="Q186" s="40">
        <f t="shared" si="40"/>
        <v>8000</v>
      </c>
      <c r="R186" s="40">
        <f t="shared" si="47"/>
        <v>8</v>
      </c>
      <c r="S186" s="40">
        <f t="shared" si="48"/>
        <v>10000</v>
      </c>
      <c r="T186" s="77">
        <f>VLOOKUP(N186,'[1]@shopQuick'!$A:$C,3,0)</f>
        <v>9980025</v>
      </c>
      <c r="U186" s="77">
        <f>VLOOKUP(T186,'[1]@shop'!$A:$Q,17,0)</f>
        <v>500</v>
      </c>
      <c r="V186" s="34" t="str">
        <f t="shared" si="49"/>
        <v/>
      </c>
    </row>
    <row r="187" spans="1:22" s="40" customFormat="1" x14ac:dyDescent="0.15">
      <c r="A187" s="42">
        <v>140147</v>
      </c>
      <c r="B187" s="37">
        <v>1</v>
      </c>
      <c r="C187" s="43" t="str">
        <f t="shared" si="42"/>
        <v>1327_1</v>
      </c>
      <c r="D187" s="34" t="str">
        <f t="shared" si="43"/>
        <v>3_10000</v>
      </c>
      <c r="E187" s="34" t="str">
        <f t="shared" si="44"/>
        <v>3_8000</v>
      </c>
      <c r="F187" s="44">
        <v>1</v>
      </c>
      <c r="G187" s="34">
        <v>1</v>
      </c>
      <c r="H187" s="32" t="s">
        <v>26</v>
      </c>
      <c r="I187" s="47" t="str">
        <f t="shared" si="45"/>
        <v>8折</v>
      </c>
      <c r="J187" s="34">
        <v>0</v>
      </c>
      <c r="L187" s="40" t="s">
        <v>223</v>
      </c>
      <c r="M187" s="40">
        <v>3</v>
      </c>
      <c r="N187" s="40">
        <f t="shared" si="47"/>
        <v>1327</v>
      </c>
      <c r="O187" s="40">
        <f t="shared" si="47"/>
        <v>1</v>
      </c>
      <c r="P187" s="40">
        <f t="shared" si="39"/>
        <v>10000</v>
      </c>
      <c r="Q187" s="40">
        <f t="shared" si="40"/>
        <v>8000</v>
      </c>
      <c r="R187" s="40">
        <f t="shared" si="47"/>
        <v>8</v>
      </c>
      <c r="S187" s="40">
        <f t="shared" si="48"/>
        <v>10000</v>
      </c>
      <c r="T187" s="77">
        <f>VLOOKUP(N187,'[1]@shopQuick'!$A:$C,3,0)</f>
        <v>9980026</v>
      </c>
      <c r="U187" s="77">
        <f>VLOOKUP(T187,'[1]@shop'!$A:$Q,17,0)</f>
        <v>500</v>
      </c>
      <c r="V187" s="34" t="str">
        <f t="shared" si="49"/>
        <v/>
      </c>
    </row>
    <row r="188" spans="1:22" s="40" customFormat="1" x14ac:dyDescent="0.15">
      <c r="A188" s="42">
        <v>140148</v>
      </c>
      <c r="B188" s="37">
        <v>1</v>
      </c>
      <c r="C188" s="43" t="str">
        <f t="shared" si="42"/>
        <v>1328_1</v>
      </c>
      <c r="D188" s="34" t="str">
        <f t="shared" si="43"/>
        <v>3_10000</v>
      </c>
      <c r="E188" s="34" t="str">
        <f t="shared" si="44"/>
        <v>3_8000</v>
      </c>
      <c r="F188" s="44">
        <v>1</v>
      </c>
      <c r="G188" s="34">
        <v>1</v>
      </c>
      <c r="H188" s="32" t="s">
        <v>26</v>
      </c>
      <c r="I188" s="47" t="str">
        <f t="shared" si="45"/>
        <v>8折</v>
      </c>
      <c r="J188" s="34">
        <v>0</v>
      </c>
      <c r="L188" s="40" t="s">
        <v>224</v>
      </c>
      <c r="M188" s="40">
        <v>3</v>
      </c>
      <c r="N188" s="40">
        <f t="shared" si="47"/>
        <v>1328</v>
      </c>
      <c r="O188" s="40">
        <f t="shared" si="47"/>
        <v>1</v>
      </c>
      <c r="P188" s="40">
        <f t="shared" si="39"/>
        <v>10000</v>
      </c>
      <c r="Q188" s="40">
        <f t="shared" si="40"/>
        <v>8000</v>
      </c>
      <c r="R188" s="40">
        <f t="shared" si="47"/>
        <v>8</v>
      </c>
      <c r="S188" s="40">
        <f t="shared" si="48"/>
        <v>10000</v>
      </c>
      <c r="T188" s="77">
        <f>VLOOKUP(N188,'[1]@shopQuick'!$A:$C,3,0)</f>
        <v>9980027</v>
      </c>
      <c r="U188" s="77">
        <f>VLOOKUP(T188,'[1]@shop'!$A:$Q,17,0)</f>
        <v>500</v>
      </c>
      <c r="V188" s="34" t="str">
        <f t="shared" si="49"/>
        <v/>
      </c>
    </row>
    <row r="189" spans="1:22" s="40" customFormat="1" x14ac:dyDescent="0.15">
      <c r="A189" s="42">
        <v>140149</v>
      </c>
      <c r="B189" s="37">
        <v>1</v>
      </c>
      <c r="C189" s="43" t="str">
        <f t="shared" si="42"/>
        <v>1329_1</v>
      </c>
      <c r="D189" s="34" t="str">
        <f t="shared" si="43"/>
        <v>3_10000</v>
      </c>
      <c r="E189" s="34" t="str">
        <f t="shared" si="44"/>
        <v>3_8000</v>
      </c>
      <c r="F189" s="44">
        <v>1</v>
      </c>
      <c r="G189" s="34">
        <v>1</v>
      </c>
      <c r="H189" s="32" t="s">
        <v>26</v>
      </c>
      <c r="I189" s="47" t="str">
        <f t="shared" si="45"/>
        <v>8折</v>
      </c>
      <c r="J189" s="34">
        <v>0</v>
      </c>
      <c r="L189" s="40" t="s">
        <v>225</v>
      </c>
      <c r="M189" s="40">
        <v>3</v>
      </c>
      <c r="N189" s="40">
        <f t="shared" si="47"/>
        <v>1329</v>
      </c>
      <c r="O189" s="40">
        <f t="shared" si="47"/>
        <v>1</v>
      </c>
      <c r="P189" s="40">
        <f t="shared" si="39"/>
        <v>10000</v>
      </c>
      <c r="Q189" s="40">
        <f t="shared" si="40"/>
        <v>8000</v>
      </c>
      <c r="R189" s="40">
        <f t="shared" si="47"/>
        <v>8</v>
      </c>
      <c r="S189" s="40">
        <f t="shared" si="48"/>
        <v>10000</v>
      </c>
      <c r="T189" s="77">
        <f>VLOOKUP(N189,'[1]@shopQuick'!$A:$C,3,0)</f>
        <v>9980028</v>
      </c>
      <c r="U189" s="77">
        <f>VLOOKUP(T189,'[1]@shop'!$A:$Q,17,0)</f>
        <v>500</v>
      </c>
      <c r="V189" s="34" t="str">
        <f t="shared" si="49"/>
        <v/>
      </c>
    </row>
    <row r="190" spans="1:22" s="80" customFormat="1" x14ac:dyDescent="0.15">
      <c r="A190" s="141">
        <v>140150</v>
      </c>
      <c r="B190" s="142">
        <v>1</v>
      </c>
      <c r="C190" s="143" t="str">
        <f t="shared" si="42"/>
        <v>1270_1</v>
      </c>
      <c r="D190" s="80" t="str">
        <f t="shared" si="43"/>
        <v>3_100</v>
      </c>
      <c r="E190" s="80" t="str">
        <f t="shared" si="44"/>
        <v>3_80</v>
      </c>
      <c r="F190" s="144">
        <v>1</v>
      </c>
      <c r="G190" s="80">
        <v>1</v>
      </c>
      <c r="H190" s="145" t="s">
        <v>26</v>
      </c>
      <c r="I190" s="149" t="str">
        <f t="shared" si="45"/>
        <v>8折</v>
      </c>
      <c r="J190" s="80">
        <v>13</v>
      </c>
      <c r="L190" s="80" t="s">
        <v>226</v>
      </c>
      <c r="M190" s="80">
        <v>3</v>
      </c>
      <c r="N190" s="80">
        <f t="shared" si="47"/>
        <v>1270</v>
      </c>
      <c r="O190" s="80">
        <v>1</v>
      </c>
      <c r="P190" s="80">
        <f t="shared" si="39"/>
        <v>100</v>
      </c>
      <c r="Q190" s="80">
        <f t="shared" si="40"/>
        <v>80</v>
      </c>
      <c r="R190" s="80">
        <f t="shared" si="47"/>
        <v>8</v>
      </c>
      <c r="S190" s="80">
        <f t="shared" si="48"/>
        <v>100</v>
      </c>
      <c r="T190" s="77">
        <f>VLOOKUP(N190,'[1]@shopQuick'!$A:$C,3,0)</f>
        <v>9980001</v>
      </c>
      <c r="U190" s="77">
        <f>VLOOKUP(T190,'[1]@shop'!$A:$Q,17,0)</f>
        <v>5</v>
      </c>
      <c r="V190" s="34" t="str">
        <f t="shared" si="49"/>
        <v/>
      </c>
    </row>
    <row r="191" spans="1:22" s="80" customFormat="1" x14ac:dyDescent="0.15">
      <c r="A191" s="141">
        <v>140151</v>
      </c>
      <c r="B191" s="142">
        <v>1</v>
      </c>
      <c r="C191" s="143" t="str">
        <f t="shared" si="42"/>
        <v>1271_1</v>
      </c>
      <c r="D191" s="80" t="str">
        <f t="shared" si="43"/>
        <v>3_1000</v>
      </c>
      <c r="E191" s="80" t="str">
        <f t="shared" si="44"/>
        <v>3_800</v>
      </c>
      <c r="F191" s="144">
        <v>1</v>
      </c>
      <c r="G191" s="80">
        <v>1</v>
      </c>
      <c r="H191" s="145" t="s">
        <v>26</v>
      </c>
      <c r="I191" s="149" t="str">
        <f t="shared" si="45"/>
        <v>8折</v>
      </c>
      <c r="J191" s="80">
        <v>0</v>
      </c>
      <c r="L191" s="80" t="s">
        <v>227</v>
      </c>
      <c r="M191" s="80">
        <v>3</v>
      </c>
      <c r="N191" s="80">
        <f t="shared" si="47"/>
        <v>1271</v>
      </c>
      <c r="O191" s="80">
        <v>1</v>
      </c>
      <c r="P191" s="80">
        <f t="shared" si="39"/>
        <v>1000</v>
      </c>
      <c r="Q191" s="80">
        <f t="shared" si="40"/>
        <v>800</v>
      </c>
      <c r="R191" s="80">
        <f t="shared" si="47"/>
        <v>8</v>
      </c>
      <c r="S191" s="80">
        <f t="shared" si="48"/>
        <v>1000</v>
      </c>
      <c r="T191" s="77">
        <f>VLOOKUP(N191,'[1]@shopQuick'!$A:$C,3,0)</f>
        <v>9980002</v>
      </c>
      <c r="U191" s="77">
        <f>VLOOKUP(T191,'[1]@shop'!$A:$Q,17,0)</f>
        <v>50</v>
      </c>
      <c r="V191" s="34" t="str">
        <f t="shared" si="49"/>
        <v/>
      </c>
    </row>
    <row r="192" spans="1:22" s="40" customFormat="1" x14ac:dyDescent="0.15">
      <c r="A192" s="42">
        <v>140152</v>
      </c>
      <c r="B192" s="37">
        <v>1</v>
      </c>
      <c r="C192" s="43" t="str">
        <f t="shared" si="42"/>
        <v>1272_1</v>
      </c>
      <c r="D192" s="34" t="str">
        <f t="shared" si="43"/>
        <v>3_10000</v>
      </c>
      <c r="E192" s="34" t="str">
        <f t="shared" si="44"/>
        <v>3_8000</v>
      </c>
      <c r="F192" s="44">
        <v>1</v>
      </c>
      <c r="G192" s="34">
        <v>1</v>
      </c>
      <c r="H192" s="32" t="s">
        <v>26</v>
      </c>
      <c r="I192" s="47" t="str">
        <f t="shared" si="45"/>
        <v>8折</v>
      </c>
      <c r="J192" s="34">
        <v>0</v>
      </c>
      <c r="L192" s="40" t="s">
        <v>228</v>
      </c>
      <c r="M192" s="40">
        <v>3</v>
      </c>
      <c r="N192" s="40">
        <f t="shared" si="47"/>
        <v>1272</v>
      </c>
      <c r="O192" s="40">
        <f t="shared" si="47"/>
        <v>1</v>
      </c>
      <c r="P192" s="40">
        <f t="shared" si="39"/>
        <v>10000</v>
      </c>
      <c r="Q192" s="40">
        <f t="shared" si="40"/>
        <v>8000</v>
      </c>
      <c r="R192" s="40">
        <f t="shared" si="47"/>
        <v>8</v>
      </c>
      <c r="S192" s="40">
        <f t="shared" si="48"/>
        <v>10000</v>
      </c>
      <c r="T192" s="77">
        <f>VLOOKUP(N192,'[1]@shopQuick'!$A:$C,3,0)</f>
        <v>9980003</v>
      </c>
      <c r="U192" s="77">
        <f>VLOOKUP(T192,'[1]@shop'!$A:$Q,17,0)</f>
        <v>500</v>
      </c>
      <c r="V192" s="34" t="str">
        <f t="shared" si="49"/>
        <v/>
      </c>
    </row>
    <row r="193" spans="1:22" s="40" customFormat="1" x14ac:dyDescent="0.15">
      <c r="A193" s="42">
        <v>140153</v>
      </c>
      <c r="B193" s="37">
        <v>1</v>
      </c>
      <c r="C193" s="43" t="str">
        <f t="shared" si="42"/>
        <v>5226_1</v>
      </c>
      <c r="D193" s="34" t="str">
        <f t="shared" si="43"/>
        <v>3_1200</v>
      </c>
      <c r="E193" s="34" t="str">
        <f t="shared" si="44"/>
        <v>3_960</v>
      </c>
      <c r="F193" s="44">
        <v>1</v>
      </c>
      <c r="G193" s="34">
        <v>1</v>
      </c>
      <c r="H193" s="32" t="s">
        <v>26</v>
      </c>
      <c r="I193" s="47" t="str">
        <f t="shared" si="45"/>
        <v>8折</v>
      </c>
      <c r="J193" s="34">
        <v>0</v>
      </c>
      <c r="L193" s="40" t="s">
        <v>229</v>
      </c>
      <c r="M193" s="40">
        <v>3</v>
      </c>
      <c r="N193" s="40">
        <f t="shared" si="47"/>
        <v>5226</v>
      </c>
      <c r="O193" s="40">
        <f t="shared" si="47"/>
        <v>1</v>
      </c>
      <c r="P193" s="40">
        <f t="shared" si="39"/>
        <v>1200</v>
      </c>
      <c r="Q193" s="40">
        <f t="shared" si="40"/>
        <v>960</v>
      </c>
      <c r="R193" s="40">
        <f t="shared" si="47"/>
        <v>8</v>
      </c>
      <c r="S193" s="40">
        <f t="shared" si="48"/>
        <v>1200</v>
      </c>
      <c r="T193" s="77" t="e">
        <f>VLOOKUP(N193,'[1]@shopQuick'!$A:$C,3,0)</f>
        <v>#N/A</v>
      </c>
      <c r="U193" s="77" t="e">
        <f>VLOOKUP(T193,'[1]@shop'!$A:$Q,17,0)</f>
        <v>#N/A</v>
      </c>
      <c r="V193" s="34" t="e">
        <f t="shared" si="41"/>
        <v>#N/A</v>
      </c>
    </row>
    <row r="194" spans="1:22" s="40" customFormat="1" x14ac:dyDescent="0.15">
      <c r="A194" s="42">
        <v>140154</v>
      </c>
      <c r="B194" s="37">
        <v>1</v>
      </c>
      <c r="C194" s="43" t="str">
        <f t="shared" si="42"/>
        <v>5227_1</v>
      </c>
      <c r="D194" s="34" t="str">
        <f t="shared" si="43"/>
        <v>3_4800</v>
      </c>
      <c r="E194" s="34" t="str">
        <f t="shared" si="44"/>
        <v>3_3840</v>
      </c>
      <c r="F194" s="44">
        <v>1</v>
      </c>
      <c r="G194" s="34">
        <v>1</v>
      </c>
      <c r="H194" s="32" t="s">
        <v>26</v>
      </c>
      <c r="I194" s="47" t="str">
        <f t="shared" si="45"/>
        <v>8折</v>
      </c>
      <c r="J194" s="34">
        <v>0</v>
      </c>
      <c r="L194" s="40" t="s">
        <v>230</v>
      </c>
      <c r="M194" s="40">
        <v>3</v>
      </c>
      <c r="N194" s="40">
        <f t="shared" si="47"/>
        <v>5227</v>
      </c>
      <c r="O194" s="40">
        <f t="shared" si="47"/>
        <v>1</v>
      </c>
      <c r="P194" s="40">
        <f t="shared" si="39"/>
        <v>4800</v>
      </c>
      <c r="Q194" s="40">
        <f t="shared" si="40"/>
        <v>3840</v>
      </c>
      <c r="R194" s="40">
        <f t="shared" si="47"/>
        <v>8</v>
      </c>
      <c r="S194" s="40">
        <f t="shared" si="48"/>
        <v>4800</v>
      </c>
      <c r="T194" s="77" t="e">
        <f>VLOOKUP(N194,'[1]@shopQuick'!$A:$C,3,0)</f>
        <v>#N/A</v>
      </c>
      <c r="U194" s="77" t="e">
        <f>VLOOKUP(T194,'[1]@shop'!$A:$Q,17,0)</f>
        <v>#N/A</v>
      </c>
      <c r="V194" s="34" t="e">
        <f t="shared" si="41"/>
        <v>#N/A</v>
      </c>
    </row>
    <row r="195" spans="1:22" s="40" customFormat="1" x14ac:dyDescent="0.15">
      <c r="A195" s="42">
        <v>140155</v>
      </c>
      <c r="B195" s="37">
        <v>1</v>
      </c>
      <c r="C195" s="43" t="str">
        <f t="shared" si="42"/>
        <v>5228_1</v>
      </c>
      <c r="D195" s="34" t="str">
        <f t="shared" si="43"/>
        <v>3_9600</v>
      </c>
      <c r="E195" s="34" t="str">
        <f t="shared" si="44"/>
        <v>3_7680</v>
      </c>
      <c r="F195" s="44">
        <v>1</v>
      </c>
      <c r="G195" s="34">
        <v>1</v>
      </c>
      <c r="H195" s="32" t="s">
        <v>26</v>
      </c>
      <c r="I195" s="47" t="str">
        <f t="shared" si="45"/>
        <v>8折</v>
      </c>
      <c r="J195" s="34">
        <v>0</v>
      </c>
      <c r="L195" s="40" t="s">
        <v>144</v>
      </c>
      <c r="M195" s="40">
        <v>3</v>
      </c>
      <c r="N195" s="40">
        <f t="shared" si="47"/>
        <v>5228</v>
      </c>
      <c r="O195" s="40">
        <f t="shared" si="47"/>
        <v>1</v>
      </c>
      <c r="P195" s="40">
        <f t="shared" si="39"/>
        <v>9600</v>
      </c>
      <c r="Q195" s="40">
        <f t="shared" si="40"/>
        <v>7680</v>
      </c>
      <c r="R195" s="40">
        <f t="shared" si="47"/>
        <v>8</v>
      </c>
      <c r="S195" s="40">
        <f t="shared" si="48"/>
        <v>9600</v>
      </c>
      <c r="T195" s="77" t="e">
        <f>VLOOKUP(N195,'[1]@shopQuick'!$A:$C,3,0)</f>
        <v>#N/A</v>
      </c>
      <c r="U195" s="77" t="e">
        <f>VLOOKUP(T195,'[1]@shop'!$A:$Q,17,0)</f>
        <v>#N/A</v>
      </c>
      <c r="V195" s="34" t="e">
        <f t="shared" si="41"/>
        <v>#N/A</v>
      </c>
    </row>
    <row r="196" spans="1:22" s="40" customFormat="1" x14ac:dyDescent="0.15">
      <c r="A196" s="42">
        <v>140156</v>
      </c>
      <c r="B196" s="37">
        <v>1</v>
      </c>
      <c r="C196" s="43" t="str">
        <f t="shared" si="42"/>
        <v>1239_80</v>
      </c>
      <c r="D196" s="34" t="str">
        <f t="shared" si="43"/>
        <v>3_8000</v>
      </c>
      <c r="E196" s="34" t="str">
        <f t="shared" si="44"/>
        <v>3_6400</v>
      </c>
      <c r="F196" s="44">
        <v>1</v>
      </c>
      <c r="G196" s="34">
        <v>1</v>
      </c>
      <c r="H196" s="32" t="s">
        <v>26</v>
      </c>
      <c r="I196" s="47" t="str">
        <f t="shared" si="45"/>
        <v>8折</v>
      </c>
      <c r="J196" s="34">
        <v>0</v>
      </c>
      <c r="L196" s="40" t="s">
        <v>208</v>
      </c>
      <c r="M196" s="40">
        <v>3</v>
      </c>
      <c r="N196" s="40">
        <f t="shared" si="47"/>
        <v>1239</v>
      </c>
      <c r="O196" s="40">
        <v>80</v>
      </c>
      <c r="P196" s="40">
        <f t="shared" si="39"/>
        <v>8000</v>
      </c>
      <c r="Q196" s="40">
        <f t="shared" si="40"/>
        <v>6400</v>
      </c>
      <c r="R196" s="40">
        <f t="shared" si="47"/>
        <v>8</v>
      </c>
      <c r="S196" s="40">
        <f t="shared" si="48"/>
        <v>100</v>
      </c>
      <c r="T196" s="77">
        <f>VLOOKUP(N196,'[1]@shopQuick'!$A:$C,3,0)</f>
        <v>216</v>
      </c>
      <c r="U196" s="77">
        <f>VLOOKUP(T196,'[1]@shop'!$A:$Q,17,0)</f>
        <v>5</v>
      </c>
      <c r="V196" s="34" t="str">
        <f t="shared" ref="V196:V213" si="50">IF(U196*20=S196,"","请修正")</f>
        <v/>
      </c>
    </row>
    <row r="197" spans="1:22" s="40" customFormat="1" x14ac:dyDescent="0.15">
      <c r="A197" s="42">
        <v>140157</v>
      </c>
      <c r="B197" s="37">
        <v>1</v>
      </c>
      <c r="C197" s="43" t="str">
        <f t="shared" si="42"/>
        <v>1240_8</v>
      </c>
      <c r="D197" s="34" t="str">
        <f t="shared" si="43"/>
        <v>3_8000</v>
      </c>
      <c r="E197" s="34" t="str">
        <f t="shared" si="44"/>
        <v>3_6400</v>
      </c>
      <c r="F197" s="44">
        <v>1</v>
      </c>
      <c r="G197" s="34">
        <v>1</v>
      </c>
      <c r="H197" s="32" t="s">
        <v>26</v>
      </c>
      <c r="I197" s="47" t="str">
        <f t="shared" si="45"/>
        <v>8折</v>
      </c>
      <c r="J197" s="34">
        <v>0</v>
      </c>
      <c r="L197" s="40" t="s">
        <v>231</v>
      </c>
      <c r="M197" s="40">
        <v>3</v>
      </c>
      <c r="N197" s="40">
        <f t="shared" si="47"/>
        <v>1240</v>
      </c>
      <c r="O197" s="40">
        <v>8</v>
      </c>
      <c r="P197" s="40">
        <f t="shared" si="39"/>
        <v>8000</v>
      </c>
      <c r="Q197" s="40">
        <f t="shared" si="40"/>
        <v>6400</v>
      </c>
      <c r="R197" s="40">
        <f t="shared" si="47"/>
        <v>8</v>
      </c>
      <c r="S197" s="40">
        <f t="shared" si="48"/>
        <v>1000</v>
      </c>
      <c r="T197" s="77">
        <f>VLOOKUP(N197,'[1]@shopQuick'!$A:$C,3,0)</f>
        <v>1491</v>
      </c>
      <c r="U197" s="77">
        <f>VLOOKUP(T197,'[1]@shop'!$A:$Q,17,0)</f>
        <v>40</v>
      </c>
      <c r="V197" s="34" t="str">
        <f t="shared" si="50"/>
        <v>请修正</v>
      </c>
    </row>
    <row r="198" spans="1:22" s="40" customFormat="1" x14ac:dyDescent="0.15">
      <c r="A198" s="42">
        <v>140158</v>
      </c>
      <c r="B198" s="37">
        <v>1</v>
      </c>
      <c r="C198" s="43" t="str">
        <f t="shared" si="42"/>
        <v>1241_8</v>
      </c>
      <c r="D198" s="34" t="str">
        <f t="shared" si="43"/>
        <v>3_8000</v>
      </c>
      <c r="E198" s="34" t="str">
        <f t="shared" si="44"/>
        <v>3_6400</v>
      </c>
      <c r="F198" s="44">
        <v>1</v>
      </c>
      <c r="G198" s="34">
        <v>1</v>
      </c>
      <c r="H198" s="32" t="s">
        <v>26</v>
      </c>
      <c r="I198" s="47" t="str">
        <f t="shared" si="45"/>
        <v>8折</v>
      </c>
      <c r="J198" s="34">
        <v>0</v>
      </c>
      <c r="L198" s="40" t="s">
        <v>232</v>
      </c>
      <c r="M198" s="40">
        <v>3</v>
      </c>
      <c r="N198" s="40">
        <f t="shared" si="47"/>
        <v>1241</v>
      </c>
      <c r="O198" s="40">
        <v>8</v>
      </c>
      <c r="P198" s="40">
        <f t="shared" si="39"/>
        <v>8000</v>
      </c>
      <c r="Q198" s="40">
        <f t="shared" si="40"/>
        <v>6400</v>
      </c>
      <c r="R198" s="40">
        <f t="shared" si="47"/>
        <v>8</v>
      </c>
      <c r="S198" s="40">
        <f t="shared" si="48"/>
        <v>1000</v>
      </c>
      <c r="T198" s="77">
        <f>VLOOKUP(N198,'[1]@shopQuick'!$A:$C,3,0)</f>
        <v>1492</v>
      </c>
      <c r="U198" s="77">
        <f>VLOOKUP(T198,'[1]@shop'!$A:$Q,17,0)</f>
        <v>40</v>
      </c>
      <c r="V198" s="34" t="str">
        <f t="shared" si="50"/>
        <v>请修正</v>
      </c>
    </row>
    <row r="199" spans="1:22" s="40" customFormat="1" x14ac:dyDescent="0.15">
      <c r="A199" s="42">
        <v>140159</v>
      </c>
      <c r="B199" s="37">
        <v>1</v>
      </c>
      <c r="C199" s="43" t="str">
        <f t="shared" si="42"/>
        <v>1242_8</v>
      </c>
      <c r="D199" s="34" t="str">
        <f t="shared" si="43"/>
        <v>3_8000</v>
      </c>
      <c r="E199" s="34" t="str">
        <f t="shared" si="44"/>
        <v>3_6400</v>
      </c>
      <c r="F199" s="44">
        <v>1</v>
      </c>
      <c r="G199" s="34">
        <v>1</v>
      </c>
      <c r="H199" s="32" t="s">
        <v>26</v>
      </c>
      <c r="I199" s="47" t="str">
        <f t="shared" si="45"/>
        <v>8折</v>
      </c>
      <c r="J199" s="34">
        <v>0</v>
      </c>
      <c r="L199" s="40" t="s">
        <v>233</v>
      </c>
      <c r="M199" s="40">
        <v>3</v>
      </c>
      <c r="N199" s="40">
        <f t="shared" si="47"/>
        <v>1242</v>
      </c>
      <c r="O199" s="40">
        <v>8</v>
      </c>
      <c r="P199" s="40">
        <f t="shared" si="39"/>
        <v>8000</v>
      </c>
      <c r="Q199" s="40">
        <f t="shared" si="40"/>
        <v>6400</v>
      </c>
      <c r="R199" s="40">
        <f t="shared" si="47"/>
        <v>8</v>
      </c>
      <c r="S199" s="40">
        <f t="shared" si="48"/>
        <v>1000</v>
      </c>
      <c r="T199" s="77">
        <f>VLOOKUP(N199,'[1]@shopQuick'!$A:$C,3,0)</f>
        <v>1493</v>
      </c>
      <c r="U199" s="77">
        <f>VLOOKUP(T199,'[1]@shop'!$A:$Q,17,0)</f>
        <v>40</v>
      </c>
      <c r="V199" s="34" t="str">
        <f t="shared" si="50"/>
        <v>请修正</v>
      </c>
    </row>
    <row r="200" spans="1:22" s="40" customFormat="1" x14ac:dyDescent="0.15">
      <c r="A200" s="42">
        <v>140160</v>
      </c>
      <c r="B200" s="37">
        <v>1</v>
      </c>
      <c r="C200" s="43" t="str">
        <f t="shared" si="42"/>
        <v>1243_8</v>
      </c>
      <c r="D200" s="34" t="str">
        <f t="shared" si="43"/>
        <v>3_8000</v>
      </c>
      <c r="E200" s="34" t="str">
        <f t="shared" si="44"/>
        <v>3_6400</v>
      </c>
      <c r="F200" s="44">
        <v>1</v>
      </c>
      <c r="G200" s="34">
        <v>1</v>
      </c>
      <c r="H200" s="32" t="s">
        <v>26</v>
      </c>
      <c r="I200" s="47" t="str">
        <f t="shared" si="45"/>
        <v>8折</v>
      </c>
      <c r="J200" s="34">
        <v>0</v>
      </c>
      <c r="L200" s="40" t="s">
        <v>234</v>
      </c>
      <c r="M200" s="40">
        <v>3</v>
      </c>
      <c r="N200" s="40">
        <f t="shared" si="47"/>
        <v>1243</v>
      </c>
      <c r="O200" s="40">
        <v>8</v>
      </c>
      <c r="P200" s="40">
        <f t="shared" si="39"/>
        <v>8000</v>
      </c>
      <c r="Q200" s="40">
        <f t="shared" si="40"/>
        <v>6400</v>
      </c>
      <c r="R200" s="40">
        <f t="shared" si="47"/>
        <v>8</v>
      </c>
      <c r="S200" s="40">
        <f t="shared" si="48"/>
        <v>1000</v>
      </c>
      <c r="T200" s="77">
        <f>VLOOKUP(N200,'[1]@shopQuick'!$A:$C,3,0)</f>
        <v>1530</v>
      </c>
      <c r="U200" s="77">
        <f>VLOOKUP(T200,'[1]@shop'!$A:$Q,17,0)</f>
        <v>40</v>
      </c>
      <c r="V200" s="34" t="str">
        <f t="shared" si="50"/>
        <v>请修正</v>
      </c>
    </row>
    <row r="201" spans="1:22" s="40" customFormat="1" x14ac:dyDescent="0.15">
      <c r="A201" s="42">
        <v>140161</v>
      </c>
      <c r="B201" s="37">
        <v>1</v>
      </c>
      <c r="C201" s="43" t="str">
        <f t="shared" si="42"/>
        <v>1244_8</v>
      </c>
      <c r="D201" s="34" t="str">
        <f t="shared" si="43"/>
        <v>3_8000</v>
      </c>
      <c r="E201" s="34" t="str">
        <f t="shared" si="44"/>
        <v>3_6400</v>
      </c>
      <c r="F201" s="44">
        <v>1</v>
      </c>
      <c r="G201" s="34">
        <v>1</v>
      </c>
      <c r="H201" s="32" t="s">
        <v>26</v>
      </c>
      <c r="I201" s="47" t="str">
        <f t="shared" si="45"/>
        <v>8折</v>
      </c>
      <c r="J201" s="34">
        <v>0</v>
      </c>
      <c r="L201" s="40" t="s">
        <v>235</v>
      </c>
      <c r="M201" s="40">
        <v>3</v>
      </c>
      <c r="N201" s="40">
        <f t="shared" si="47"/>
        <v>1244</v>
      </c>
      <c r="O201" s="40">
        <v>8</v>
      </c>
      <c r="P201" s="40">
        <f t="shared" si="39"/>
        <v>8000</v>
      </c>
      <c r="Q201" s="40">
        <f t="shared" si="40"/>
        <v>6400</v>
      </c>
      <c r="R201" s="40">
        <f t="shared" si="47"/>
        <v>8</v>
      </c>
      <c r="S201" s="40">
        <f t="shared" si="48"/>
        <v>1000</v>
      </c>
      <c r="T201" s="77">
        <f>VLOOKUP(N201,'[1]@shopQuick'!$A:$C,3,0)</f>
        <v>1494</v>
      </c>
      <c r="U201" s="77">
        <f>VLOOKUP(T201,'[1]@shop'!$A:$Q,17,0)</f>
        <v>40</v>
      </c>
      <c r="V201" s="34" t="str">
        <f t="shared" si="50"/>
        <v>请修正</v>
      </c>
    </row>
    <row r="202" spans="1:22" s="40" customFormat="1" x14ac:dyDescent="0.15">
      <c r="A202" s="42">
        <v>140162</v>
      </c>
      <c r="B202" s="37">
        <v>1</v>
      </c>
      <c r="C202" s="43" t="str">
        <f t="shared" si="42"/>
        <v>1245_8</v>
      </c>
      <c r="D202" s="34" t="str">
        <f t="shared" si="43"/>
        <v>3_8000</v>
      </c>
      <c r="E202" s="34" t="str">
        <f t="shared" si="44"/>
        <v>3_6400</v>
      </c>
      <c r="F202" s="44">
        <v>1</v>
      </c>
      <c r="G202" s="34">
        <v>1</v>
      </c>
      <c r="H202" s="32" t="s">
        <v>26</v>
      </c>
      <c r="I202" s="47" t="str">
        <f t="shared" si="45"/>
        <v>8折</v>
      </c>
      <c r="J202" s="34">
        <v>0</v>
      </c>
      <c r="L202" s="40" t="s">
        <v>236</v>
      </c>
      <c r="M202" s="40">
        <v>3</v>
      </c>
      <c r="N202" s="40">
        <f t="shared" si="47"/>
        <v>1245</v>
      </c>
      <c r="O202" s="40">
        <v>8</v>
      </c>
      <c r="P202" s="40">
        <f t="shared" si="39"/>
        <v>8000</v>
      </c>
      <c r="Q202" s="40">
        <f t="shared" si="40"/>
        <v>6400</v>
      </c>
      <c r="R202" s="40">
        <f t="shared" ref="R202" si="51">R129</f>
        <v>8</v>
      </c>
      <c r="S202" s="40">
        <f t="shared" si="48"/>
        <v>1000</v>
      </c>
      <c r="T202" s="77">
        <f>VLOOKUP(N202,'[1]@shopQuick'!$A:$C,3,0)</f>
        <v>1495</v>
      </c>
      <c r="U202" s="77">
        <f>VLOOKUP(T202,'[1]@shop'!$A:$Q,17,0)</f>
        <v>40</v>
      </c>
      <c r="V202" s="34" t="str">
        <f t="shared" si="50"/>
        <v>请修正</v>
      </c>
    </row>
    <row r="203" spans="1:22" s="40" customFormat="1" x14ac:dyDescent="0.15">
      <c r="A203" s="42">
        <v>140163</v>
      </c>
      <c r="B203" s="37">
        <v>1</v>
      </c>
      <c r="C203" s="43" t="str">
        <f t="shared" si="42"/>
        <v>1246_8</v>
      </c>
      <c r="D203" s="34" t="str">
        <f t="shared" si="43"/>
        <v>3_8000</v>
      </c>
      <c r="E203" s="34" t="str">
        <f t="shared" si="44"/>
        <v>3_6400</v>
      </c>
      <c r="F203" s="44">
        <v>1</v>
      </c>
      <c r="G203" s="34">
        <v>1</v>
      </c>
      <c r="H203" s="32" t="s">
        <v>26</v>
      </c>
      <c r="I203" s="47" t="str">
        <f t="shared" si="45"/>
        <v>8折</v>
      </c>
      <c r="J203" s="34">
        <v>0</v>
      </c>
      <c r="L203" s="40" t="s">
        <v>237</v>
      </c>
      <c r="M203" s="40">
        <v>3</v>
      </c>
      <c r="N203" s="40">
        <f t="shared" si="47"/>
        <v>1246</v>
      </c>
      <c r="O203" s="40">
        <v>8</v>
      </c>
      <c r="P203" s="40">
        <f t="shared" si="39"/>
        <v>8000</v>
      </c>
      <c r="Q203" s="40">
        <f t="shared" si="40"/>
        <v>6400</v>
      </c>
      <c r="R203" s="40">
        <f t="shared" ref="R203" si="52">R130</f>
        <v>8</v>
      </c>
      <c r="S203" s="40">
        <f t="shared" si="48"/>
        <v>1000</v>
      </c>
      <c r="T203" s="77">
        <f>VLOOKUP(N203,'[1]@shopQuick'!$A:$C,3,0)</f>
        <v>1496</v>
      </c>
      <c r="U203" s="77">
        <f>VLOOKUP(T203,'[1]@shop'!$A:$Q,17,0)</f>
        <v>40</v>
      </c>
      <c r="V203" s="34" t="str">
        <f t="shared" si="50"/>
        <v>请修正</v>
      </c>
    </row>
    <row r="204" spans="1:22" s="40" customFormat="1" x14ac:dyDescent="0.15">
      <c r="A204" s="42">
        <v>140164</v>
      </c>
      <c r="B204" s="37">
        <v>1</v>
      </c>
      <c r="C204" s="43" t="str">
        <f t="shared" si="42"/>
        <v>1247_8</v>
      </c>
      <c r="D204" s="34" t="str">
        <f t="shared" si="43"/>
        <v>3_8000</v>
      </c>
      <c r="E204" s="34" t="str">
        <f t="shared" si="44"/>
        <v>3_6400</v>
      </c>
      <c r="F204" s="44">
        <v>1</v>
      </c>
      <c r="G204" s="34">
        <v>1</v>
      </c>
      <c r="H204" s="32" t="s">
        <v>26</v>
      </c>
      <c r="I204" s="47" t="str">
        <f t="shared" si="45"/>
        <v>8折</v>
      </c>
      <c r="J204" s="34">
        <v>0</v>
      </c>
      <c r="L204" s="40" t="s">
        <v>238</v>
      </c>
      <c r="M204" s="40">
        <v>3</v>
      </c>
      <c r="N204" s="40">
        <f t="shared" si="47"/>
        <v>1247</v>
      </c>
      <c r="O204" s="40">
        <v>8</v>
      </c>
      <c r="P204" s="40">
        <f t="shared" si="39"/>
        <v>8000</v>
      </c>
      <c r="Q204" s="40">
        <f t="shared" si="40"/>
        <v>6400</v>
      </c>
      <c r="R204" s="40">
        <f t="shared" ref="R204" si="53">R131</f>
        <v>8</v>
      </c>
      <c r="S204" s="40">
        <f t="shared" si="48"/>
        <v>1000</v>
      </c>
      <c r="T204" s="77">
        <f>VLOOKUP(N204,'[1]@shopQuick'!$A:$C,3,0)</f>
        <v>1531</v>
      </c>
      <c r="U204" s="77">
        <f>VLOOKUP(T204,'[1]@shop'!$A:$Q,17,0)</f>
        <v>40</v>
      </c>
      <c r="V204" s="34" t="str">
        <f t="shared" si="50"/>
        <v>请修正</v>
      </c>
    </row>
    <row r="205" spans="1:22" s="40" customFormat="1" x14ac:dyDescent="0.15">
      <c r="A205" s="42">
        <v>140165</v>
      </c>
      <c r="B205" s="37">
        <v>1</v>
      </c>
      <c r="C205" s="43" t="str">
        <f t="shared" si="42"/>
        <v>1248_1</v>
      </c>
      <c r="D205" s="34" t="str">
        <f t="shared" si="43"/>
        <v>3_60000</v>
      </c>
      <c r="E205" s="34" t="str">
        <f t="shared" si="44"/>
        <v>3_48000</v>
      </c>
      <c r="F205" s="44">
        <v>1</v>
      </c>
      <c r="G205" s="34">
        <v>1</v>
      </c>
      <c r="H205" s="32" t="s">
        <v>26</v>
      </c>
      <c r="I205" s="47" t="str">
        <f t="shared" si="45"/>
        <v>8折</v>
      </c>
      <c r="J205" s="34">
        <v>0</v>
      </c>
      <c r="L205" s="40" t="s">
        <v>239</v>
      </c>
      <c r="M205" s="40">
        <v>3</v>
      </c>
      <c r="N205" s="40">
        <f t="shared" si="47"/>
        <v>1248</v>
      </c>
      <c r="O205" s="40">
        <f t="shared" ref="O205:R205" si="54">O132</f>
        <v>1</v>
      </c>
      <c r="P205" s="40">
        <f t="shared" si="39"/>
        <v>60000</v>
      </c>
      <c r="Q205" s="40">
        <f t="shared" si="40"/>
        <v>48000</v>
      </c>
      <c r="R205" s="40">
        <f t="shared" si="54"/>
        <v>8</v>
      </c>
      <c r="S205" s="158">
        <f>S132*20*3</f>
        <v>60000</v>
      </c>
      <c r="T205" s="77">
        <f>VLOOKUP(N205,'[1]@shopQuick'!$A:$C,3,0)</f>
        <v>1528</v>
      </c>
      <c r="U205" s="77">
        <f>VLOOKUP(T205,'[1]@shop'!$A:$Q,17,0)</f>
        <v>1000</v>
      </c>
      <c r="V205" s="34" t="str">
        <f t="shared" si="50"/>
        <v>请修正</v>
      </c>
    </row>
    <row r="206" spans="1:22" s="81" customFormat="1" x14ac:dyDescent="0.15">
      <c r="A206" s="99">
        <v>140166</v>
      </c>
      <c r="B206" s="76">
        <v>1</v>
      </c>
      <c r="C206" s="150" t="str">
        <f t="shared" si="42"/>
        <v>1230_100</v>
      </c>
      <c r="D206" s="81" t="str">
        <f t="shared" si="43"/>
        <v>3_10000</v>
      </c>
      <c r="E206" s="81" t="str">
        <f t="shared" si="44"/>
        <v>3_8000</v>
      </c>
      <c r="F206" s="151">
        <v>1</v>
      </c>
      <c r="G206" s="81">
        <v>1</v>
      </c>
      <c r="H206" s="152" t="s">
        <v>26</v>
      </c>
      <c r="I206" s="156" t="str">
        <f t="shared" si="45"/>
        <v>8折</v>
      </c>
      <c r="J206" s="81">
        <v>50</v>
      </c>
      <c r="L206" s="81" t="s">
        <v>240</v>
      </c>
      <c r="M206" s="81">
        <v>3</v>
      </c>
      <c r="N206" s="81">
        <f t="shared" si="47"/>
        <v>1230</v>
      </c>
      <c r="O206" s="81">
        <f t="shared" ref="O206:R206" si="55">O133</f>
        <v>100</v>
      </c>
      <c r="P206" s="81">
        <f t="shared" si="39"/>
        <v>10000</v>
      </c>
      <c r="Q206" s="81">
        <f t="shared" si="40"/>
        <v>8000</v>
      </c>
      <c r="R206" s="81">
        <f t="shared" si="55"/>
        <v>8</v>
      </c>
      <c r="S206" s="81">
        <f t="shared" si="48"/>
        <v>100</v>
      </c>
      <c r="T206" s="77">
        <f>VLOOKUP(N206,'[1]@shopQuick'!$A:$C,3,0)</f>
        <v>9980030</v>
      </c>
      <c r="U206" s="77">
        <f>VLOOKUP(T206,'[1]@shop'!$A:$Q,17,0)</f>
        <v>5</v>
      </c>
      <c r="V206" s="34" t="str">
        <f t="shared" si="50"/>
        <v/>
      </c>
    </row>
    <row r="207" spans="1:22" s="81" customFormat="1" x14ac:dyDescent="0.15">
      <c r="A207" s="99">
        <v>140167</v>
      </c>
      <c r="B207" s="76">
        <v>1</v>
      </c>
      <c r="C207" s="150" t="str">
        <f t="shared" si="42"/>
        <v>1231_100</v>
      </c>
      <c r="D207" s="81" t="str">
        <f t="shared" si="43"/>
        <v>3_10000</v>
      </c>
      <c r="E207" s="81" t="str">
        <f t="shared" si="44"/>
        <v>3_8000</v>
      </c>
      <c r="F207" s="151">
        <v>1</v>
      </c>
      <c r="G207" s="81">
        <v>1</v>
      </c>
      <c r="H207" s="152" t="s">
        <v>26</v>
      </c>
      <c r="I207" s="156" t="str">
        <f t="shared" si="45"/>
        <v>8折</v>
      </c>
      <c r="J207" s="81">
        <v>50</v>
      </c>
      <c r="L207" s="81" t="s">
        <v>241</v>
      </c>
      <c r="M207" s="81">
        <v>3</v>
      </c>
      <c r="N207" s="81">
        <f t="shared" si="47"/>
        <v>1231</v>
      </c>
      <c r="O207" s="81">
        <f t="shared" ref="O207:R207" si="56">O134</f>
        <v>100</v>
      </c>
      <c r="P207" s="81">
        <f t="shared" si="39"/>
        <v>10000</v>
      </c>
      <c r="Q207" s="81">
        <f t="shared" si="40"/>
        <v>8000</v>
      </c>
      <c r="R207" s="81">
        <f t="shared" si="56"/>
        <v>8</v>
      </c>
      <c r="S207" s="81">
        <f t="shared" si="48"/>
        <v>100</v>
      </c>
      <c r="T207" s="77">
        <f>VLOOKUP(N207,'[1]@shopQuick'!$A:$C,3,0)</f>
        <v>9980029</v>
      </c>
      <c r="U207" s="77">
        <f>VLOOKUP(T207,'[1]@shop'!$A:$Q,17,0)</f>
        <v>5</v>
      </c>
      <c r="V207" s="34" t="str">
        <f t="shared" si="50"/>
        <v/>
      </c>
    </row>
    <row r="208" spans="1:22" s="81" customFormat="1" x14ac:dyDescent="0.15">
      <c r="A208" s="99">
        <v>140168</v>
      </c>
      <c r="B208" s="76">
        <v>1</v>
      </c>
      <c r="C208" s="150" t="str">
        <f t="shared" si="42"/>
        <v>1232_100</v>
      </c>
      <c r="D208" s="81" t="str">
        <f t="shared" si="43"/>
        <v>3_10000</v>
      </c>
      <c r="E208" s="81" t="str">
        <f t="shared" si="44"/>
        <v>3_8000</v>
      </c>
      <c r="F208" s="151">
        <v>1</v>
      </c>
      <c r="G208" s="81">
        <v>1</v>
      </c>
      <c r="H208" s="152" t="s">
        <v>26</v>
      </c>
      <c r="I208" s="156" t="str">
        <f t="shared" si="45"/>
        <v>8折</v>
      </c>
      <c r="J208" s="81">
        <v>50</v>
      </c>
      <c r="L208" s="81" t="s">
        <v>242</v>
      </c>
      <c r="M208" s="81">
        <v>3</v>
      </c>
      <c r="N208" s="81">
        <f t="shared" si="47"/>
        <v>1232</v>
      </c>
      <c r="O208" s="81">
        <f t="shared" ref="O208:R208" si="57">O135</f>
        <v>100</v>
      </c>
      <c r="P208" s="81">
        <f t="shared" si="39"/>
        <v>10000</v>
      </c>
      <c r="Q208" s="81">
        <f t="shared" si="40"/>
        <v>8000</v>
      </c>
      <c r="R208" s="81">
        <f t="shared" si="57"/>
        <v>8</v>
      </c>
      <c r="S208" s="81">
        <f t="shared" si="48"/>
        <v>100</v>
      </c>
      <c r="T208" s="77">
        <f>VLOOKUP(N208,'[1]@shopQuick'!$A:$C,3,0)</f>
        <v>9980031</v>
      </c>
      <c r="U208" s="77">
        <f>VLOOKUP(T208,'[1]@shop'!$A:$Q,17,0)</f>
        <v>5</v>
      </c>
      <c r="V208" s="34" t="str">
        <f t="shared" si="50"/>
        <v/>
      </c>
    </row>
    <row r="209" spans="1:22" s="40" customFormat="1" x14ac:dyDescent="0.15">
      <c r="A209" s="42">
        <v>140169</v>
      </c>
      <c r="B209" s="37">
        <v>1</v>
      </c>
      <c r="C209" s="43" t="str">
        <f t="shared" si="42"/>
        <v>1233_3</v>
      </c>
      <c r="D209" s="34" t="str">
        <f t="shared" si="43"/>
        <v>3_3000</v>
      </c>
      <c r="E209" s="34" t="str">
        <f t="shared" si="44"/>
        <v>3_2400</v>
      </c>
      <c r="F209" s="44">
        <v>1</v>
      </c>
      <c r="G209" s="34">
        <v>1</v>
      </c>
      <c r="H209" s="32" t="s">
        <v>26</v>
      </c>
      <c r="I209" s="47" t="str">
        <f t="shared" si="45"/>
        <v>8折</v>
      </c>
      <c r="J209" s="34">
        <v>0</v>
      </c>
      <c r="L209" s="40" t="s">
        <v>149</v>
      </c>
      <c r="M209" s="40">
        <v>3</v>
      </c>
      <c r="N209" s="40">
        <f t="shared" si="47"/>
        <v>1233</v>
      </c>
      <c r="O209" s="40">
        <f t="shared" ref="O209:R209" si="58">O136</f>
        <v>3</v>
      </c>
      <c r="P209" s="40">
        <f t="shared" si="39"/>
        <v>3000</v>
      </c>
      <c r="Q209" s="40">
        <f t="shared" si="40"/>
        <v>2400</v>
      </c>
      <c r="R209" s="40">
        <f t="shared" si="58"/>
        <v>8</v>
      </c>
      <c r="S209" s="40">
        <f t="shared" si="48"/>
        <v>1000</v>
      </c>
      <c r="T209" s="77">
        <f>VLOOKUP(N209,'[1]@shopQuick'!$A:$C,3,0)</f>
        <v>1505</v>
      </c>
      <c r="U209" s="77">
        <f>VLOOKUP(T209,'[1]@shop'!$A:$Q,17,0)</f>
        <v>50</v>
      </c>
      <c r="V209" s="34" t="str">
        <f t="shared" si="50"/>
        <v/>
      </c>
    </row>
    <row r="210" spans="1:22" s="40" customFormat="1" x14ac:dyDescent="0.15">
      <c r="A210" s="42">
        <v>140170</v>
      </c>
      <c r="B210" s="37">
        <v>1</v>
      </c>
      <c r="C210" s="43" t="str">
        <f t="shared" si="42"/>
        <v>1234_1</v>
      </c>
      <c r="D210" s="34" t="str">
        <f t="shared" si="43"/>
        <v>3_10000</v>
      </c>
      <c r="E210" s="34" t="str">
        <f t="shared" si="44"/>
        <v>3_8000</v>
      </c>
      <c r="F210" s="44">
        <v>1</v>
      </c>
      <c r="G210" s="34">
        <v>1</v>
      </c>
      <c r="H210" s="32" t="s">
        <v>26</v>
      </c>
      <c r="I210" s="47" t="str">
        <f t="shared" si="45"/>
        <v>8折</v>
      </c>
      <c r="J210" s="34">
        <v>0</v>
      </c>
      <c r="L210" s="40" t="s">
        <v>151</v>
      </c>
      <c r="M210" s="40">
        <v>3</v>
      </c>
      <c r="N210" s="40">
        <f t="shared" si="47"/>
        <v>1234</v>
      </c>
      <c r="O210" s="40">
        <f t="shared" ref="O210:R210" si="59">O137</f>
        <v>1</v>
      </c>
      <c r="P210" s="40">
        <f t="shared" si="39"/>
        <v>10000</v>
      </c>
      <c r="Q210" s="40">
        <f t="shared" si="40"/>
        <v>8000</v>
      </c>
      <c r="R210" s="40">
        <f t="shared" si="59"/>
        <v>8</v>
      </c>
      <c r="S210" s="40">
        <f t="shared" si="48"/>
        <v>10000</v>
      </c>
      <c r="T210" s="77">
        <f>VLOOKUP(N210,'[1]@shopQuick'!$A:$C,3,0)</f>
        <v>1506</v>
      </c>
      <c r="U210" s="77">
        <f>VLOOKUP(T210,'[1]@shop'!$A:$Q,17,0)</f>
        <v>500</v>
      </c>
      <c r="V210" s="34" t="str">
        <f t="shared" si="50"/>
        <v/>
      </c>
    </row>
    <row r="211" spans="1:22" s="81" customFormat="1" x14ac:dyDescent="0.15">
      <c r="A211" s="99">
        <v>140171</v>
      </c>
      <c r="B211" s="76">
        <v>1</v>
      </c>
      <c r="C211" s="150" t="str">
        <f t="shared" si="42"/>
        <v>1012_1</v>
      </c>
      <c r="D211" s="81" t="str">
        <f t="shared" si="43"/>
        <v>3_600</v>
      </c>
      <c r="E211" s="81" t="str">
        <f t="shared" si="44"/>
        <v>3_480</v>
      </c>
      <c r="F211" s="151">
        <v>1</v>
      </c>
      <c r="G211" s="81">
        <v>1</v>
      </c>
      <c r="H211" s="152" t="s">
        <v>26</v>
      </c>
      <c r="I211" s="156" t="str">
        <f t="shared" si="45"/>
        <v>8折</v>
      </c>
      <c r="J211" s="81">
        <v>13</v>
      </c>
      <c r="L211" s="81" t="s">
        <v>243</v>
      </c>
      <c r="M211" s="81">
        <v>3</v>
      </c>
      <c r="N211" s="81">
        <f t="shared" si="47"/>
        <v>1012</v>
      </c>
      <c r="O211" s="81">
        <v>1</v>
      </c>
      <c r="P211" s="81">
        <f t="shared" si="39"/>
        <v>600</v>
      </c>
      <c r="Q211" s="81">
        <f t="shared" si="40"/>
        <v>480</v>
      </c>
      <c r="R211" s="81">
        <f t="shared" ref="R211" si="60">R138</f>
        <v>8</v>
      </c>
      <c r="S211" s="81">
        <f t="shared" si="48"/>
        <v>600</v>
      </c>
      <c r="T211" s="77">
        <f>VLOOKUP(N211,'[1]@shopQuick'!$A:$C,3,0)</f>
        <v>1497</v>
      </c>
      <c r="U211" s="77">
        <f>VLOOKUP(T211,'[1]@shop'!$A:$Q,17,0)</f>
        <v>30</v>
      </c>
      <c r="V211" s="34" t="str">
        <f t="shared" si="50"/>
        <v/>
      </c>
    </row>
    <row r="212" spans="1:22" s="81" customFormat="1" x14ac:dyDescent="0.15">
      <c r="A212" s="99">
        <v>140172</v>
      </c>
      <c r="B212" s="76">
        <v>1</v>
      </c>
      <c r="C212" s="150" t="str">
        <f t="shared" si="42"/>
        <v>1013_1</v>
      </c>
      <c r="D212" s="81" t="str">
        <f t="shared" si="43"/>
        <v>3_600</v>
      </c>
      <c r="E212" s="81" t="str">
        <f t="shared" si="44"/>
        <v>3_480</v>
      </c>
      <c r="F212" s="151">
        <v>1</v>
      </c>
      <c r="G212" s="81">
        <v>1</v>
      </c>
      <c r="H212" s="152" t="s">
        <v>26</v>
      </c>
      <c r="I212" s="156" t="str">
        <f t="shared" si="45"/>
        <v>8折</v>
      </c>
      <c r="J212" s="81">
        <v>13</v>
      </c>
      <c r="L212" s="81" t="s">
        <v>244</v>
      </c>
      <c r="M212" s="81">
        <v>3</v>
      </c>
      <c r="N212" s="81">
        <f t="shared" si="47"/>
        <v>1013</v>
      </c>
      <c r="O212" s="81">
        <v>1</v>
      </c>
      <c r="P212" s="81">
        <f t="shared" si="39"/>
        <v>600</v>
      </c>
      <c r="Q212" s="81">
        <f t="shared" si="40"/>
        <v>480</v>
      </c>
      <c r="R212" s="81">
        <f t="shared" ref="R212" si="61">R139</f>
        <v>8</v>
      </c>
      <c r="S212" s="81">
        <f t="shared" si="48"/>
        <v>600</v>
      </c>
      <c r="T212" s="77">
        <f>VLOOKUP(N212,'[1]@shopQuick'!$A:$C,3,0)</f>
        <v>1498</v>
      </c>
      <c r="U212" s="77">
        <f>VLOOKUP(T212,'[1]@shop'!$A:$Q,17,0)</f>
        <v>30</v>
      </c>
      <c r="V212" s="34" t="str">
        <f t="shared" si="50"/>
        <v/>
      </c>
    </row>
    <row r="213" spans="1:22" s="81" customFormat="1" x14ac:dyDescent="0.15">
      <c r="A213" s="99">
        <v>140173</v>
      </c>
      <c r="B213" s="76">
        <v>1</v>
      </c>
      <c r="C213" s="150" t="str">
        <f t="shared" si="42"/>
        <v>1014_1</v>
      </c>
      <c r="D213" s="81" t="str">
        <f t="shared" si="43"/>
        <v>3_600</v>
      </c>
      <c r="E213" s="81" t="str">
        <f t="shared" si="44"/>
        <v>3_480</v>
      </c>
      <c r="F213" s="151">
        <v>1</v>
      </c>
      <c r="G213" s="81">
        <v>1</v>
      </c>
      <c r="H213" s="152" t="s">
        <v>26</v>
      </c>
      <c r="I213" s="156" t="str">
        <f t="shared" si="45"/>
        <v>8折</v>
      </c>
      <c r="J213" s="81">
        <v>13</v>
      </c>
      <c r="L213" s="81" t="s">
        <v>245</v>
      </c>
      <c r="M213" s="81">
        <v>3</v>
      </c>
      <c r="N213" s="81">
        <f t="shared" si="47"/>
        <v>1014</v>
      </c>
      <c r="O213" s="81">
        <v>1</v>
      </c>
      <c r="P213" s="81">
        <f t="shared" si="39"/>
        <v>600</v>
      </c>
      <c r="Q213" s="81">
        <f t="shared" si="40"/>
        <v>480</v>
      </c>
      <c r="R213" s="81">
        <f t="shared" ref="R213" si="62">R140</f>
        <v>8</v>
      </c>
      <c r="S213" s="81">
        <f t="shared" si="48"/>
        <v>600</v>
      </c>
      <c r="T213" s="77">
        <f>VLOOKUP(N213,'[1]@shopQuick'!$A:$C,3,0)</f>
        <v>1499</v>
      </c>
      <c r="U213" s="77">
        <f>VLOOKUP(T213,'[1]@shop'!$A:$Q,17,0)</f>
        <v>30</v>
      </c>
      <c r="V213" s="34" t="str">
        <f t="shared" si="50"/>
        <v/>
      </c>
    </row>
    <row r="214" spans="1:22" s="81" customFormat="1" x14ac:dyDescent="0.15">
      <c r="A214" s="99">
        <v>140174</v>
      </c>
      <c r="B214" s="76">
        <v>1</v>
      </c>
      <c r="C214" s="150" t="str">
        <f t="shared" si="42"/>
        <v>1015_1</v>
      </c>
      <c r="D214" s="81" t="str">
        <f t="shared" si="43"/>
        <v>3_600</v>
      </c>
      <c r="E214" s="81" t="str">
        <f t="shared" si="44"/>
        <v>3_480</v>
      </c>
      <c r="F214" s="151">
        <v>1</v>
      </c>
      <c r="G214" s="81">
        <v>1</v>
      </c>
      <c r="H214" s="152" t="s">
        <v>26</v>
      </c>
      <c r="I214" s="156" t="str">
        <f t="shared" si="45"/>
        <v>8折</v>
      </c>
      <c r="J214" s="81">
        <v>13</v>
      </c>
      <c r="L214" s="81" t="s">
        <v>246</v>
      </c>
      <c r="M214" s="81">
        <v>3</v>
      </c>
      <c r="N214" s="81">
        <f t="shared" si="47"/>
        <v>1015</v>
      </c>
      <c r="O214" s="81">
        <v>1</v>
      </c>
      <c r="P214" s="81">
        <f t="shared" si="39"/>
        <v>600</v>
      </c>
      <c r="Q214" s="81">
        <f t="shared" si="40"/>
        <v>480</v>
      </c>
      <c r="R214" s="81">
        <f t="shared" ref="R214" si="63">R141</f>
        <v>8</v>
      </c>
      <c r="S214" s="81">
        <f t="shared" si="48"/>
        <v>600</v>
      </c>
      <c r="T214" s="77">
        <f>VLOOKUP(N214,'[1]@shopQuick'!$A:$C,3,0)</f>
        <v>1500</v>
      </c>
      <c r="U214" s="77">
        <f>VLOOKUP(T214,'[1]@shop'!$A:$Q,17,0)</f>
        <v>30</v>
      </c>
      <c r="V214" s="34" t="str">
        <f t="shared" ref="V214:V242" si="64">IF(U214*20=S214,"","请修正")</f>
        <v/>
      </c>
    </row>
    <row r="215" spans="1:22" s="81" customFormat="1" x14ac:dyDescent="0.15">
      <c r="A215" s="99">
        <v>140175</v>
      </c>
      <c r="B215" s="76">
        <v>1</v>
      </c>
      <c r="C215" s="150" t="str">
        <f t="shared" si="42"/>
        <v>1016_1</v>
      </c>
      <c r="D215" s="81" t="str">
        <f t="shared" si="43"/>
        <v>3_600</v>
      </c>
      <c r="E215" s="81" t="str">
        <f t="shared" si="44"/>
        <v>3_480</v>
      </c>
      <c r="F215" s="151">
        <v>1</v>
      </c>
      <c r="G215" s="81">
        <v>1</v>
      </c>
      <c r="H215" s="152" t="s">
        <v>26</v>
      </c>
      <c r="I215" s="156" t="str">
        <f t="shared" si="45"/>
        <v>8折</v>
      </c>
      <c r="J215" s="81">
        <v>13</v>
      </c>
      <c r="L215" s="81" t="s">
        <v>247</v>
      </c>
      <c r="M215" s="81">
        <v>3</v>
      </c>
      <c r="N215" s="81">
        <f t="shared" si="47"/>
        <v>1016</v>
      </c>
      <c r="O215" s="81">
        <v>1</v>
      </c>
      <c r="P215" s="81">
        <f t="shared" si="39"/>
        <v>600</v>
      </c>
      <c r="Q215" s="81">
        <f t="shared" si="40"/>
        <v>480</v>
      </c>
      <c r="R215" s="81">
        <f t="shared" ref="R215" si="65">R142</f>
        <v>8</v>
      </c>
      <c r="S215" s="81">
        <f t="shared" si="48"/>
        <v>600</v>
      </c>
      <c r="T215" s="77">
        <f>VLOOKUP(N215,'[1]@shopQuick'!$A:$C,3,0)</f>
        <v>1501</v>
      </c>
      <c r="U215" s="77">
        <f>VLOOKUP(T215,'[1]@shop'!$A:$Q,17,0)</f>
        <v>30</v>
      </c>
      <c r="V215" s="34" t="str">
        <f t="shared" si="64"/>
        <v/>
      </c>
    </row>
    <row r="216" spans="1:22" s="81" customFormat="1" x14ac:dyDescent="0.15">
      <c r="A216" s="99">
        <v>140176</v>
      </c>
      <c r="B216" s="76">
        <v>1</v>
      </c>
      <c r="C216" s="150" t="str">
        <f t="shared" si="42"/>
        <v>1017_1</v>
      </c>
      <c r="D216" s="81" t="str">
        <f t="shared" si="43"/>
        <v>3_600</v>
      </c>
      <c r="E216" s="81" t="str">
        <f t="shared" si="44"/>
        <v>3_480</v>
      </c>
      <c r="F216" s="151">
        <v>1</v>
      </c>
      <c r="G216" s="81">
        <v>1</v>
      </c>
      <c r="H216" s="152" t="s">
        <v>26</v>
      </c>
      <c r="I216" s="156" t="str">
        <f t="shared" si="45"/>
        <v>8折</v>
      </c>
      <c r="J216" s="81">
        <v>13</v>
      </c>
      <c r="L216" s="81" t="s">
        <v>248</v>
      </c>
      <c r="M216" s="81">
        <v>3</v>
      </c>
      <c r="N216" s="81">
        <f t="shared" si="47"/>
        <v>1017</v>
      </c>
      <c r="O216" s="81">
        <v>1</v>
      </c>
      <c r="P216" s="81">
        <f t="shared" si="39"/>
        <v>600</v>
      </c>
      <c r="Q216" s="81">
        <f t="shared" si="40"/>
        <v>480</v>
      </c>
      <c r="R216" s="81">
        <f t="shared" ref="R216" si="66">R143</f>
        <v>8</v>
      </c>
      <c r="S216" s="81">
        <f t="shared" si="48"/>
        <v>600</v>
      </c>
      <c r="T216" s="77">
        <f>VLOOKUP(N216,'[1]@shopQuick'!$A:$C,3,0)</f>
        <v>1502</v>
      </c>
      <c r="U216" s="77">
        <f>VLOOKUP(T216,'[1]@shop'!$A:$Q,17,0)</f>
        <v>30</v>
      </c>
      <c r="V216" s="34" t="str">
        <f t="shared" si="64"/>
        <v/>
      </c>
    </row>
    <row r="217" spans="1:22" s="81" customFormat="1" x14ac:dyDescent="0.15">
      <c r="A217" s="99">
        <v>140177</v>
      </c>
      <c r="B217" s="76">
        <v>1</v>
      </c>
      <c r="C217" s="150" t="str">
        <f t="shared" si="42"/>
        <v>1018_1</v>
      </c>
      <c r="D217" s="81" t="str">
        <f t="shared" si="43"/>
        <v>3_600</v>
      </c>
      <c r="E217" s="81" t="str">
        <f t="shared" si="44"/>
        <v>3_480</v>
      </c>
      <c r="F217" s="151">
        <v>1</v>
      </c>
      <c r="G217" s="81">
        <v>1</v>
      </c>
      <c r="H217" s="152" t="s">
        <v>26</v>
      </c>
      <c r="I217" s="156" t="str">
        <f t="shared" si="45"/>
        <v>8折</v>
      </c>
      <c r="J217" s="81">
        <v>13</v>
      </c>
      <c r="L217" s="81" t="s">
        <v>249</v>
      </c>
      <c r="M217" s="81">
        <v>3</v>
      </c>
      <c r="N217" s="81">
        <f t="shared" si="47"/>
        <v>1018</v>
      </c>
      <c r="O217" s="81">
        <v>1</v>
      </c>
      <c r="P217" s="81">
        <f t="shared" si="39"/>
        <v>600</v>
      </c>
      <c r="Q217" s="81">
        <f t="shared" si="40"/>
        <v>480</v>
      </c>
      <c r="R217" s="81">
        <f t="shared" ref="R217" si="67">R144</f>
        <v>8</v>
      </c>
      <c r="S217" s="81">
        <f t="shared" si="48"/>
        <v>600</v>
      </c>
      <c r="T217" s="77">
        <f>VLOOKUP(N217,'[1]@shopQuick'!$A:$C,3,0)</f>
        <v>1503</v>
      </c>
      <c r="U217" s="77">
        <f>VLOOKUP(T217,'[1]@shop'!$A:$Q,17,0)</f>
        <v>30</v>
      </c>
      <c r="V217" s="34" t="str">
        <f t="shared" si="64"/>
        <v/>
      </c>
    </row>
    <row r="218" spans="1:22" s="81" customFormat="1" x14ac:dyDescent="0.15">
      <c r="A218" s="99">
        <v>140178</v>
      </c>
      <c r="B218" s="76">
        <v>1</v>
      </c>
      <c r="C218" s="150" t="str">
        <f t="shared" si="42"/>
        <v>1019_1</v>
      </c>
      <c r="D218" s="81" t="str">
        <f t="shared" si="43"/>
        <v>3_600</v>
      </c>
      <c r="E218" s="81" t="str">
        <f t="shared" si="44"/>
        <v>3_480</v>
      </c>
      <c r="F218" s="151">
        <v>1</v>
      </c>
      <c r="G218" s="81">
        <v>1</v>
      </c>
      <c r="H218" s="152" t="s">
        <v>26</v>
      </c>
      <c r="I218" s="156" t="str">
        <f t="shared" si="45"/>
        <v>8折</v>
      </c>
      <c r="J218" s="81">
        <v>13</v>
      </c>
      <c r="L218" s="81" t="s">
        <v>250</v>
      </c>
      <c r="M218" s="81">
        <v>3</v>
      </c>
      <c r="N218" s="81">
        <f t="shared" si="47"/>
        <v>1019</v>
      </c>
      <c r="O218" s="81">
        <v>1</v>
      </c>
      <c r="P218" s="81">
        <f t="shared" si="39"/>
        <v>600</v>
      </c>
      <c r="Q218" s="81">
        <f t="shared" si="40"/>
        <v>480</v>
      </c>
      <c r="R218" s="81">
        <f t="shared" ref="R218" si="68">R145</f>
        <v>8</v>
      </c>
      <c r="S218" s="81">
        <f t="shared" si="48"/>
        <v>600</v>
      </c>
      <c r="T218" s="77">
        <f>VLOOKUP(N218,'[1]@shopQuick'!$A:$C,3,0)</f>
        <v>1504</v>
      </c>
      <c r="U218" s="77">
        <f>VLOOKUP(T218,'[1]@shop'!$A:$Q,17,0)</f>
        <v>30</v>
      </c>
      <c r="V218" s="34" t="str">
        <f t="shared" si="64"/>
        <v/>
      </c>
    </row>
    <row r="219" spans="1:22" s="81" customFormat="1" x14ac:dyDescent="0.15">
      <c r="A219" s="99">
        <v>140179</v>
      </c>
      <c r="B219" s="76">
        <v>1</v>
      </c>
      <c r="C219" s="150" t="str">
        <f t="shared" si="42"/>
        <v>1094_1</v>
      </c>
      <c r="D219" s="81" t="str">
        <f t="shared" si="43"/>
        <v>3_400</v>
      </c>
      <c r="E219" s="81" t="str">
        <f t="shared" si="44"/>
        <v>3_320</v>
      </c>
      <c r="F219" s="151">
        <v>1</v>
      </c>
      <c r="G219" s="81">
        <v>1</v>
      </c>
      <c r="H219" s="152" t="s">
        <v>26</v>
      </c>
      <c r="I219" s="156" t="str">
        <f t="shared" si="45"/>
        <v>8折</v>
      </c>
      <c r="J219" s="81">
        <v>13</v>
      </c>
      <c r="L219" s="81" t="s">
        <v>251</v>
      </c>
      <c r="M219" s="81">
        <v>3</v>
      </c>
      <c r="N219" s="81">
        <f t="shared" si="47"/>
        <v>1094</v>
      </c>
      <c r="O219" s="81">
        <f t="shared" ref="O219:R219" si="69">O146</f>
        <v>1</v>
      </c>
      <c r="P219" s="81">
        <f t="shared" si="39"/>
        <v>400</v>
      </c>
      <c r="Q219" s="81">
        <f t="shared" si="40"/>
        <v>320</v>
      </c>
      <c r="R219" s="81">
        <f t="shared" si="69"/>
        <v>8</v>
      </c>
      <c r="S219" s="81">
        <f t="shared" si="48"/>
        <v>400</v>
      </c>
      <c r="T219" s="77">
        <f>VLOOKUP(N219,'[1]@shopQuick'!$A:$C,3,0)</f>
        <v>210</v>
      </c>
      <c r="U219" s="77">
        <f>VLOOKUP(T219,'[1]@shop'!$A:$Q,17,0)</f>
        <v>20</v>
      </c>
      <c r="V219" s="34" t="str">
        <f t="shared" si="64"/>
        <v/>
      </c>
    </row>
    <row r="220" spans="1:22" s="81" customFormat="1" x14ac:dyDescent="0.15">
      <c r="A220" s="99">
        <v>140180</v>
      </c>
      <c r="B220" s="76">
        <v>1</v>
      </c>
      <c r="C220" s="150" t="str">
        <f t="shared" si="42"/>
        <v>1095_1</v>
      </c>
      <c r="D220" s="81" t="str">
        <f t="shared" si="43"/>
        <v>3_1000</v>
      </c>
      <c r="E220" s="81" t="str">
        <f t="shared" si="44"/>
        <v>3_800</v>
      </c>
      <c r="F220" s="151">
        <v>1</v>
      </c>
      <c r="G220" s="81">
        <v>1</v>
      </c>
      <c r="H220" s="152" t="s">
        <v>26</v>
      </c>
      <c r="I220" s="156" t="str">
        <f t="shared" si="45"/>
        <v>8折</v>
      </c>
      <c r="J220" s="81">
        <v>13</v>
      </c>
      <c r="L220" s="81" t="s">
        <v>159</v>
      </c>
      <c r="M220" s="81">
        <v>3</v>
      </c>
      <c r="N220" s="81">
        <f t="shared" si="47"/>
        <v>1095</v>
      </c>
      <c r="O220" s="81">
        <f t="shared" ref="O220:R220" si="70">O147</f>
        <v>1</v>
      </c>
      <c r="P220" s="81">
        <f t="shared" si="39"/>
        <v>1000</v>
      </c>
      <c r="Q220" s="81">
        <f t="shared" si="40"/>
        <v>800</v>
      </c>
      <c r="R220" s="81">
        <f t="shared" si="70"/>
        <v>8</v>
      </c>
      <c r="S220" s="81">
        <f t="shared" si="48"/>
        <v>1000</v>
      </c>
      <c r="T220" s="77">
        <f>VLOOKUP(N220,'[1]@shopQuick'!$A:$C,3,0)</f>
        <v>211</v>
      </c>
      <c r="U220" s="77">
        <f>VLOOKUP(T220,'[1]@shop'!$A:$Q,17,0)</f>
        <v>50</v>
      </c>
      <c r="V220" s="34" t="str">
        <f t="shared" si="64"/>
        <v/>
      </c>
    </row>
    <row r="221" spans="1:22" s="22" customFormat="1" x14ac:dyDescent="0.15">
      <c r="A221" s="89">
        <v>140181</v>
      </c>
      <c r="B221" s="38">
        <v>1</v>
      </c>
      <c r="C221" s="45" t="str">
        <f t="shared" si="42"/>
        <v>1010_1</v>
      </c>
      <c r="D221" s="22" t="str">
        <f t="shared" si="43"/>
        <v>3_9600</v>
      </c>
      <c r="E221" s="22" t="str">
        <f t="shared" si="44"/>
        <v>3_8640</v>
      </c>
      <c r="F221" s="46">
        <v>1</v>
      </c>
      <c r="G221" s="22">
        <v>1</v>
      </c>
      <c r="H221" s="35" t="s">
        <v>163</v>
      </c>
      <c r="I221" s="36" t="str">
        <f t="shared" si="45"/>
        <v>9折</v>
      </c>
      <c r="J221" s="22">
        <v>100</v>
      </c>
      <c r="L221" s="22" t="s">
        <v>252</v>
      </c>
      <c r="M221" s="22">
        <v>3</v>
      </c>
      <c r="N221" s="22">
        <f t="shared" si="47"/>
        <v>1010</v>
      </c>
      <c r="O221" s="22">
        <f t="shared" ref="O221" si="71">O148</f>
        <v>1</v>
      </c>
      <c r="P221" s="22">
        <f t="shared" si="39"/>
        <v>9600</v>
      </c>
      <c r="Q221" s="22">
        <f t="shared" si="40"/>
        <v>8640</v>
      </c>
      <c r="R221" s="22">
        <v>9</v>
      </c>
      <c r="S221" s="22">
        <v>9600</v>
      </c>
      <c r="T221" s="77">
        <f>VLOOKUP(N221,'[1]@shopQuick'!$A:$C,3,0)</f>
        <v>620001</v>
      </c>
      <c r="U221" s="77">
        <f>VLOOKUP(T221,'[1]@shop'!$A:$Q,17,0)</f>
        <v>480</v>
      </c>
      <c r="V221" s="34" t="str">
        <f t="shared" si="64"/>
        <v/>
      </c>
    </row>
    <row r="222" spans="1:22" s="81" customFormat="1" x14ac:dyDescent="0.15">
      <c r="A222" s="99">
        <v>140182</v>
      </c>
      <c r="B222" s="76">
        <v>1</v>
      </c>
      <c r="C222" s="150" t="str">
        <f t="shared" si="42"/>
        <v>1026_1</v>
      </c>
      <c r="D222" s="81" t="str">
        <f t="shared" si="43"/>
        <v>3_1000</v>
      </c>
      <c r="E222" s="81" t="str">
        <f t="shared" si="44"/>
        <v>3_800</v>
      </c>
      <c r="F222" s="151">
        <v>1</v>
      </c>
      <c r="G222" s="81">
        <v>1</v>
      </c>
      <c r="H222" s="152" t="s">
        <v>26</v>
      </c>
      <c r="I222" s="156" t="str">
        <f t="shared" si="45"/>
        <v>8折</v>
      </c>
      <c r="J222" s="81">
        <v>13</v>
      </c>
      <c r="L222" s="81" t="s">
        <v>157</v>
      </c>
      <c r="M222" s="81">
        <v>3</v>
      </c>
      <c r="N222" s="81">
        <f t="shared" si="47"/>
        <v>1026</v>
      </c>
      <c r="O222" s="81">
        <f t="shared" ref="O222:R222" si="72">O149</f>
        <v>1</v>
      </c>
      <c r="P222" s="81">
        <f t="shared" si="39"/>
        <v>1000</v>
      </c>
      <c r="Q222" s="81">
        <f t="shared" si="40"/>
        <v>800</v>
      </c>
      <c r="R222" s="81">
        <f t="shared" si="72"/>
        <v>8</v>
      </c>
      <c r="S222" s="81">
        <f t="shared" si="48"/>
        <v>1000</v>
      </c>
      <c r="T222" s="77">
        <f>VLOOKUP(N222,'[1]@shopQuick'!$A:$C,3,0)</f>
        <v>1529</v>
      </c>
      <c r="U222" s="77">
        <f>VLOOKUP(T222,'[1]@shop'!$A:$Q,17,0)</f>
        <v>50</v>
      </c>
      <c r="V222" s="34" t="str">
        <f t="shared" si="64"/>
        <v/>
      </c>
    </row>
    <row r="223" spans="1:22" s="40" customFormat="1" x14ac:dyDescent="0.15">
      <c r="A223" s="42">
        <v>140183</v>
      </c>
      <c r="B223" s="37">
        <v>1</v>
      </c>
      <c r="C223" s="43" t="str">
        <f t="shared" si="42"/>
        <v>1036_1</v>
      </c>
      <c r="D223" s="34" t="str">
        <f t="shared" si="43"/>
        <v>3_3000</v>
      </c>
      <c r="E223" s="34" t="str">
        <f t="shared" si="44"/>
        <v>3_2400</v>
      </c>
      <c r="F223" s="44">
        <v>1</v>
      </c>
      <c r="G223" s="34">
        <v>1</v>
      </c>
      <c r="H223" s="32" t="s">
        <v>26</v>
      </c>
      <c r="I223" s="47" t="str">
        <f t="shared" si="45"/>
        <v>8折</v>
      </c>
      <c r="J223" s="34">
        <v>0</v>
      </c>
      <c r="L223" s="40" t="s">
        <v>253</v>
      </c>
      <c r="M223" s="40">
        <v>3</v>
      </c>
      <c r="N223" s="40">
        <f t="shared" si="47"/>
        <v>1036</v>
      </c>
      <c r="O223" s="40">
        <f t="shared" ref="O223:R223" si="73">O150</f>
        <v>1</v>
      </c>
      <c r="P223" s="40">
        <f t="shared" si="39"/>
        <v>3000</v>
      </c>
      <c r="Q223" s="40">
        <f t="shared" si="40"/>
        <v>2400</v>
      </c>
      <c r="R223" s="40">
        <f t="shared" si="73"/>
        <v>8</v>
      </c>
      <c r="S223" s="40">
        <f t="shared" si="48"/>
        <v>3000</v>
      </c>
      <c r="T223" s="77">
        <f>VLOOKUP(N223,'[1]@shopQuick'!$A:$C,3,0)</f>
        <v>1475</v>
      </c>
      <c r="U223" s="77">
        <f>VLOOKUP(T223,'[1]@shop'!$A:$Q,17,0)</f>
        <v>150</v>
      </c>
      <c r="V223" s="34" t="str">
        <f t="shared" si="64"/>
        <v/>
      </c>
    </row>
    <row r="224" spans="1:22" s="40" customFormat="1" x14ac:dyDescent="0.15">
      <c r="A224" s="42">
        <v>140184</v>
      </c>
      <c r="B224" s="37">
        <v>1</v>
      </c>
      <c r="C224" s="43" t="str">
        <f t="shared" si="42"/>
        <v>1041_1</v>
      </c>
      <c r="D224" s="34" t="str">
        <f t="shared" si="43"/>
        <v>3_3000</v>
      </c>
      <c r="E224" s="34" t="str">
        <f t="shared" si="44"/>
        <v>3_2400</v>
      </c>
      <c r="F224" s="44">
        <v>1</v>
      </c>
      <c r="G224" s="34">
        <v>1</v>
      </c>
      <c r="H224" s="32" t="s">
        <v>26</v>
      </c>
      <c r="I224" s="47" t="str">
        <f t="shared" si="45"/>
        <v>8折</v>
      </c>
      <c r="J224" s="34">
        <v>0</v>
      </c>
      <c r="L224" s="40" t="s">
        <v>254</v>
      </c>
      <c r="M224" s="40">
        <v>3</v>
      </c>
      <c r="N224" s="40">
        <f t="shared" si="47"/>
        <v>1041</v>
      </c>
      <c r="O224" s="40">
        <f t="shared" ref="O224:R224" si="74">O151</f>
        <v>1</v>
      </c>
      <c r="P224" s="40">
        <f t="shared" si="39"/>
        <v>3000</v>
      </c>
      <c r="Q224" s="40">
        <f t="shared" si="40"/>
        <v>2400</v>
      </c>
      <c r="R224" s="40">
        <f t="shared" si="74"/>
        <v>8</v>
      </c>
      <c r="S224" s="40">
        <f t="shared" si="48"/>
        <v>3000</v>
      </c>
      <c r="T224" s="77">
        <f>VLOOKUP(N224,'[1]@shopQuick'!$A:$C,3,0)</f>
        <v>1476</v>
      </c>
      <c r="U224" s="77">
        <f>VLOOKUP(T224,'[1]@shop'!$A:$Q,17,0)</f>
        <v>150</v>
      </c>
      <c r="V224" s="34" t="str">
        <f t="shared" si="64"/>
        <v/>
      </c>
    </row>
    <row r="225" spans="1:22" s="40" customFormat="1" x14ac:dyDescent="0.15">
      <c r="A225" s="42">
        <v>140185</v>
      </c>
      <c r="B225" s="37">
        <v>1</v>
      </c>
      <c r="C225" s="43" t="str">
        <f t="shared" si="42"/>
        <v>1046_1</v>
      </c>
      <c r="D225" s="34" t="str">
        <f t="shared" si="43"/>
        <v>3_3000</v>
      </c>
      <c r="E225" s="34" t="str">
        <f t="shared" si="44"/>
        <v>3_2400</v>
      </c>
      <c r="F225" s="44">
        <v>1</v>
      </c>
      <c r="G225" s="34">
        <v>1</v>
      </c>
      <c r="H225" s="32" t="s">
        <v>26</v>
      </c>
      <c r="I225" s="47" t="str">
        <f t="shared" si="45"/>
        <v>8折</v>
      </c>
      <c r="J225" s="34">
        <v>0</v>
      </c>
      <c r="L225" s="40" t="s">
        <v>255</v>
      </c>
      <c r="M225" s="40">
        <v>3</v>
      </c>
      <c r="N225" s="40">
        <f t="shared" si="47"/>
        <v>1046</v>
      </c>
      <c r="O225" s="40">
        <f t="shared" ref="O225:R225" si="75">O152</f>
        <v>1</v>
      </c>
      <c r="P225" s="40">
        <f t="shared" si="39"/>
        <v>3000</v>
      </c>
      <c r="Q225" s="40">
        <f t="shared" si="40"/>
        <v>2400</v>
      </c>
      <c r="R225" s="40">
        <f t="shared" si="75"/>
        <v>8</v>
      </c>
      <c r="S225" s="40">
        <f t="shared" si="48"/>
        <v>3000</v>
      </c>
      <c r="T225" s="77">
        <f>VLOOKUP(N225,'[1]@shopQuick'!$A:$C,3,0)</f>
        <v>1477</v>
      </c>
      <c r="U225" s="77">
        <f>VLOOKUP(T225,'[1]@shop'!$A:$Q,17,0)</f>
        <v>150</v>
      </c>
      <c r="V225" s="34" t="str">
        <f t="shared" si="64"/>
        <v/>
      </c>
    </row>
    <row r="226" spans="1:22" s="40" customFormat="1" x14ac:dyDescent="0.15">
      <c r="A226" s="42">
        <v>140186</v>
      </c>
      <c r="B226" s="37">
        <v>1</v>
      </c>
      <c r="C226" s="43" t="str">
        <f t="shared" si="42"/>
        <v>1051_1</v>
      </c>
      <c r="D226" s="34" t="str">
        <f t="shared" si="43"/>
        <v>3_3000</v>
      </c>
      <c r="E226" s="34" t="str">
        <f t="shared" si="44"/>
        <v>3_2400</v>
      </c>
      <c r="F226" s="44">
        <v>1</v>
      </c>
      <c r="G226" s="34">
        <v>1</v>
      </c>
      <c r="H226" s="32" t="s">
        <v>26</v>
      </c>
      <c r="I226" s="47" t="str">
        <f t="shared" si="45"/>
        <v>8折</v>
      </c>
      <c r="J226" s="34">
        <v>0</v>
      </c>
      <c r="L226" s="40" t="s">
        <v>256</v>
      </c>
      <c r="M226" s="40">
        <v>3</v>
      </c>
      <c r="N226" s="40">
        <f t="shared" si="47"/>
        <v>1051</v>
      </c>
      <c r="O226" s="40">
        <f t="shared" ref="O226:R226" si="76">O153</f>
        <v>1</v>
      </c>
      <c r="P226" s="40">
        <f t="shared" ref="P226:P289" si="77">O226*S226</f>
        <v>3000</v>
      </c>
      <c r="Q226" s="40">
        <f t="shared" ref="Q226:Q289" si="78">P226*R226/10</f>
        <v>2400</v>
      </c>
      <c r="R226" s="40">
        <f t="shared" si="76"/>
        <v>8</v>
      </c>
      <c r="S226" s="40">
        <f t="shared" si="48"/>
        <v>3000</v>
      </c>
      <c r="T226" s="77">
        <f>VLOOKUP(N226,'[1]@shopQuick'!$A:$C,3,0)</f>
        <v>1478</v>
      </c>
      <c r="U226" s="77">
        <f>VLOOKUP(T226,'[1]@shop'!$A:$Q,17,0)</f>
        <v>150</v>
      </c>
      <c r="V226" s="34" t="str">
        <f t="shared" si="64"/>
        <v/>
      </c>
    </row>
    <row r="227" spans="1:22" s="40" customFormat="1" x14ac:dyDescent="0.15">
      <c r="A227" s="42">
        <v>140187</v>
      </c>
      <c r="B227" s="37">
        <v>1</v>
      </c>
      <c r="C227" s="43" t="str">
        <f t="shared" si="42"/>
        <v>1076_1</v>
      </c>
      <c r="D227" s="34" t="str">
        <f t="shared" si="43"/>
        <v>3_3000</v>
      </c>
      <c r="E227" s="34" t="str">
        <f t="shared" si="44"/>
        <v>3_2400</v>
      </c>
      <c r="F227" s="44">
        <v>1</v>
      </c>
      <c r="G227" s="34">
        <v>1</v>
      </c>
      <c r="H227" s="32" t="s">
        <v>26</v>
      </c>
      <c r="I227" s="47" t="str">
        <f t="shared" si="45"/>
        <v>8折</v>
      </c>
      <c r="J227" s="34">
        <v>0</v>
      </c>
      <c r="L227" s="40" t="s">
        <v>257</v>
      </c>
      <c r="M227" s="40">
        <v>3</v>
      </c>
      <c r="N227" s="40">
        <f t="shared" si="47"/>
        <v>1076</v>
      </c>
      <c r="O227" s="40">
        <f t="shared" ref="O227:R227" si="79">O154</f>
        <v>1</v>
      </c>
      <c r="P227" s="40">
        <f t="shared" si="77"/>
        <v>3000</v>
      </c>
      <c r="Q227" s="40">
        <f t="shared" si="78"/>
        <v>2400</v>
      </c>
      <c r="R227" s="40">
        <f t="shared" si="79"/>
        <v>8</v>
      </c>
      <c r="S227" s="40">
        <f t="shared" si="48"/>
        <v>3000</v>
      </c>
      <c r="T227" s="77">
        <f>VLOOKUP(N227,'[1]@shopQuick'!$A:$C,3,0)</f>
        <v>1479</v>
      </c>
      <c r="U227" s="77">
        <f>VLOOKUP(T227,'[1]@shop'!$A:$Q,17,0)</f>
        <v>150</v>
      </c>
      <c r="V227" s="34" t="str">
        <f t="shared" si="64"/>
        <v/>
      </c>
    </row>
    <row r="228" spans="1:22" s="40" customFormat="1" x14ac:dyDescent="0.15">
      <c r="A228" s="42">
        <v>140188</v>
      </c>
      <c r="B228" s="37">
        <v>1</v>
      </c>
      <c r="C228" s="43" t="str">
        <f t="shared" si="42"/>
        <v>1081_1</v>
      </c>
      <c r="D228" s="34" t="str">
        <f t="shared" si="43"/>
        <v>3_3000</v>
      </c>
      <c r="E228" s="34" t="str">
        <f t="shared" si="44"/>
        <v>3_2400</v>
      </c>
      <c r="F228" s="44">
        <v>1</v>
      </c>
      <c r="G228" s="34">
        <v>1</v>
      </c>
      <c r="H228" s="32" t="s">
        <v>26</v>
      </c>
      <c r="I228" s="47" t="str">
        <f t="shared" si="45"/>
        <v>8折</v>
      </c>
      <c r="J228" s="34">
        <v>0</v>
      </c>
      <c r="L228" s="40" t="s">
        <v>258</v>
      </c>
      <c r="M228" s="40">
        <v>3</v>
      </c>
      <c r="N228" s="40">
        <f t="shared" si="47"/>
        <v>1081</v>
      </c>
      <c r="O228" s="40">
        <f t="shared" ref="O228:R228" si="80">O155</f>
        <v>1</v>
      </c>
      <c r="P228" s="40">
        <f t="shared" si="77"/>
        <v>3000</v>
      </c>
      <c r="Q228" s="40">
        <f t="shared" si="78"/>
        <v>2400</v>
      </c>
      <c r="R228" s="40">
        <f t="shared" si="80"/>
        <v>8</v>
      </c>
      <c r="S228" s="40">
        <f t="shared" si="48"/>
        <v>3000</v>
      </c>
      <c r="T228" s="77">
        <f>VLOOKUP(N228,'[1]@shopQuick'!$A:$C,3,0)</f>
        <v>1480</v>
      </c>
      <c r="U228" s="77">
        <f>VLOOKUP(T228,'[1]@shop'!$A:$Q,17,0)</f>
        <v>150</v>
      </c>
      <c r="V228" s="34" t="str">
        <f t="shared" si="64"/>
        <v/>
      </c>
    </row>
    <row r="229" spans="1:22" s="40" customFormat="1" x14ac:dyDescent="0.15">
      <c r="A229" s="42">
        <v>140189</v>
      </c>
      <c r="B229" s="37">
        <v>1</v>
      </c>
      <c r="C229" s="43" t="str">
        <f t="shared" si="42"/>
        <v>1086_1</v>
      </c>
      <c r="D229" s="34" t="str">
        <f t="shared" si="43"/>
        <v>3_3000</v>
      </c>
      <c r="E229" s="34" t="str">
        <f t="shared" si="44"/>
        <v>3_2400</v>
      </c>
      <c r="F229" s="44">
        <v>1</v>
      </c>
      <c r="G229" s="34">
        <v>1</v>
      </c>
      <c r="H229" s="32" t="s">
        <v>26</v>
      </c>
      <c r="I229" s="47" t="str">
        <f t="shared" si="45"/>
        <v>8折</v>
      </c>
      <c r="J229" s="34">
        <v>0</v>
      </c>
      <c r="L229" s="40" t="s">
        <v>259</v>
      </c>
      <c r="M229" s="40">
        <v>3</v>
      </c>
      <c r="N229" s="40">
        <f t="shared" si="47"/>
        <v>1086</v>
      </c>
      <c r="O229" s="40">
        <f t="shared" ref="O229:R229" si="81">O156</f>
        <v>1</v>
      </c>
      <c r="P229" s="40">
        <f t="shared" si="77"/>
        <v>3000</v>
      </c>
      <c r="Q229" s="40">
        <f t="shared" si="78"/>
        <v>2400</v>
      </c>
      <c r="R229" s="40">
        <f t="shared" si="81"/>
        <v>8</v>
      </c>
      <c r="S229" s="40">
        <f t="shared" si="48"/>
        <v>3000</v>
      </c>
      <c r="T229" s="77">
        <f>VLOOKUP(N229,'[1]@shopQuick'!$A:$C,3,0)</f>
        <v>1481</v>
      </c>
      <c r="U229" s="77">
        <f>VLOOKUP(T229,'[1]@shop'!$A:$Q,17,0)</f>
        <v>150</v>
      </c>
      <c r="V229" s="34" t="str">
        <f t="shared" si="64"/>
        <v/>
      </c>
    </row>
    <row r="230" spans="1:22" s="40" customFormat="1" x14ac:dyDescent="0.15">
      <c r="A230" s="42">
        <v>140190</v>
      </c>
      <c r="B230" s="37">
        <v>1</v>
      </c>
      <c r="C230" s="43" t="str">
        <f t="shared" si="42"/>
        <v>1091_1</v>
      </c>
      <c r="D230" s="34" t="str">
        <f t="shared" si="43"/>
        <v>3_3000</v>
      </c>
      <c r="E230" s="34" t="str">
        <f t="shared" si="44"/>
        <v>3_2400</v>
      </c>
      <c r="F230" s="44">
        <v>1</v>
      </c>
      <c r="G230" s="34">
        <v>1</v>
      </c>
      <c r="H230" s="32" t="s">
        <v>26</v>
      </c>
      <c r="I230" s="47" t="str">
        <f t="shared" si="45"/>
        <v>8折</v>
      </c>
      <c r="J230" s="34">
        <v>0</v>
      </c>
      <c r="L230" s="40" t="s">
        <v>260</v>
      </c>
      <c r="M230" s="40">
        <v>3</v>
      </c>
      <c r="N230" s="40">
        <f t="shared" si="47"/>
        <v>1091</v>
      </c>
      <c r="O230" s="40">
        <f t="shared" ref="O230:R230" si="82">O157</f>
        <v>1</v>
      </c>
      <c r="P230" s="40">
        <f t="shared" si="77"/>
        <v>3000</v>
      </c>
      <c r="Q230" s="40">
        <f t="shared" si="78"/>
        <v>2400</v>
      </c>
      <c r="R230" s="40">
        <f t="shared" si="82"/>
        <v>8</v>
      </c>
      <c r="S230" s="40">
        <f t="shared" si="48"/>
        <v>3000</v>
      </c>
      <c r="T230" s="77">
        <f>VLOOKUP(N230,'[1]@shopQuick'!$A:$C,3,0)</f>
        <v>1482</v>
      </c>
      <c r="U230" s="77">
        <f>VLOOKUP(T230,'[1]@shop'!$A:$Q,17,0)</f>
        <v>150</v>
      </c>
      <c r="V230" s="34" t="str">
        <f t="shared" si="64"/>
        <v/>
      </c>
    </row>
    <row r="231" spans="1:22" s="40" customFormat="1" x14ac:dyDescent="0.15">
      <c r="A231" s="42">
        <v>140191</v>
      </c>
      <c r="B231" s="37">
        <v>1</v>
      </c>
      <c r="C231" s="43" t="str">
        <f t="shared" ref="C231:C294" si="83">N231&amp;"_"&amp;O231</f>
        <v>1037_1</v>
      </c>
      <c r="D231" s="34" t="str">
        <f t="shared" ref="D231:D294" si="84">M231&amp;"_"&amp;P231</f>
        <v>3_800</v>
      </c>
      <c r="E231" s="34" t="str">
        <f t="shared" ref="E231:E294" si="85">M231&amp;"_"&amp;Q231</f>
        <v>3_640</v>
      </c>
      <c r="F231" s="44">
        <v>1</v>
      </c>
      <c r="G231" s="34">
        <v>1</v>
      </c>
      <c r="H231" s="32" t="s">
        <v>26</v>
      </c>
      <c r="I231" s="47" t="str">
        <f t="shared" ref="I231:I294" si="86">R231&amp;"折"</f>
        <v>8折</v>
      </c>
      <c r="J231" s="34">
        <v>0</v>
      </c>
      <c r="L231" s="40" t="s">
        <v>261</v>
      </c>
      <c r="M231" s="40">
        <v>3</v>
      </c>
      <c r="N231" s="40">
        <f t="shared" si="47"/>
        <v>1037</v>
      </c>
      <c r="O231" s="40">
        <v>1</v>
      </c>
      <c r="P231" s="40">
        <f t="shared" si="77"/>
        <v>800</v>
      </c>
      <c r="Q231" s="40">
        <f t="shared" si="78"/>
        <v>640</v>
      </c>
      <c r="R231" s="40">
        <f t="shared" ref="R231" si="87">R158</f>
        <v>8</v>
      </c>
      <c r="S231" s="40">
        <f t="shared" si="48"/>
        <v>800</v>
      </c>
      <c r="T231" s="77">
        <f>VLOOKUP(N231,'[1]@shopQuick'!$A:$C,3,0)</f>
        <v>1483</v>
      </c>
      <c r="U231" s="77">
        <f>VLOOKUP(T231,'[1]@shop'!$A:$Q,17,0)</f>
        <v>40</v>
      </c>
      <c r="V231" s="34" t="str">
        <f t="shared" si="64"/>
        <v/>
      </c>
    </row>
    <row r="232" spans="1:22" s="40" customFormat="1" x14ac:dyDescent="0.15">
      <c r="A232" s="42">
        <v>140192</v>
      </c>
      <c r="B232" s="37">
        <v>1</v>
      </c>
      <c r="C232" s="43" t="str">
        <f t="shared" si="83"/>
        <v>1042_1</v>
      </c>
      <c r="D232" s="34" t="str">
        <f t="shared" si="84"/>
        <v>3_800</v>
      </c>
      <c r="E232" s="34" t="str">
        <f t="shared" si="85"/>
        <v>3_640</v>
      </c>
      <c r="F232" s="44">
        <v>1</v>
      </c>
      <c r="G232" s="34">
        <v>1</v>
      </c>
      <c r="H232" s="32" t="s">
        <v>26</v>
      </c>
      <c r="I232" s="47" t="str">
        <f t="shared" si="86"/>
        <v>8折</v>
      </c>
      <c r="J232" s="34">
        <v>0</v>
      </c>
      <c r="L232" s="40" t="s">
        <v>262</v>
      </c>
      <c r="M232" s="40">
        <v>3</v>
      </c>
      <c r="N232" s="40">
        <f t="shared" si="47"/>
        <v>1042</v>
      </c>
      <c r="O232" s="40">
        <v>1</v>
      </c>
      <c r="P232" s="40">
        <f t="shared" si="77"/>
        <v>800</v>
      </c>
      <c r="Q232" s="40">
        <f t="shared" si="78"/>
        <v>640</v>
      </c>
      <c r="R232" s="40">
        <f t="shared" ref="R232" si="88">R159</f>
        <v>8</v>
      </c>
      <c r="S232" s="40">
        <f t="shared" si="48"/>
        <v>800</v>
      </c>
      <c r="T232" s="77">
        <f>VLOOKUP(N232,'[1]@shopQuick'!$A:$C,3,0)</f>
        <v>1484</v>
      </c>
      <c r="U232" s="77">
        <f>VLOOKUP(T232,'[1]@shop'!$A:$Q,17,0)</f>
        <v>40</v>
      </c>
      <c r="V232" s="34" t="str">
        <f t="shared" si="64"/>
        <v/>
      </c>
    </row>
    <row r="233" spans="1:22" s="40" customFormat="1" x14ac:dyDescent="0.15">
      <c r="A233" s="42">
        <v>140193</v>
      </c>
      <c r="B233" s="37">
        <v>1</v>
      </c>
      <c r="C233" s="43" t="str">
        <f t="shared" si="83"/>
        <v>1047_1</v>
      </c>
      <c r="D233" s="34" t="str">
        <f t="shared" si="84"/>
        <v>3_800</v>
      </c>
      <c r="E233" s="34" t="str">
        <f t="shared" si="85"/>
        <v>3_640</v>
      </c>
      <c r="F233" s="44">
        <v>1</v>
      </c>
      <c r="G233" s="34">
        <v>1</v>
      </c>
      <c r="H233" s="32" t="s">
        <v>26</v>
      </c>
      <c r="I233" s="47" t="str">
        <f t="shared" si="86"/>
        <v>8折</v>
      </c>
      <c r="J233" s="34">
        <v>0</v>
      </c>
      <c r="L233" s="40" t="s">
        <v>263</v>
      </c>
      <c r="M233" s="40">
        <v>3</v>
      </c>
      <c r="N233" s="40">
        <f t="shared" si="47"/>
        <v>1047</v>
      </c>
      <c r="O233" s="40">
        <v>1</v>
      </c>
      <c r="P233" s="40">
        <f t="shared" si="77"/>
        <v>800</v>
      </c>
      <c r="Q233" s="40">
        <f t="shared" si="78"/>
        <v>640</v>
      </c>
      <c r="R233" s="40">
        <f t="shared" ref="R233" si="89">R160</f>
        <v>8</v>
      </c>
      <c r="S233" s="40">
        <f t="shared" si="48"/>
        <v>800</v>
      </c>
      <c r="T233" s="77">
        <f>VLOOKUP(N233,'[1]@shopQuick'!$A:$C,3,0)</f>
        <v>1485</v>
      </c>
      <c r="U233" s="77">
        <f>VLOOKUP(T233,'[1]@shop'!$A:$Q,17,0)</f>
        <v>40</v>
      </c>
      <c r="V233" s="34" t="str">
        <f t="shared" si="64"/>
        <v/>
      </c>
    </row>
    <row r="234" spans="1:22" s="40" customFormat="1" x14ac:dyDescent="0.15">
      <c r="A234" s="42">
        <v>140194</v>
      </c>
      <c r="B234" s="37">
        <v>1</v>
      </c>
      <c r="C234" s="43" t="str">
        <f t="shared" si="83"/>
        <v>1052_1</v>
      </c>
      <c r="D234" s="34" t="str">
        <f t="shared" si="84"/>
        <v>3_800</v>
      </c>
      <c r="E234" s="34" t="str">
        <f t="shared" si="85"/>
        <v>3_640</v>
      </c>
      <c r="F234" s="44">
        <v>1</v>
      </c>
      <c r="G234" s="34">
        <v>1</v>
      </c>
      <c r="H234" s="32" t="s">
        <v>26</v>
      </c>
      <c r="I234" s="47" t="str">
        <f t="shared" si="86"/>
        <v>8折</v>
      </c>
      <c r="J234" s="34">
        <v>0</v>
      </c>
      <c r="L234" s="40" t="s">
        <v>264</v>
      </c>
      <c r="M234" s="40">
        <v>3</v>
      </c>
      <c r="N234" s="40">
        <f t="shared" si="47"/>
        <v>1052</v>
      </c>
      <c r="O234" s="40">
        <v>1</v>
      </c>
      <c r="P234" s="40">
        <f t="shared" si="77"/>
        <v>800</v>
      </c>
      <c r="Q234" s="40">
        <f t="shared" si="78"/>
        <v>640</v>
      </c>
      <c r="R234" s="40">
        <f t="shared" ref="R234" si="90">R161</f>
        <v>8</v>
      </c>
      <c r="S234" s="40">
        <f t="shared" si="48"/>
        <v>800</v>
      </c>
      <c r="T234" s="77">
        <f>VLOOKUP(N234,'[1]@shopQuick'!$A:$C,3,0)</f>
        <v>1486</v>
      </c>
      <c r="U234" s="77">
        <f>VLOOKUP(T234,'[1]@shop'!$A:$Q,17,0)</f>
        <v>40</v>
      </c>
      <c r="V234" s="34" t="str">
        <f t="shared" si="64"/>
        <v/>
      </c>
    </row>
    <row r="235" spans="1:22" s="40" customFormat="1" x14ac:dyDescent="0.15">
      <c r="A235" s="42">
        <v>140195</v>
      </c>
      <c r="B235" s="37">
        <v>1</v>
      </c>
      <c r="C235" s="43" t="str">
        <f t="shared" si="83"/>
        <v>1037_1</v>
      </c>
      <c r="D235" s="34" t="str">
        <f t="shared" si="84"/>
        <v>3_800</v>
      </c>
      <c r="E235" s="34" t="str">
        <f t="shared" si="85"/>
        <v>3_640</v>
      </c>
      <c r="F235" s="44">
        <v>1</v>
      </c>
      <c r="G235" s="34">
        <v>1</v>
      </c>
      <c r="H235" s="32" t="s">
        <v>26</v>
      </c>
      <c r="I235" s="47" t="str">
        <f t="shared" si="86"/>
        <v>8折</v>
      </c>
      <c r="J235" s="34">
        <v>0</v>
      </c>
      <c r="L235" s="40" t="s">
        <v>261</v>
      </c>
      <c r="M235" s="40">
        <v>3</v>
      </c>
      <c r="N235" s="40">
        <f t="shared" ref="N235:R243" si="91">N162</f>
        <v>1037</v>
      </c>
      <c r="O235" s="40">
        <v>1</v>
      </c>
      <c r="P235" s="40">
        <f t="shared" si="77"/>
        <v>800</v>
      </c>
      <c r="Q235" s="40">
        <f t="shared" si="78"/>
        <v>640</v>
      </c>
      <c r="R235" s="40">
        <f t="shared" si="91"/>
        <v>8</v>
      </c>
      <c r="S235" s="40">
        <f t="shared" ref="S235:S242" si="92">S162*20</f>
        <v>800</v>
      </c>
      <c r="T235" s="77">
        <f>VLOOKUP(N235,'[1]@shopQuick'!$A:$C,3,0)</f>
        <v>1483</v>
      </c>
      <c r="U235" s="77">
        <f>VLOOKUP(T235,'[1]@shop'!$A:$Q,17,0)</f>
        <v>40</v>
      </c>
      <c r="V235" s="34" t="str">
        <f t="shared" si="64"/>
        <v/>
      </c>
    </row>
    <row r="236" spans="1:22" s="40" customFormat="1" x14ac:dyDescent="0.15">
      <c r="A236" s="42">
        <v>140196</v>
      </c>
      <c r="B236" s="37">
        <v>1</v>
      </c>
      <c r="C236" s="43" t="str">
        <f t="shared" si="83"/>
        <v>1042_1</v>
      </c>
      <c r="D236" s="34" t="str">
        <f t="shared" si="84"/>
        <v>3_800</v>
      </c>
      <c r="E236" s="34" t="str">
        <f t="shared" si="85"/>
        <v>3_640</v>
      </c>
      <c r="F236" s="44">
        <v>1</v>
      </c>
      <c r="G236" s="34">
        <v>1</v>
      </c>
      <c r="H236" s="32" t="s">
        <v>26</v>
      </c>
      <c r="I236" s="47" t="str">
        <f t="shared" si="86"/>
        <v>8折</v>
      </c>
      <c r="J236" s="34">
        <v>0</v>
      </c>
      <c r="L236" s="40" t="s">
        <v>262</v>
      </c>
      <c r="M236" s="40">
        <v>3</v>
      </c>
      <c r="N236" s="40">
        <f t="shared" si="91"/>
        <v>1042</v>
      </c>
      <c r="O236" s="40">
        <v>1</v>
      </c>
      <c r="P236" s="40">
        <f t="shared" si="77"/>
        <v>800</v>
      </c>
      <c r="Q236" s="40">
        <f t="shared" si="78"/>
        <v>640</v>
      </c>
      <c r="R236" s="40">
        <f t="shared" si="91"/>
        <v>8</v>
      </c>
      <c r="S236" s="40">
        <f t="shared" si="92"/>
        <v>800</v>
      </c>
      <c r="T236" s="77">
        <f>VLOOKUP(N236,'[1]@shopQuick'!$A:$C,3,0)</f>
        <v>1484</v>
      </c>
      <c r="U236" s="77">
        <f>VLOOKUP(T236,'[1]@shop'!$A:$Q,17,0)</f>
        <v>40</v>
      </c>
      <c r="V236" s="34" t="str">
        <f t="shared" si="64"/>
        <v/>
      </c>
    </row>
    <row r="237" spans="1:22" s="40" customFormat="1" x14ac:dyDescent="0.15">
      <c r="A237" s="42">
        <v>140197</v>
      </c>
      <c r="B237" s="37">
        <v>1</v>
      </c>
      <c r="C237" s="43" t="str">
        <f t="shared" si="83"/>
        <v>1047_1</v>
      </c>
      <c r="D237" s="34" t="str">
        <f t="shared" si="84"/>
        <v>3_800</v>
      </c>
      <c r="E237" s="34" t="str">
        <f t="shared" si="85"/>
        <v>3_640</v>
      </c>
      <c r="F237" s="44">
        <v>1</v>
      </c>
      <c r="G237" s="34">
        <v>1</v>
      </c>
      <c r="H237" s="32" t="s">
        <v>26</v>
      </c>
      <c r="I237" s="47" t="str">
        <f t="shared" si="86"/>
        <v>8折</v>
      </c>
      <c r="J237" s="34">
        <v>0</v>
      </c>
      <c r="L237" s="40" t="s">
        <v>263</v>
      </c>
      <c r="M237" s="40">
        <v>3</v>
      </c>
      <c r="N237" s="40">
        <f t="shared" si="91"/>
        <v>1047</v>
      </c>
      <c r="O237" s="40">
        <v>1</v>
      </c>
      <c r="P237" s="40">
        <f t="shared" si="77"/>
        <v>800</v>
      </c>
      <c r="Q237" s="40">
        <f t="shared" si="78"/>
        <v>640</v>
      </c>
      <c r="R237" s="40">
        <f t="shared" si="91"/>
        <v>8</v>
      </c>
      <c r="S237" s="40">
        <f t="shared" si="92"/>
        <v>800</v>
      </c>
      <c r="T237" s="77">
        <f>VLOOKUP(N237,'[1]@shopQuick'!$A:$C,3,0)</f>
        <v>1485</v>
      </c>
      <c r="U237" s="77">
        <f>VLOOKUP(T237,'[1]@shop'!$A:$Q,17,0)</f>
        <v>40</v>
      </c>
      <c r="V237" s="34" t="str">
        <f t="shared" si="64"/>
        <v/>
      </c>
    </row>
    <row r="238" spans="1:22" s="40" customFormat="1" x14ac:dyDescent="0.15">
      <c r="A238" s="42">
        <v>140198</v>
      </c>
      <c r="B238" s="37">
        <v>1</v>
      </c>
      <c r="C238" s="43" t="str">
        <f t="shared" si="83"/>
        <v>1052_1</v>
      </c>
      <c r="D238" s="34" t="str">
        <f t="shared" si="84"/>
        <v>3_800</v>
      </c>
      <c r="E238" s="34" t="str">
        <f t="shared" si="85"/>
        <v>3_640</v>
      </c>
      <c r="F238" s="44">
        <v>1</v>
      </c>
      <c r="G238" s="34">
        <v>1</v>
      </c>
      <c r="H238" s="32" t="s">
        <v>26</v>
      </c>
      <c r="I238" s="47" t="str">
        <f t="shared" si="86"/>
        <v>8折</v>
      </c>
      <c r="J238" s="34">
        <v>0</v>
      </c>
      <c r="L238" s="40" t="s">
        <v>264</v>
      </c>
      <c r="M238" s="40">
        <v>3</v>
      </c>
      <c r="N238" s="40">
        <f t="shared" si="91"/>
        <v>1052</v>
      </c>
      <c r="O238" s="40">
        <v>1</v>
      </c>
      <c r="P238" s="40">
        <f t="shared" si="77"/>
        <v>800</v>
      </c>
      <c r="Q238" s="40">
        <f t="shared" si="78"/>
        <v>640</v>
      </c>
      <c r="R238" s="40">
        <f t="shared" si="91"/>
        <v>8</v>
      </c>
      <c r="S238" s="40">
        <f t="shared" si="92"/>
        <v>800</v>
      </c>
      <c r="T238" s="77">
        <f>VLOOKUP(N238,'[1]@shopQuick'!$A:$C,3,0)</f>
        <v>1486</v>
      </c>
      <c r="U238" s="77">
        <f>VLOOKUP(T238,'[1]@shop'!$A:$Q,17,0)</f>
        <v>40</v>
      </c>
      <c r="V238" s="34" t="str">
        <f t="shared" si="64"/>
        <v/>
      </c>
    </row>
    <row r="239" spans="1:22" s="40" customFormat="1" x14ac:dyDescent="0.15">
      <c r="A239" s="42">
        <v>140199</v>
      </c>
      <c r="B239" s="37">
        <v>1</v>
      </c>
      <c r="C239" s="43" t="str">
        <f t="shared" si="83"/>
        <v>1238_1</v>
      </c>
      <c r="D239" s="34" t="str">
        <f t="shared" si="84"/>
        <v>3_1600</v>
      </c>
      <c r="E239" s="34" t="str">
        <f t="shared" si="85"/>
        <v>3_1280</v>
      </c>
      <c r="F239" s="44">
        <v>1</v>
      </c>
      <c r="G239" s="34">
        <v>1</v>
      </c>
      <c r="H239" s="32" t="s">
        <v>26</v>
      </c>
      <c r="I239" s="47" t="str">
        <f t="shared" si="86"/>
        <v>8折</v>
      </c>
      <c r="J239" s="34">
        <v>0</v>
      </c>
      <c r="L239" s="40" t="s">
        <v>186</v>
      </c>
      <c r="M239" s="40">
        <v>3</v>
      </c>
      <c r="N239" s="40">
        <f t="shared" si="91"/>
        <v>1238</v>
      </c>
      <c r="O239" s="40">
        <f t="shared" si="91"/>
        <v>1</v>
      </c>
      <c r="P239" s="40">
        <f t="shared" si="77"/>
        <v>1600</v>
      </c>
      <c r="Q239" s="40">
        <f t="shared" si="78"/>
        <v>1280</v>
      </c>
      <c r="R239" s="40">
        <f t="shared" si="91"/>
        <v>8</v>
      </c>
      <c r="S239" s="40">
        <f t="shared" si="92"/>
        <v>1600</v>
      </c>
      <c r="T239" s="77">
        <f>VLOOKUP(N239,'[1]@shopQuick'!$A:$C,3,0)</f>
        <v>212</v>
      </c>
      <c r="U239" s="77">
        <f>VLOOKUP(T239,'[1]@shop'!$A:$Q,17,0)</f>
        <v>80</v>
      </c>
      <c r="V239" s="34" t="str">
        <f t="shared" si="64"/>
        <v/>
      </c>
    </row>
    <row r="240" spans="1:22" s="40" customFormat="1" x14ac:dyDescent="0.15">
      <c r="A240" s="42">
        <v>140200</v>
      </c>
      <c r="B240" s="37">
        <v>1</v>
      </c>
      <c r="C240" s="43" t="str">
        <f t="shared" si="83"/>
        <v>1031_3</v>
      </c>
      <c r="D240" s="34" t="str">
        <f t="shared" si="84"/>
        <v>3_1200</v>
      </c>
      <c r="E240" s="34" t="str">
        <f t="shared" si="85"/>
        <v>3_960</v>
      </c>
      <c r="F240" s="44">
        <v>1</v>
      </c>
      <c r="G240" s="34">
        <v>1</v>
      </c>
      <c r="H240" s="32" t="s">
        <v>26</v>
      </c>
      <c r="I240" s="47" t="str">
        <f t="shared" si="86"/>
        <v>8折</v>
      </c>
      <c r="J240" s="34">
        <v>0</v>
      </c>
      <c r="L240" s="40" t="s">
        <v>194</v>
      </c>
      <c r="M240" s="40">
        <v>3</v>
      </c>
      <c r="N240" s="40">
        <f t="shared" si="91"/>
        <v>1031</v>
      </c>
      <c r="O240" s="40">
        <v>3</v>
      </c>
      <c r="P240" s="40">
        <f t="shared" si="77"/>
        <v>1200</v>
      </c>
      <c r="Q240" s="40">
        <f t="shared" si="78"/>
        <v>960</v>
      </c>
      <c r="R240" s="40">
        <f t="shared" si="91"/>
        <v>8</v>
      </c>
      <c r="S240" s="40">
        <f t="shared" si="92"/>
        <v>400</v>
      </c>
      <c r="T240" s="77">
        <f>VLOOKUP(N240,'[1]@shopQuick'!$A:$C,3,0)</f>
        <v>213</v>
      </c>
      <c r="U240" s="77">
        <f>VLOOKUP(T240,'[1]@shop'!$A:$Q,17,0)</f>
        <v>20</v>
      </c>
      <c r="V240" s="34" t="str">
        <f t="shared" si="64"/>
        <v/>
      </c>
    </row>
    <row r="241" spans="1:22" s="40" customFormat="1" x14ac:dyDescent="0.15">
      <c r="A241" s="42">
        <v>140201</v>
      </c>
      <c r="B241" s="37">
        <v>1</v>
      </c>
      <c r="C241" s="43" t="str">
        <f t="shared" si="83"/>
        <v>1030_1</v>
      </c>
      <c r="D241" s="34" t="str">
        <f t="shared" si="84"/>
        <v>3_1200</v>
      </c>
      <c r="E241" s="34" t="str">
        <f t="shared" si="85"/>
        <v>3_960</v>
      </c>
      <c r="F241" s="44">
        <v>1</v>
      </c>
      <c r="G241" s="34">
        <v>1</v>
      </c>
      <c r="H241" s="32" t="s">
        <v>26</v>
      </c>
      <c r="I241" s="47" t="str">
        <f t="shared" si="86"/>
        <v>8折</v>
      </c>
      <c r="J241" s="34">
        <v>0</v>
      </c>
      <c r="L241" s="40" t="s">
        <v>198</v>
      </c>
      <c r="M241" s="40">
        <v>3</v>
      </c>
      <c r="N241" s="40">
        <f t="shared" si="91"/>
        <v>1030</v>
      </c>
      <c r="O241" s="40">
        <v>1</v>
      </c>
      <c r="P241" s="40">
        <f t="shared" si="77"/>
        <v>1200</v>
      </c>
      <c r="Q241" s="40">
        <f t="shared" si="78"/>
        <v>960</v>
      </c>
      <c r="R241" s="40">
        <f t="shared" si="91"/>
        <v>8</v>
      </c>
      <c r="S241" s="40">
        <f t="shared" si="92"/>
        <v>1200</v>
      </c>
      <c r="T241" s="77">
        <f>VLOOKUP(N241,'[1]@shopQuick'!$A:$C,3,0)</f>
        <v>214</v>
      </c>
      <c r="U241" s="77">
        <f>VLOOKUP(T241,'[1]@shop'!$A:$Q,17,0)</f>
        <v>60</v>
      </c>
      <c r="V241" s="34" t="str">
        <f t="shared" si="64"/>
        <v/>
      </c>
    </row>
    <row r="242" spans="1:22" s="40" customFormat="1" x14ac:dyDescent="0.15">
      <c r="A242" s="42">
        <v>140202</v>
      </c>
      <c r="B242" s="37">
        <v>1</v>
      </c>
      <c r="C242" s="43" t="str">
        <f t="shared" si="83"/>
        <v>1006_1</v>
      </c>
      <c r="D242" s="34" t="str">
        <f t="shared" si="84"/>
        <v>3_200</v>
      </c>
      <c r="E242" s="34" t="str">
        <f t="shared" si="85"/>
        <v>3_160</v>
      </c>
      <c r="F242" s="44">
        <v>1</v>
      </c>
      <c r="G242" s="34">
        <v>1</v>
      </c>
      <c r="H242" s="32" t="s">
        <v>26</v>
      </c>
      <c r="I242" s="47" t="str">
        <f t="shared" si="86"/>
        <v>8折</v>
      </c>
      <c r="J242" s="34">
        <v>0</v>
      </c>
      <c r="L242" s="40" t="s">
        <v>265</v>
      </c>
      <c r="M242" s="40">
        <v>3</v>
      </c>
      <c r="N242" s="40">
        <f t="shared" si="91"/>
        <v>1006</v>
      </c>
      <c r="O242" s="40">
        <v>1</v>
      </c>
      <c r="P242" s="40">
        <f t="shared" si="77"/>
        <v>200</v>
      </c>
      <c r="Q242" s="40">
        <f t="shared" si="78"/>
        <v>160</v>
      </c>
      <c r="R242" s="40">
        <f t="shared" si="91"/>
        <v>8</v>
      </c>
      <c r="S242" s="40">
        <f t="shared" si="92"/>
        <v>200</v>
      </c>
      <c r="T242" s="77">
        <f>VLOOKUP(N242,'[1]@shopQuick'!$A:$C,3,0)</f>
        <v>620002</v>
      </c>
      <c r="U242" s="77">
        <f>VLOOKUP(T242,'[1]@shop'!$A:$Q,17,0)</f>
        <v>10</v>
      </c>
      <c r="V242" s="34" t="str">
        <f t="shared" si="64"/>
        <v/>
      </c>
    </row>
    <row r="243" spans="1:22" s="82" customFormat="1" x14ac:dyDescent="0.15">
      <c r="A243" s="93">
        <v>140203</v>
      </c>
      <c r="B243" s="75">
        <v>1</v>
      </c>
      <c r="C243" s="153" t="str">
        <f t="shared" si="83"/>
        <v>1339_1</v>
      </c>
      <c r="D243" s="82" t="str">
        <f t="shared" si="84"/>
        <v>2_50000</v>
      </c>
      <c r="E243" s="82" t="str">
        <f t="shared" si="85"/>
        <v>2_40000</v>
      </c>
      <c r="F243" s="154">
        <v>1</v>
      </c>
      <c r="G243" s="82">
        <v>1</v>
      </c>
      <c r="H243" s="155" t="s">
        <v>26</v>
      </c>
      <c r="I243" s="157" t="str">
        <f t="shared" si="86"/>
        <v>8折</v>
      </c>
      <c r="J243" s="82">
        <v>0</v>
      </c>
      <c r="L243" s="82" t="s">
        <v>112</v>
      </c>
      <c r="M243" s="82">
        <v>2</v>
      </c>
      <c r="N243" s="82">
        <f>N170</f>
        <v>1339</v>
      </c>
      <c r="O243" s="82">
        <v>1</v>
      </c>
      <c r="P243" s="82">
        <f t="shared" si="77"/>
        <v>50000</v>
      </c>
      <c r="Q243" s="82">
        <f t="shared" si="78"/>
        <v>40000</v>
      </c>
      <c r="R243" s="82">
        <f t="shared" si="91"/>
        <v>8</v>
      </c>
      <c r="S243" s="82">
        <f>S170*50</f>
        <v>50000</v>
      </c>
      <c r="T243" s="77" t="e">
        <f>VLOOKUP(N243,'[1]@shopQuick'!$A:$C,3,0)</f>
        <v>#N/A</v>
      </c>
      <c r="U243" s="77" t="e">
        <f>VLOOKUP(T243,'[1]@shop'!$A:$Q,17,0)</f>
        <v>#N/A</v>
      </c>
      <c r="V243" s="34" t="e">
        <f t="shared" ref="V243:V268" si="93">IF(U243=S243,"","请修正")</f>
        <v>#N/A</v>
      </c>
    </row>
    <row r="244" spans="1:22" s="82" customFormat="1" x14ac:dyDescent="0.15">
      <c r="A244" s="93">
        <v>140204</v>
      </c>
      <c r="B244" s="75">
        <v>1</v>
      </c>
      <c r="C244" s="153" t="str">
        <f t="shared" si="83"/>
        <v>1340_1</v>
      </c>
      <c r="D244" s="82" t="str">
        <f t="shared" si="84"/>
        <v>2_100000</v>
      </c>
      <c r="E244" s="82" t="str">
        <f t="shared" si="85"/>
        <v>2_80000</v>
      </c>
      <c r="F244" s="154">
        <v>1</v>
      </c>
      <c r="G244" s="82">
        <v>1</v>
      </c>
      <c r="H244" s="155" t="s">
        <v>26</v>
      </c>
      <c r="I244" s="157" t="str">
        <f t="shared" si="86"/>
        <v>8折</v>
      </c>
      <c r="J244" s="82">
        <v>0</v>
      </c>
      <c r="L244" s="82" t="s">
        <v>117</v>
      </c>
      <c r="M244" s="82">
        <v>2</v>
      </c>
      <c r="N244" s="82">
        <f t="shared" ref="N244:R259" si="94">N171</f>
        <v>1340</v>
      </c>
      <c r="O244" s="82">
        <v>1</v>
      </c>
      <c r="P244" s="82">
        <f t="shared" si="77"/>
        <v>100000</v>
      </c>
      <c r="Q244" s="82">
        <f t="shared" si="78"/>
        <v>80000</v>
      </c>
      <c r="R244" s="82">
        <f t="shared" si="94"/>
        <v>8</v>
      </c>
      <c r="S244" s="82">
        <f t="shared" ref="S244:S307" si="95">S171*50</f>
        <v>100000</v>
      </c>
      <c r="T244" s="77" t="e">
        <f>VLOOKUP(N244,'[1]@shopQuick'!$A:$C,3,0)</f>
        <v>#N/A</v>
      </c>
      <c r="U244" s="77" t="e">
        <f>VLOOKUP(T244,'[1]@shop'!$A:$Q,17,0)</f>
        <v>#N/A</v>
      </c>
      <c r="V244" s="34" t="e">
        <f t="shared" si="93"/>
        <v>#N/A</v>
      </c>
    </row>
    <row r="245" spans="1:22" s="82" customFormat="1" x14ac:dyDescent="0.15">
      <c r="A245" s="93">
        <v>140205</v>
      </c>
      <c r="B245" s="75">
        <v>1</v>
      </c>
      <c r="C245" s="153" t="str">
        <f t="shared" si="83"/>
        <v>1341_1</v>
      </c>
      <c r="D245" s="82" t="str">
        <f t="shared" si="84"/>
        <v>2_150000</v>
      </c>
      <c r="E245" s="82" t="str">
        <f t="shared" si="85"/>
        <v>2_120000</v>
      </c>
      <c r="F245" s="154">
        <v>1</v>
      </c>
      <c r="G245" s="82">
        <v>1</v>
      </c>
      <c r="H245" s="155" t="s">
        <v>26</v>
      </c>
      <c r="I245" s="157" t="str">
        <f t="shared" si="86"/>
        <v>8折</v>
      </c>
      <c r="J245" s="82">
        <v>0</v>
      </c>
      <c r="L245" s="82" t="s">
        <v>122</v>
      </c>
      <c r="M245" s="82">
        <v>2</v>
      </c>
      <c r="N245" s="82">
        <f t="shared" si="94"/>
        <v>1341</v>
      </c>
      <c r="O245" s="82">
        <v>1</v>
      </c>
      <c r="P245" s="82">
        <f t="shared" si="77"/>
        <v>150000</v>
      </c>
      <c r="Q245" s="82">
        <f t="shared" si="78"/>
        <v>120000</v>
      </c>
      <c r="R245" s="82">
        <f t="shared" si="94"/>
        <v>8</v>
      </c>
      <c r="S245" s="82">
        <f t="shared" si="95"/>
        <v>150000</v>
      </c>
      <c r="T245" s="77" t="e">
        <f>VLOOKUP(N245,'[1]@shopQuick'!$A:$C,3,0)</f>
        <v>#N/A</v>
      </c>
      <c r="U245" s="77" t="e">
        <f>VLOOKUP(T245,'[1]@shop'!$A:$Q,17,0)</f>
        <v>#N/A</v>
      </c>
      <c r="V245" s="34" t="e">
        <f t="shared" si="93"/>
        <v>#N/A</v>
      </c>
    </row>
    <row r="246" spans="1:22" s="82" customFormat="1" x14ac:dyDescent="0.15">
      <c r="A246" s="93">
        <v>140206</v>
      </c>
      <c r="B246" s="75">
        <v>1</v>
      </c>
      <c r="C246" s="153" t="str">
        <f t="shared" si="83"/>
        <v>5130_1</v>
      </c>
      <c r="D246" s="82" t="str">
        <f t="shared" si="84"/>
        <v>2_5000</v>
      </c>
      <c r="E246" s="82" t="str">
        <f t="shared" si="85"/>
        <v>2_4000</v>
      </c>
      <c r="F246" s="154">
        <v>1</v>
      </c>
      <c r="G246" s="82">
        <v>1</v>
      </c>
      <c r="H246" s="155" t="s">
        <v>26</v>
      </c>
      <c r="I246" s="157" t="str">
        <f t="shared" si="86"/>
        <v>8折</v>
      </c>
      <c r="J246" s="82">
        <v>0</v>
      </c>
      <c r="L246" s="82" t="s">
        <v>209</v>
      </c>
      <c r="M246" s="82">
        <v>2</v>
      </c>
      <c r="N246" s="82">
        <f t="shared" si="94"/>
        <v>5130</v>
      </c>
      <c r="O246" s="82">
        <v>1</v>
      </c>
      <c r="P246" s="82">
        <f t="shared" si="77"/>
        <v>5000</v>
      </c>
      <c r="Q246" s="82">
        <f t="shared" si="78"/>
        <v>4000</v>
      </c>
      <c r="R246" s="82">
        <f t="shared" si="94"/>
        <v>8</v>
      </c>
      <c r="S246" s="82">
        <f t="shared" si="95"/>
        <v>5000</v>
      </c>
      <c r="T246" s="77" t="e">
        <f>VLOOKUP(N246,'[1]@shopQuick'!$A:$C,3,0)</f>
        <v>#N/A</v>
      </c>
      <c r="U246" s="77" t="e">
        <f>VLOOKUP(T246,'[1]@shop'!$A:$Q,17,0)</f>
        <v>#N/A</v>
      </c>
      <c r="V246" s="34" t="e">
        <f t="shared" si="93"/>
        <v>#N/A</v>
      </c>
    </row>
    <row r="247" spans="1:22" s="82" customFormat="1" x14ac:dyDescent="0.15">
      <c r="A247" s="93">
        <v>140207</v>
      </c>
      <c r="B247" s="75">
        <v>1</v>
      </c>
      <c r="C247" s="153" t="str">
        <f t="shared" si="83"/>
        <v>5204_1</v>
      </c>
      <c r="D247" s="82" t="str">
        <f t="shared" si="84"/>
        <v>2_150000</v>
      </c>
      <c r="E247" s="82" t="str">
        <f t="shared" si="85"/>
        <v>2_120000</v>
      </c>
      <c r="F247" s="154">
        <v>1</v>
      </c>
      <c r="G247" s="82">
        <v>1</v>
      </c>
      <c r="H247" s="155" t="s">
        <v>26</v>
      </c>
      <c r="I247" s="157" t="str">
        <f t="shared" si="86"/>
        <v>8折</v>
      </c>
      <c r="J247" s="82">
        <v>0</v>
      </c>
      <c r="L247" s="82" t="s">
        <v>210</v>
      </c>
      <c r="M247" s="82">
        <v>2</v>
      </c>
      <c r="N247" s="82">
        <f t="shared" si="94"/>
        <v>5204</v>
      </c>
      <c r="O247" s="82">
        <v>1</v>
      </c>
      <c r="P247" s="82">
        <f t="shared" si="77"/>
        <v>150000</v>
      </c>
      <c r="Q247" s="82">
        <f t="shared" si="78"/>
        <v>120000</v>
      </c>
      <c r="R247" s="82">
        <f t="shared" si="94"/>
        <v>8</v>
      </c>
      <c r="S247" s="82">
        <f t="shared" si="95"/>
        <v>150000</v>
      </c>
      <c r="T247" s="77" t="e">
        <f>VLOOKUP(N247,'[1]@shopQuick'!$A:$C,3,0)</f>
        <v>#N/A</v>
      </c>
      <c r="U247" s="77" t="e">
        <f>VLOOKUP(T247,'[1]@shop'!$A:$Q,17,0)</f>
        <v>#N/A</v>
      </c>
      <c r="V247" s="34" t="e">
        <f t="shared" si="93"/>
        <v>#N/A</v>
      </c>
    </row>
    <row r="248" spans="1:22" s="82" customFormat="1" x14ac:dyDescent="0.15">
      <c r="A248" s="93">
        <v>140208</v>
      </c>
      <c r="B248" s="75">
        <v>1</v>
      </c>
      <c r="C248" s="153" t="str">
        <f t="shared" si="83"/>
        <v>1265_1</v>
      </c>
      <c r="D248" s="82" t="str">
        <f t="shared" si="84"/>
        <v>2_5000</v>
      </c>
      <c r="E248" s="82" t="str">
        <f t="shared" si="85"/>
        <v>2_4000</v>
      </c>
      <c r="F248" s="154">
        <v>1</v>
      </c>
      <c r="G248" s="82">
        <v>1</v>
      </c>
      <c r="H248" s="155" t="s">
        <v>26</v>
      </c>
      <c r="I248" s="157" t="str">
        <f t="shared" si="86"/>
        <v>8折</v>
      </c>
      <c r="J248" s="82">
        <v>0</v>
      </c>
      <c r="L248" s="82" t="s">
        <v>211</v>
      </c>
      <c r="M248" s="82">
        <v>2</v>
      </c>
      <c r="N248" s="82">
        <f t="shared" si="94"/>
        <v>1265</v>
      </c>
      <c r="O248" s="82">
        <v>1</v>
      </c>
      <c r="P248" s="82">
        <f t="shared" si="77"/>
        <v>5000</v>
      </c>
      <c r="Q248" s="82">
        <f t="shared" si="78"/>
        <v>4000</v>
      </c>
      <c r="R248" s="82">
        <f t="shared" si="94"/>
        <v>8</v>
      </c>
      <c r="S248" s="82">
        <f t="shared" si="95"/>
        <v>5000</v>
      </c>
      <c r="T248" s="77">
        <f>VLOOKUP(N248,'[1]@shopQuick'!$A:$C,3,0)</f>
        <v>9980004</v>
      </c>
      <c r="U248" s="77">
        <f>VLOOKUP(T248,'[1]@shop'!$A:$Q,17,0)</f>
        <v>5</v>
      </c>
      <c r="V248" s="34"/>
    </row>
    <row r="249" spans="1:22" s="82" customFormat="1" x14ac:dyDescent="0.15">
      <c r="A249" s="93">
        <v>140209</v>
      </c>
      <c r="B249" s="75">
        <v>1</v>
      </c>
      <c r="C249" s="153" t="str">
        <f t="shared" si="83"/>
        <v>1266_1</v>
      </c>
      <c r="D249" s="82" t="str">
        <f t="shared" si="84"/>
        <v>2_5000</v>
      </c>
      <c r="E249" s="82" t="str">
        <f t="shared" si="85"/>
        <v>2_4000</v>
      </c>
      <c r="F249" s="154">
        <v>1</v>
      </c>
      <c r="G249" s="82">
        <v>1</v>
      </c>
      <c r="H249" s="155" t="s">
        <v>26</v>
      </c>
      <c r="I249" s="157" t="str">
        <f t="shared" si="86"/>
        <v>8折</v>
      </c>
      <c r="J249" s="82">
        <v>0</v>
      </c>
      <c r="L249" s="82" t="s">
        <v>212</v>
      </c>
      <c r="M249" s="82">
        <v>2</v>
      </c>
      <c r="N249" s="82">
        <f t="shared" si="94"/>
        <v>1266</v>
      </c>
      <c r="O249" s="82">
        <v>1</v>
      </c>
      <c r="P249" s="82">
        <f t="shared" si="77"/>
        <v>5000</v>
      </c>
      <c r="Q249" s="82">
        <f t="shared" si="78"/>
        <v>4000</v>
      </c>
      <c r="R249" s="82">
        <f t="shared" si="94"/>
        <v>8</v>
      </c>
      <c r="S249" s="82">
        <f t="shared" si="95"/>
        <v>5000</v>
      </c>
      <c r="T249" s="77">
        <f>VLOOKUP(N249,'[1]@shopQuick'!$A:$C,3,0)</f>
        <v>9980005</v>
      </c>
      <c r="U249" s="77">
        <f>VLOOKUP(T249,'[1]@shop'!$A:$Q,17,0)</f>
        <v>5</v>
      </c>
      <c r="V249" s="34"/>
    </row>
    <row r="250" spans="1:22" s="82" customFormat="1" x14ac:dyDescent="0.15">
      <c r="A250" s="93">
        <v>140210</v>
      </c>
      <c r="B250" s="75">
        <v>1</v>
      </c>
      <c r="C250" s="153" t="str">
        <f t="shared" si="83"/>
        <v>1267_1</v>
      </c>
      <c r="D250" s="82" t="str">
        <f t="shared" si="84"/>
        <v>2_5000</v>
      </c>
      <c r="E250" s="82" t="str">
        <f t="shared" si="85"/>
        <v>2_4000</v>
      </c>
      <c r="F250" s="154">
        <v>1</v>
      </c>
      <c r="G250" s="82">
        <v>1</v>
      </c>
      <c r="H250" s="155" t="s">
        <v>26</v>
      </c>
      <c r="I250" s="157" t="str">
        <f t="shared" si="86"/>
        <v>8折</v>
      </c>
      <c r="J250" s="82">
        <v>0</v>
      </c>
      <c r="L250" s="82" t="s">
        <v>213</v>
      </c>
      <c r="M250" s="82">
        <v>2</v>
      </c>
      <c r="N250" s="82">
        <f t="shared" si="94"/>
        <v>1267</v>
      </c>
      <c r="O250" s="82">
        <v>1</v>
      </c>
      <c r="P250" s="82">
        <f t="shared" si="77"/>
        <v>5000</v>
      </c>
      <c r="Q250" s="82">
        <f t="shared" si="78"/>
        <v>4000</v>
      </c>
      <c r="R250" s="82">
        <f t="shared" si="94"/>
        <v>8</v>
      </c>
      <c r="S250" s="82">
        <f t="shared" si="95"/>
        <v>5000</v>
      </c>
      <c r="T250" s="77">
        <f>VLOOKUP(N250,'[1]@shopQuick'!$A:$C,3,0)</f>
        <v>9980006</v>
      </c>
      <c r="U250" s="77">
        <f>VLOOKUP(T250,'[1]@shop'!$A:$Q,17,0)</f>
        <v>5</v>
      </c>
      <c r="V250" s="34"/>
    </row>
    <row r="251" spans="1:22" s="82" customFormat="1" x14ac:dyDescent="0.15">
      <c r="A251" s="93">
        <v>140211</v>
      </c>
      <c r="B251" s="75">
        <v>1</v>
      </c>
      <c r="C251" s="153" t="str">
        <f t="shared" si="83"/>
        <v>1268_1</v>
      </c>
      <c r="D251" s="82" t="str">
        <f t="shared" si="84"/>
        <v>2_5000</v>
      </c>
      <c r="E251" s="82" t="str">
        <f t="shared" si="85"/>
        <v>2_4000</v>
      </c>
      <c r="F251" s="154">
        <v>1</v>
      </c>
      <c r="G251" s="82">
        <v>1</v>
      </c>
      <c r="H251" s="155" t="s">
        <v>26</v>
      </c>
      <c r="I251" s="157" t="str">
        <f t="shared" si="86"/>
        <v>8折</v>
      </c>
      <c r="J251" s="82">
        <v>0</v>
      </c>
      <c r="L251" s="82" t="s">
        <v>214</v>
      </c>
      <c r="M251" s="82">
        <v>2</v>
      </c>
      <c r="N251" s="82">
        <f t="shared" si="94"/>
        <v>1268</v>
      </c>
      <c r="O251" s="82">
        <v>1</v>
      </c>
      <c r="P251" s="82">
        <f t="shared" si="77"/>
        <v>5000</v>
      </c>
      <c r="Q251" s="82">
        <f t="shared" si="78"/>
        <v>4000</v>
      </c>
      <c r="R251" s="82">
        <f t="shared" si="94"/>
        <v>8</v>
      </c>
      <c r="S251" s="82">
        <f t="shared" si="95"/>
        <v>5000</v>
      </c>
      <c r="T251" s="77">
        <f>VLOOKUP(N251,'[1]@shopQuick'!$A:$C,3,0)</f>
        <v>9980007</v>
      </c>
      <c r="U251" s="77">
        <f>VLOOKUP(T251,'[1]@shop'!$A:$Q,17,0)</f>
        <v>5</v>
      </c>
      <c r="V251" s="34"/>
    </row>
    <row r="252" spans="1:22" s="82" customFormat="1" x14ac:dyDescent="0.15">
      <c r="A252" s="93">
        <v>140212</v>
      </c>
      <c r="B252" s="75">
        <v>1</v>
      </c>
      <c r="C252" s="153" t="str">
        <f t="shared" si="83"/>
        <v>1269_1</v>
      </c>
      <c r="D252" s="82" t="str">
        <f t="shared" si="84"/>
        <v>2_5000</v>
      </c>
      <c r="E252" s="82" t="str">
        <f t="shared" si="85"/>
        <v>2_4000</v>
      </c>
      <c r="F252" s="154">
        <v>1</v>
      </c>
      <c r="G252" s="82">
        <v>1</v>
      </c>
      <c r="H252" s="155" t="s">
        <v>26</v>
      </c>
      <c r="I252" s="157" t="str">
        <f t="shared" si="86"/>
        <v>8折</v>
      </c>
      <c r="J252" s="82">
        <v>0</v>
      </c>
      <c r="L252" s="82" t="s">
        <v>215</v>
      </c>
      <c r="M252" s="82">
        <v>2</v>
      </c>
      <c r="N252" s="82">
        <f t="shared" si="94"/>
        <v>1269</v>
      </c>
      <c r="O252" s="82">
        <v>1</v>
      </c>
      <c r="P252" s="82">
        <f t="shared" si="77"/>
        <v>5000</v>
      </c>
      <c r="Q252" s="82">
        <f t="shared" si="78"/>
        <v>4000</v>
      </c>
      <c r="R252" s="82">
        <f t="shared" si="94"/>
        <v>8</v>
      </c>
      <c r="S252" s="82">
        <f t="shared" si="95"/>
        <v>5000</v>
      </c>
      <c r="T252" s="77">
        <f>VLOOKUP(N252,'[1]@shopQuick'!$A:$C,3,0)</f>
        <v>9980008</v>
      </c>
      <c r="U252" s="77">
        <f>VLOOKUP(T252,'[1]@shop'!$A:$Q,17,0)</f>
        <v>5</v>
      </c>
      <c r="V252" s="34"/>
    </row>
    <row r="253" spans="1:22" s="82" customFormat="1" x14ac:dyDescent="0.15">
      <c r="A253" s="93">
        <v>140213</v>
      </c>
      <c r="B253" s="75">
        <v>1</v>
      </c>
      <c r="C253" s="153" t="str">
        <f t="shared" si="83"/>
        <v>1320_1</v>
      </c>
      <c r="D253" s="82" t="str">
        <f t="shared" si="84"/>
        <v>2_50000</v>
      </c>
      <c r="E253" s="82" t="str">
        <f t="shared" si="85"/>
        <v>2_40000</v>
      </c>
      <c r="F253" s="154">
        <v>1</v>
      </c>
      <c r="G253" s="82">
        <v>1</v>
      </c>
      <c r="H253" s="155" t="s">
        <v>26</v>
      </c>
      <c r="I253" s="157" t="str">
        <f t="shared" si="86"/>
        <v>8折</v>
      </c>
      <c r="J253" s="82">
        <v>0</v>
      </c>
      <c r="L253" s="82" t="s">
        <v>216</v>
      </c>
      <c r="M253" s="82">
        <v>2</v>
      </c>
      <c r="N253" s="82">
        <f t="shared" si="94"/>
        <v>1320</v>
      </c>
      <c r="O253" s="82">
        <v>1</v>
      </c>
      <c r="P253" s="82">
        <f t="shared" si="77"/>
        <v>50000</v>
      </c>
      <c r="Q253" s="82">
        <f t="shared" si="78"/>
        <v>40000</v>
      </c>
      <c r="R253" s="82">
        <f t="shared" si="94"/>
        <v>8</v>
      </c>
      <c r="S253" s="82">
        <f t="shared" si="95"/>
        <v>50000</v>
      </c>
      <c r="T253" s="77">
        <f>VLOOKUP(N253,'[1]@shopQuick'!$A:$C,3,0)</f>
        <v>9980019</v>
      </c>
      <c r="U253" s="77">
        <f>VLOOKUP(T253,'[1]@shop'!$A:$Q,17,0)</f>
        <v>50</v>
      </c>
      <c r="V253" s="34"/>
    </row>
    <row r="254" spans="1:22" s="82" customFormat="1" x14ac:dyDescent="0.15">
      <c r="A254" s="93">
        <v>140214</v>
      </c>
      <c r="B254" s="75">
        <v>1</v>
      </c>
      <c r="C254" s="153" t="str">
        <f t="shared" si="83"/>
        <v>1321_1</v>
      </c>
      <c r="D254" s="82" t="str">
        <f t="shared" si="84"/>
        <v>2_50000</v>
      </c>
      <c r="E254" s="82" t="str">
        <f t="shared" si="85"/>
        <v>2_40000</v>
      </c>
      <c r="F254" s="154">
        <v>1</v>
      </c>
      <c r="G254" s="82">
        <v>1</v>
      </c>
      <c r="H254" s="155" t="s">
        <v>26</v>
      </c>
      <c r="I254" s="157" t="str">
        <f t="shared" si="86"/>
        <v>8折</v>
      </c>
      <c r="J254" s="82">
        <v>0</v>
      </c>
      <c r="L254" s="82" t="s">
        <v>217</v>
      </c>
      <c r="M254" s="82">
        <v>2</v>
      </c>
      <c r="N254" s="82">
        <f t="shared" si="94"/>
        <v>1321</v>
      </c>
      <c r="O254" s="82">
        <v>1</v>
      </c>
      <c r="P254" s="82">
        <f t="shared" si="77"/>
        <v>50000</v>
      </c>
      <c r="Q254" s="82">
        <f t="shared" si="78"/>
        <v>40000</v>
      </c>
      <c r="R254" s="82">
        <f t="shared" si="94"/>
        <v>8</v>
      </c>
      <c r="S254" s="82">
        <f t="shared" si="95"/>
        <v>50000</v>
      </c>
      <c r="T254" s="77">
        <f>VLOOKUP(N254,'[1]@shopQuick'!$A:$C,3,0)</f>
        <v>9980020</v>
      </c>
      <c r="U254" s="77">
        <f>VLOOKUP(T254,'[1]@shop'!$A:$Q,17,0)</f>
        <v>50</v>
      </c>
      <c r="V254" s="34"/>
    </row>
    <row r="255" spans="1:22" s="82" customFormat="1" x14ac:dyDescent="0.15">
      <c r="A255" s="93">
        <v>140215</v>
      </c>
      <c r="B255" s="75">
        <v>1</v>
      </c>
      <c r="C255" s="153" t="str">
        <f t="shared" si="83"/>
        <v>1322_1</v>
      </c>
      <c r="D255" s="82" t="str">
        <f t="shared" si="84"/>
        <v>2_50000</v>
      </c>
      <c r="E255" s="82" t="str">
        <f t="shared" si="85"/>
        <v>2_40000</v>
      </c>
      <c r="F255" s="154">
        <v>1</v>
      </c>
      <c r="G255" s="82">
        <v>1</v>
      </c>
      <c r="H255" s="155" t="s">
        <v>26</v>
      </c>
      <c r="I255" s="157" t="str">
        <f t="shared" si="86"/>
        <v>8折</v>
      </c>
      <c r="J255" s="82">
        <v>0</v>
      </c>
      <c r="L255" s="82" t="s">
        <v>218</v>
      </c>
      <c r="M255" s="82">
        <v>2</v>
      </c>
      <c r="N255" s="82">
        <f t="shared" si="94"/>
        <v>1322</v>
      </c>
      <c r="O255" s="82">
        <v>1</v>
      </c>
      <c r="P255" s="82">
        <f t="shared" si="77"/>
        <v>50000</v>
      </c>
      <c r="Q255" s="82">
        <f t="shared" si="78"/>
        <v>40000</v>
      </c>
      <c r="R255" s="82">
        <f t="shared" si="94"/>
        <v>8</v>
      </c>
      <c r="S255" s="82">
        <f t="shared" si="95"/>
        <v>50000</v>
      </c>
      <c r="T255" s="77">
        <f>VLOOKUP(N255,'[1]@shopQuick'!$A:$C,3,0)</f>
        <v>9980021</v>
      </c>
      <c r="U255" s="77">
        <f>VLOOKUP(T255,'[1]@shop'!$A:$Q,17,0)</f>
        <v>50</v>
      </c>
      <c r="V255" s="34"/>
    </row>
    <row r="256" spans="1:22" s="82" customFormat="1" x14ac:dyDescent="0.15">
      <c r="A256" s="93">
        <v>140216</v>
      </c>
      <c r="B256" s="75">
        <v>1</v>
      </c>
      <c r="C256" s="153" t="str">
        <f t="shared" si="83"/>
        <v>1323_1</v>
      </c>
      <c r="D256" s="82" t="str">
        <f t="shared" si="84"/>
        <v>2_50000</v>
      </c>
      <c r="E256" s="82" t="str">
        <f t="shared" si="85"/>
        <v>2_40000</v>
      </c>
      <c r="F256" s="154">
        <v>1</v>
      </c>
      <c r="G256" s="82">
        <v>1</v>
      </c>
      <c r="H256" s="155" t="s">
        <v>26</v>
      </c>
      <c r="I256" s="157" t="str">
        <f t="shared" si="86"/>
        <v>8折</v>
      </c>
      <c r="J256" s="82">
        <v>0</v>
      </c>
      <c r="L256" s="82" t="s">
        <v>219</v>
      </c>
      <c r="M256" s="82">
        <v>2</v>
      </c>
      <c r="N256" s="82">
        <f t="shared" si="94"/>
        <v>1323</v>
      </c>
      <c r="O256" s="82">
        <v>1</v>
      </c>
      <c r="P256" s="82">
        <f t="shared" si="77"/>
        <v>50000</v>
      </c>
      <c r="Q256" s="82">
        <f t="shared" si="78"/>
        <v>40000</v>
      </c>
      <c r="R256" s="82">
        <f t="shared" si="94"/>
        <v>8</v>
      </c>
      <c r="S256" s="82">
        <f t="shared" si="95"/>
        <v>50000</v>
      </c>
      <c r="T256" s="77">
        <f>VLOOKUP(N256,'[1]@shopQuick'!$A:$C,3,0)</f>
        <v>9980022</v>
      </c>
      <c r="U256" s="77">
        <f>VLOOKUP(T256,'[1]@shop'!$A:$Q,17,0)</f>
        <v>50</v>
      </c>
      <c r="V256" s="34"/>
    </row>
    <row r="257" spans="1:22" s="82" customFormat="1" x14ac:dyDescent="0.15">
      <c r="A257" s="93">
        <v>140217</v>
      </c>
      <c r="B257" s="75">
        <v>1</v>
      </c>
      <c r="C257" s="153" t="str">
        <f t="shared" si="83"/>
        <v>1324_1</v>
      </c>
      <c r="D257" s="82" t="str">
        <f t="shared" si="84"/>
        <v>2_50000</v>
      </c>
      <c r="E257" s="82" t="str">
        <f t="shared" si="85"/>
        <v>2_40000</v>
      </c>
      <c r="F257" s="154">
        <v>1</v>
      </c>
      <c r="G257" s="82">
        <v>1</v>
      </c>
      <c r="H257" s="155" t="s">
        <v>26</v>
      </c>
      <c r="I257" s="157" t="str">
        <f t="shared" si="86"/>
        <v>8折</v>
      </c>
      <c r="J257" s="82">
        <v>0</v>
      </c>
      <c r="L257" s="82" t="s">
        <v>220</v>
      </c>
      <c r="M257" s="82">
        <v>2</v>
      </c>
      <c r="N257" s="82">
        <f t="shared" si="94"/>
        <v>1324</v>
      </c>
      <c r="O257" s="82">
        <v>1</v>
      </c>
      <c r="P257" s="82">
        <f t="shared" si="77"/>
        <v>50000</v>
      </c>
      <c r="Q257" s="82">
        <f t="shared" si="78"/>
        <v>40000</v>
      </c>
      <c r="R257" s="82">
        <f t="shared" si="94"/>
        <v>8</v>
      </c>
      <c r="S257" s="82">
        <f t="shared" si="95"/>
        <v>50000</v>
      </c>
      <c r="T257" s="77">
        <f>VLOOKUP(N257,'[1]@shopQuick'!$A:$C,3,0)</f>
        <v>9980023</v>
      </c>
      <c r="U257" s="77">
        <f>VLOOKUP(T257,'[1]@shop'!$A:$Q,17,0)</f>
        <v>50</v>
      </c>
      <c r="V257" s="34"/>
    </row>
    <row r="258" spans="1:22" s="82" customFormat="1" x14ac:dyDescent="0.15">
      <c r="A258" s="93">
        <v>140218</v>
      </c>
      <c r="B258" s="75">
        <v>1</v>
      </c>
      <c r="C258" s="153" t="str">
        <f t="shared" si="83"/>
        <v>1325_1</v>
      </c>
      <c r="D258" s="82" t="str">
        <f t="shared" si="84"/>
        <v>2_500000</v>
      </c>
      <c r="E258" s="82" t="str">
        <f t="shared" si="85"/>
        <v>2_400000</v>
      </c>
      <c r="F258" s="154">
        <v>1</v>
      </c>
      <c r="G258" s="82">
        <v>1</v>
      </c>
      <c r="H258" s="155" t="s">
        <v>26</v>
      </c>
      <c r="I258" s="157" t="str">
        <f t="shared" si="86"/>
        <v>8折</v>
      </c>
      <c r="J258" s="82">
        <v>0</v>
      </c>
      <c r="L258" s="82" t="s">
        <v>221</v>
      </c>
      <c r="M258" s="82">
        <v>2</v>
      </c>
      <c r="N258" s="82">
        <f t="shared" si="94"/>
        <v>1325</v>
      </c>
      <c r="O258" s="82">
        <v>1</v>
      </c>
      <c r="P258" s="82">
        <f t="shared" si="77"/>
        <v>500000</v>
      </c>
      <c r="Q258" s="82">
        <f t="shared" si="78"/>
        <v>400000</v>
      </c>
      <c r="R258" s="82">
        <f t="shared" si="94"/>
        <v>8</v>
      </c>
      <c r="S258" s="82">
        <f t="shared" si="95"/>
        <v>500000</v>
      </c>
      <c r="T258" s="77">
        <f>VLOOKUP(N258,'[1]@shopQuick'!$A:$C,3,0)</f>
        <v>9980024</v>
      </c>
      <c r="U258" s="77">
        <f>VLOOKUP(T258,'[1]@shop'!$A:$Q,17,0)</f>
        <v>500</v>
      </c>
      <c r="V258" s="34"/>
    </row>
    <row r="259" spans="1:22" s="82" customFormat="1" x14ac:dyDescent="0.15">
      <c r="A259" s="93">
        <v>140219</v>
      </c>
      <c r="B259" s="75">
        <v>1</v>
      </c>
      <c r="C259" s="153" t="str">
        <f t="shared" si="83"/>
        <v>1326_1</v>
      </c>
      <c r="D259" s="82" t="str">
        <f t="shared" si="84"/>
        <v>2_500000</v>
      </c>
      <c r="E259" s="82" t="str">
        <f t="shared" si="85"/>
        <v>2_400000</v>
      </c>
      <c r="F259" s="154">
        <v>1</v>
      </c>
      <c r="G259" s="82">
        <v>1</v>
      </c>
      <c r="H259" s="155" t="s">
        <v>26</v>
      </c>
      <c r="I259" s="157" t="str">
        <f t="shared" si="86"/>
        <v>8折</v>
      </c>
      <c r="J259" s="82">
        <v>0</v>
      </c>
      <c r="L259" s="82" t="s">
        <v>222</v>
      </c>
      <c r="M259" s="82">
        <v>2</v>
      </c>
      <c r="N259" s="82">
        <f t="shared" si="94"/>
        <v>1326</v>
      </c>
      <c r="O259" s="82">
        <v>1</v>
      </c>
      <c r="P259" s="82">
        <f t="shared" si="77"/>
        <v>500000</v>
      </c>
      <c r="Q259" s="82">
        <f t="shared" si="78"/>
        <v>400000</v>
      </c>
      <c r="R259" s="82">
        <f t="shared" si="94"/>
        <v>8</v>
      </c>
      <c r="S259" s="82">
        <f t="shared" si="95"/>
        <v>500000</v>
      </c>
      <c r="T259" s="77">
        <f>VLOOKUP(N259,'[1]@shopQuick'!$A:$C,3,0)</f>
        <v>9980025</v>
      </c>
      <c r="U259" s="77">
        <f>VLOOKUP(T259,'[1]@shop'!$A:$Q,17,0)</f>
        <v>500</v>
      </c>
      <c r="V259" s="34"/>
    </row>
    <row r="260" spans="1:22" s="82" customFormat="1" x14ac:dyDescent="0.15">
      <c r="A260" s="93">
        <v>140220</v>
      </c>
      <c r="B260" s="75">
        <v>1</v>
      </c>
      <c r="C260" s="153" t="str">
        <f t="shared" si="83"/>
        <v>1327_1</v>
      </c>
      <c r="D260" s="82" t="str">
        <f t="shared" si="84"/>
        <v>2_500000</v>
      </c>
      <c r="E260" s="82" t="str">
        <f t="shared" si="85"/>
        <v>2_400000</v>
      </c>
      <c r="F260" s="154">
        <v>1</v>
      </c>
      <c r="G260" s="82">
        <v>1</v>
      </c>
      <c r="H260" s="155" t="s">
        <v>26</v>
      </c>
      <c r="I260" s="157" t="str">
        <f t="shared" si="86"/>
        <v>8折</v>
      </c>
      <c r="J260" s="82">
        <v>0</v>
      </c>
      <c r="L260" s="82" t="s">
        <v>223</v>
      </c>
      <c r="M260" s="82">
        <v>2</v>
      </c>
      <c r="N260" s="82">
        <f t="shared" ref="N260:R275" si="96">N187</f>
        <v>1327</v>
      </c>
      <c r="O260" s="82">
        <v>1</v>
      </c>
      <c r="P260" s="82">
        <f t="shared" si="77"/>
        <v>500000</v>
      </c>
      <c r="Q260" s="82">
        <f t="shared" si="78"/>
        <v>400000</v>
      </c>
      <c r="R260" s="82">
        <f t="shared" si="96"/>
        <v>8</v>
      </c>
      <c r="S260" s="82">
        <f t="shared" si="95"/>
        <v>500000</v>
      </c>
      <c r="T260" s="77">
        <f>VLOOKUP(N260,'[1]@shopQuick'!$A:$C,3,0)</f>
        <v>9980026</v>
      </c>
      <c r="U260" s="77">
        <f>VLOOKUP(T260,'[1]@shop'!$A:$Q,17,0)</f>
        <v>500</v>
      </c>
      <c r="V260" s="34"/>
    </row>
    <row r="261" spans="1:22" s="82" customFormat="1" x14ac:dyDescent="0.15">
      <c r="A261" s="93">
        <v>140221</v>
      </c>
      <c r="B261" s="75">
        <v>1</v>
      </c>
      <c r="C261" s="153" t="str">
        <f t="shared" si="83"/>
        <v>1328_1</v>
      </c>
      <c r="D261" s="82" t="str">
        <f t="shared" si="84"/>
        <v>2_500000</v>
      </c>
      <c r="E261" s="82" t="str">
        <f t="shared" si="85"/>
        <v>2_400000</v>
      </c>
      <c r="F261" s="154">
        <v>1</v>
      </c>
      <c r="G261" s="82">
        <v>1</v>
      </c>
      <c r="H261" s="155" t="s">
        <v>26</v>
      </c>
      <c r="I261" s="157" t="str">
        <f t="shared" si="86"/>
        <v>8折</v>
      </c>
      <c r="J261" s="82">
        <v>0</v>
      </c>
      <c r="L261" s="82" t="s">
        <v>224</v>
      </c>
      <c r="M261" s="82">
        <v>2</v>
      </c>
      <c r="N261" s="82">
        <f t="shared" si="96"/>
        <v>1328</v>
      </c>
      <c r="O261" s="82">
        <v>1</v>
      </c>
      <c r="P261" s="82">
        <f t="shared" si="77"/>
        <v>500000</v>
      </c>
      <c r="Q261" s="82">
        <f t="shared" si="78"/>
        <v>400000</v>
      </c>
      <c r="R261" s="82">
        <f t="shared" si="96"/>
        <v>8</v>
      </c>
      <c r="S261" s="82">
        <f t="shared" si="95"/>
        <v>500000</v>
      </c>
      <c r="T261" s="77">
        <f>VLOOKUP(N261,'[1]@shopQuick'!$A:$C,3,0)</f>
        <v>9980027</v>
      </c>
      <c r="U261" s="77">
        <f>VLOOKUP(T261,'[1]@shop'!$A:$Q,17,0)</f>
        <v>500</v>
      </c>
      <c r="V261" s="34"/>
    </row>
    <row r="262" spans="1:22" s="82" customFormat="1" x14ac:dyDescent="0.15">
      <c r="A262" s="93">
        <v>140222</v>
      </c>
      <c r="B262" s="75">
        <v>1</v>
      </c>
      <c r="C262" s="153" t="str">
        <f t="shared" si="83"/>
        <v>1329_1</v>
      </c>
      <c r="D262" s="82" t="str">
        <f t="shared" si="84"/>
        <v>2_500000</v>
      </c>
      <c r="E262" s="82" t="str">
        <f t="shared" si="85"/>
        <v>2_400000</v>
      </c>
      <c r="F262" s="154">
        <v>1</v>
      </c>
      <c r="G262" s="82">
        <v>1</v>
      </c>
      <c r="H262" s="155" t="s">
        <v>26</v>
      </c>
      <c r="I262" s="157" t="str">
        <f t="shared" si="86"/>
        <v>8折</v>
      </c>
      <c r="J262" s="82">
        <v>0</v>
      </c>
      <c r="L262" s="82" t="s">
        <v>225</v>
      </c>
      <c r="M262" s="82">
        <v>2</v>
      </c>
      <c r="N262" s="82">
        <f t="shared" si="96"/>
        <v>1329</v>
      </c>
      <c r="O262" s="82">
        <v>1</v>
      </c>
      <c r="P262" s="82">
        <f t="shared" si="77"/>
        <v>500000</v>
      </c>
      <c r="Q262" s="82">
        <f t="shared" si="78"/>
        <v>400000</v>
      </c>
      <c r="R262" s="82">
        <f t="shared" si="96"/>
        <v>8</v>
      </c>
      <c r="S262" s="82">
        <f t="shared" si="95"/>
        <v>500000</v>
      </c>
      <c r="T262" s="77">
        <f>VLOOKUP(N262,'[1]@shopQuick'!$A:$C,3,0)</f>
        <v>9980028</v>
      </c>
      <c r="U262" s="77">
        <f>VLOOKUP(T262,'[1]@shop'!$A:$Q,17,0)</f>
        <v>500</v>
      </c>
      <c r="V262" s="34"/>
    </row>
    <row r="263" spans="1:22" s="81" customFormat="1" x14ac:dyDescent="0.15">
      <c r="A263" s="99">
        <v>140223</v>
      </c>
      <c r="B263" s="76">
        <v>1</v>
      </c>
      <c r="C263" s="150" t="str">
        <f t="shared" si="83"/>
        <v>1270_1</v>
      </c>
      <c r="D263" s="81" t="str">
        <f t="shared" si="84"/>
        <v>2_5000</v>
      </c>
      <c r="E263" s="81" t="str">
        <f t="shared" si="85"/>
        <v>2_4000</v>
      </c>
      <c r="F263" s="151">
        <v>3</v>
      </c>
      <c r="G263" s="81">
        <v>1</v>
      </c>
      <c r="H263" s="152" t="s">
        <v>26</v>
      </c>
      <c r="I263" s="156" t="str">
        <f t="shared" si="86"/>
        <v>8折</v>
      </c>
      <c r="J263" s="81">
        <v>20</v>
      </c>
      <c r="L263" s="81" t="s">
        <v>226</v>
      </c>
      <c r="M263" s="81">
        <v>2</v>
      </c>
      <c r="N263" s="81">
        <f t="shared" si="96"/>
        <v>1270</v>
      </c>
      <c r="O263" s="81">
        <v>1</v>
      </c>
      <c r="P263" s="81">
        <f t="shared" si="77"/>
        <v>5000</v>
      </c>
      <c r="Q263" s="81">
        <f t="shared" si="78"/>
        <v>4000</v>
      </c>
      <c r="R263" s="81">
        <f t="shared" si="96"/>
        <v>8</v>
      </c>
      <c r="S263" s="81">
        <f t="shared" si="95"/>
        <v>5000</v>
      </c>
      <c r="T263" s="77">
        <f>VLOOKUP(N263,'[1]@shopQuick'!$A:$C,3,0)</f>
        <v>9980001</v>
      </c>
      <c r="U263" s="77">
        <f>VLOOKUP(T263,'[1]@shop'!$A:$Q,17,0)</f>
        <v>5</v>
      </c>
      <c r="V263" s="34"/>
    </row>
    <row r="264" spans="1:22" s="82" customFormat="1" x14ac:dyDescent="0.15">
      <c r="A264" s="93">
        <v>140224</v>
      </c>
      <c r="B264" s="75">
        <v>1</v>
      </c>
      <c r="C264" s="153" t="str">
        <f t="shared" si="83"/>
        <v>1271_1</v>
      </c>
      <c r="D264" s="82" t="str">
        <f t="shared" si="84"/>
        <v>2_50000</v>
      </c>
      <c r="E264" s="82" t="str">
        <f t="shared" si="85"/>
        <v>2_40000</v>
      </c>
      <c r="F264" s="154">
        <v>1</v>
      </c>
      <c r="G264" s="82">
        <v>1</v>
      </c>
      <c r="H264" s="155" t="s">
        <v>26</v>
      </c>
      <c r="I264" s="157" t="str">
        <f t="shared" si="86"/>
        <v>8折</v>
      </c>
      <c r="J264" s="82">
        <v>0</v>
      </c>
      <c r="L264" s="82" t="s">
        <v>227</v>
      </c>
      <c r="M264" s="82">
        <v>2</v>
      </c>
      <c r="N264" s="82">
        <f t="shared" si="96"/>
        <v>1271</v>
      </c>
      <c r="O264" s="82">
        <v>1</v>
      </c>
      <c r="P264" s="82">
        <f t="shared" si="77"/>
        <v>50000</v>
      </c>
      <c r="Q264" s="82">
        <f t="shared" si="78"/>
        <v>40000</v>
      </c>
      <c r="R264" s="82">
        <f t="shared" si="96"/>
        <v>8</v>
      </c>
      <c r="S264" s="82">
        <f t="shared" si="95"/>
        <v>50000</v>
      </c>
      <c r="T264" s="77">
        <f>VLOOKUP(N264,'[1]@shopQuick'!$A:$C,3,0)</f>
        <v>9980002</v>
      </c>
      <c r="U264" s="77">
        <f>VLOOKUP(T264,'[1]@shop'!$A:$Q,17,0)</f>
        <v>50</v>
      </c>
      <c r="V264" s="34"/>
    </row>
    <row r="265" spans="1:22" s="82" customFormat="1" x14ac:dyDescent="0.15">
      <c r="A265" s="93">
        <v>140225</v>
      </c>
      <c r="B265" s="75">
        <v>1</v>
      </c>
      <c r="C265" s="153" t="str">
        <f t="shared" si="83"/>
        <v>1272_1</v>
      </c>
      <c r="D265" s="82" t="str">
        <f t="shared" si="84"/>
        <v>2_500000</v>
      </c>
      <c r="E265" s="82" t="str">
        <f t="shared" si="85"/>
        <v>2_400000</v>
      </c>
      <c r="F265" s="154">
        <v>1</v>
      </c>
      <c r="G265" s="82">
        <v>1</v>
      </c>
      <c r="H265" s="155" t="s">
        <v>26</v>
      </c>
      <c r="I265" s="157" t="str">
        <f t="shared" si="86"/>
        <v>8折</v>
      </c>
      <c r="J265" s="82">
        <v>0</v>
      </c>
      <c r="L265" s="82" t="s">
        <v>228</v>
      </c>
      <c r="M265" s="82">
        <v>2</v>
      </c>
      <c r="N265" s="82">
        <f t="shared" si="96"/>
        <v>1272</v>
      </c>
      <c r="O265" s="82">
        <v>1</v>
      </c>
      <c r="P265" s="82">
        <f t="shared" si="77"/>
        <v>500000</v>
      </c>
      <c r="Q265" s="82">
        <f t="shared" si="78"/>
        <v>400000</v>
      </c>
      <c r="R265" s="82">
        <f t="shared" si="96"/>
        <v>8</v>
      </c>
      <c r="S265" s="82">
        <f t="shared" si="95"/>
        <v>500000</v>
      </c>
      <c r="T265" s="77">
        <f>VLOOKUP(N265,'[1]@shopQuick'!$A:$C,3,0)</f>
        <v>9980003</v>
      </c>
      <c r="U265" s="77">
        <f>VLOOKUP(T265,'[1]@shop'!$A:$Q,17,0)</f>
        <v>500</v>
      </c>
      <c r="V265" s="34"/>
    </row>
    <row r="266" spans="1:22" s="82" customFormat="1" x14ac:dyDescent="0.15">
      <c r="A266" s="93">
        <v>140226</v>
      </c>
      <c r="B266" s="75">
        <v>1</v>
      </c>
      <c r="C266" s="153" t="str">
        <f t="shared" si="83"/>
        <v>5226_1</v>
      </c>
      <c r="D266" s="82" t="str">
        <f t="shared" si="84"/>
        <v>2_60000</v>
      </c>
      <c r="E266" s="82" t="str">
        <f t="shared" si="85"/>
        <v>2_48000</v>
      </c>
      <c r="F266" s="154">
        <v>1</v>
      </c>
      <c r="G266" s="82">
        <v>1</v>
      </c>
      <c r="H266" s="155" t="s">
        <v>26</v>
      </c>
      <c r="I266" s="157" t="str">
        <f t="shared" si="86"/>
        <v>8折</v>
      </c>
      <c r="J266" s="82">
        <v>0</v>
      </c>
      <c r="L266" s="82" t="s">
        <v>229</v>
      </c>
      <c r="M266" s="82">
        <v>2</v>
      </c>
      <c r="N266" s="82">
        <f t="shared" si="96"/>
        <v>5226</v>
      </c>
      <c r="O266" s="82">
        <v>1</v>
      </c>
      <c r="P266" s="82">
        <f t="shared" si="77"/>
        <v>60000</v>
      </c>
      <c r="Q266" s="82">
        <f t="shared" si="78"/>
        <v>48000</v>
      </c>
      <c r="R266" s="82">
        <f t="shared" si="96"/>
        <v>8</v>
      </c>
      <c r="S266" s="82">
        <f t="shared" si="95"/>
        <v>60000</v>
      </c>
      <c r="T266" s="77" t="e">
        <f>VLOOKUP(N266,'[1]@shopQuick'!$A:$C,3,0)</f>
        <v>#N/A</v>
      </c>
      <c r="U266" s="77" t="e">
        <f>VLOOKUP(T266,'[1]@shop'!$A:$Q,17,0)</f>
        <v>#N/A</v>
      </c>
      <c r="V266" s="34" t="e">
        <f t="shared" si="93"/>
        <v>#N/A</v>
      </c>
    </row>
    <row r="267" spans="1:22" s="82" customFormat="1" x14ac:dyDescent="0.15">
      <c r="A267" s="93">
        <v>140227</v>
      </c>
      <c r="B267" s="75">
        <v>1</v>
      </c>
      <c r="C267" s="153" t="str">
        <f t="shared" si="83"/>
        <v>5227_1</v>
      </c>
      <c r="D267" s="82" t="str">
        <f t="shared" si="84"/>
        <v>2_240000</v>
      </c>
      <c r="E267" s="82" t="str">
        <f t="shared" si="85"/>
        <v>2_192000</v>
      </c>
      <c r="F267" s="154">
        <v>1</v>
      </c>
      <c r="G267" s="82">
        <v>1</v>
      </c>
      <c r="H267" s="155" t="s">
        <v>26</v>
      </c>
      <c r="I267" s="157" t="str">
        <f t="shared" si="86"/>
        <v>8折</v>
      </c>
      <c r="J267" s="82">
        <v>0</v>
      </c>
      <c r="L267" s="82" t="s">
        <v>230</v>
      </c>
      <c r="M267" s="82">
        <v>2</v>
      </c>
      <c r="N267" s="82">
        <f t="shared" si="96"/>
        <v>5227</v>
      </c>
      <c r="O267" s="82">
        <v>1</v>
      </c>
      <c r="P267" s="82">
        <f t="shared" si="77"/>
        <v>240000</v>
      </c>
      <c r="Q267" s="82">
        <f t="shared" si="78"/>
        <v>192000</v>
      </c>
      <c r="R267" s="82">
        <f t="shared" si="96"/>
        <v>8</v>
      </c>
      <c r="S267" s="82">
        <f t="shared" si="95"/>
        <v>240000</v>
      </c>
      <c r="T267" s="77" t="e">
        <f>VLOOKUP(N267,'[1]@shopQuick'!$A:$C,3,0)</f>
        <v>#N/A</v>
      </c>
      <c r="U267" s="77" t="e">
        <f>VLOOKUP(T267,'[1]@shop'!$A:$Q,17,0)</f>
        <v>#N/A</v>
      </c>
      <c r="V267" s="34" t="e">
        <f t="shared" si="93"/>
        <v>#N/A</v>
      </c>
    </row>
    <row r="268" spans="1:22" s="82" customFormat="1" x14ac:dyDescent="0.15">
      <c r="A268" s="93">
        <v>140228</v>
      </c>
      <c r="B268" s="75">
        <v>1</v>
      </c>
      <c r="C268" s="153" t="str">
        <f t="shared" si="83"/>
        <v>5228_1</v>
      </c>
      <c r="D268" s="82" t="str">
        <f t="shared" si="84"/>
        <v>2_480000</v>
      </c>
      <c r="E268" s="82" t="str">
        <f t="shared" si="85"/>
        <v>2_384000</v>
      </c>
      <c r="F268" s="154">
        <v>1</v>
      </c>
      <c r="G268" s="82">
        <v>1</v>
      </c>
      <c r="H268" s="155" t="s">
        <v>26</v>
      </c>
      <c r="I268" s="157" t="str">
        <f t="shared" si="86"/>
        <v>8折</v>
      </c>
      <c r="J268" s="82">
        <v>0</v>
      </c>
      <c r="L268" s="82" t="s">
        <v>144</v>
      </c>
      <c r="M268" s="82">
        <v>2</v>
      </c>
      <c r="N268" s="82">
        <f t="shared" si="96"/>
        <v>5228</v>
      </c>
      <c r="O268" s="82">
        <v>1</v>
      </c>
      <c r="P268" s="82">
        <f t="shared" si="77"/>
        <v>480000</v>
      </c>
      <c r="Q268" s="82">
        <f t="shared" si="78"/>
        <v>384000</v>
      </c>
      <c r="R268" s="82">
        <f t="shared" si="96"/>
        <v>8</v>
      </c>
      <c r="S268" s="82">
        <f t="shared" si="95"/>
        <v>480000</v>
      </c>
      <c r="T268" s="77" t="e">
        <f>VLOOKUP(N268,'[1]@shopQuick'!$A:$C,3,0)</f>
        <v>#N/A</v>
      </c>
      <c r="U268" s="77" t="e">
        <f>VLOOKUP(T268,'[1]@shop'!$A:$Q,17,0)</f>
        <v>#N/A</v>
      </c>
      <c r="V268" s="34" t="e">
        <f t="shared" si="93"/>
        <v>#N/A</v>
      </c>
    </row>
    <row r="269" spans="1:22" s="82" customFormat="1" x14ac:dyDescent="0.15">
      <c r="A269" s="93">
        <v>140229</v>
      </c>
      <c r="B269" s="75">
        <v>1</v>
      </c>
      <c r="C269" s="153" t="str">
        <f t="shared" si="83"/>
        <v>1239_1</v>
      </c>
      <c r="D269" s="82" t="str">
        <f t="shared" si="84"/>
        <v>2_5000</v>
      </c>
      <c r="E269" s="82" t="str">
        <f t="shared" si="85"/>
        <v>2_4000</v>
      </c>
      <c r="F269" s="154">
        <v>1</v>
      </c>
      <c r="G269" s="82">
        <v>1</v>
      </c>
      <c r="H269" s="155" t="s">
        <v>26</v>
      </c>
      <c r="I269" s="157" t="str">
        <f t="shared" si="86"/>
        <v>8折</v>
      </c>
      <c r="J269" s="82">
        <v>0</v>
      </c>
      <c r="L269" s="82" t="s">
        <v>208</v>
      </c>
      <c r="M269" s="82">
        <v>2</v>
      </c>
      <c r="N269" s="82">
        <f t="shared" si="96"/>
        <v>1239</v>
      </c>
      <c r="O269" s="82">
        <v>1</v>
      </c>
      <c r="P269" s="82">
        <f t="shared" si="77"/>
        <v>5000</v>
      </c>
      <c r="Q269" s="82">
        <f t="shared" si="78"/>
        <v>4000</v>
      </c>
      <c r="R269" s="82">
        <f t="shared" si="96"/>
        <v>8</v>
      </c>
      <c r="S269" s="82">
        <f t="shared" si="95"/>
        <v>5000</v>
      </c>
      <c r="T269" s="77">
        <f>VLOOKUP(N269,'[1]@shopQuick'!$A:$C,3,0)</f>
        <v>216</v>
      </c>
      <c r="U269" s="77">
        <f>VLOOKUP(T269,'[1]@shop'!$A:$Q,17,0)</f>
        <v>5</v>
      </c>
      <c r="V269" s="34"/>
    </row>
    <row r="270" spans="1:22" s="82" customFormat="1" x14ac:dyDescent="0.15">
      <c r="A270" s="93">
        <v>140230</v>
      </c>
      <c r="B270" s="75">
        <v>1</v>
      </c>
      <c r="C270" s="153" t="str">
        <f t="shared" si="83"/>
        <v>1240_1</v>
      </c>
      <c r="D270" s="82" t="str">
        <f t="shared" si="84"/>
        <v>2_50000</v>
      </c>
      <c r="E270" s="82" t="str">
        <f t="shared" si="85"/>
        <v>2_40000</v>
      </c>
      <c r="F270" s="154">
        <v>1</v>
      </c>
      <c r="G270" s="82">
        <v>1</v>
      </c>
      <c r="H270" s="155" t="s">
        <v>26</v>
      </c>
      <c r="I270" s="157" t="str">
        <f t="shared" si="86"/>
        <v>8折</v>
      </c>
      <c r="J270" s="82">
        <v>0</v>
      </c>
      <c r="L270" s="82" t="s">
        <v>231</v>
      </c>
      <c r="M270" s="82">
        <v>2</v>
      </c>
      <c r="N270" s="82">
        <f t="shared" si="96"/>
        <v>1240</v>
      </c>
      <c r="O270" s="82">
        <v>1</v>
      </c>
      <c r="P270" s="82">
        <f t="shared" si="77"/>
        <v>50000</v>
      </c>
      <c r="Q270" s="82">
        <f t="shared" si="78"/>
        <v>40000</v>
      </c>
      <c r="R270" s="82">
        <f t="shared" si="96"/>
        <v>8</v>
      </c>
      <c r="S270" s="82">
        <f t="shared" si="95"/>
        <v>50000</v>
      </c>
      <c r="T270" s="77">
        <f>VLOOKUP(N270,'[1]@shopQuick'!$A:$C,3,0)</f>
        <v>1491</v>
      </c>
      <c r="U270" s="77">
        <f>VLOOKUP(T270,'[1]@shop'!$A:$Q,17,0)</f>
        <v>40</v>
      </c>
      <c r="V270" s="34"/>
    </row>
    <row r="271" spans="1:22" s="82" customFormat="1" x14ac:dyDescent="0.15">
      <c r="A271" s="93">
        <v>140231</v>
      </c>
      <c r="B271" s="75">
        <v>1</v>
      </c>
      <c r="C271" s="153" t="str">
        <f t="shared" si="83"/>
        <v>1241_1</v>
      </c>
      <c r="D271" s="82" t="str">
        <f t="shared" si="84"/>
        <v>2_50000</v>
      </c>
      <c r="E271" s="82" t="str">
        <f t="shared" si="85"/>
        <v>2_40000</v>
      </c>
      <c r="F271" s="154">
        <v>1</v>
      </c>
      <c r="G271" s="82">
        <v>1</v>
      </c>
      <c r="H271" s="155" t="s">
        <v>26</v>
      </c>
      <c r="I271" s="157" t="str">
        <f t="shared" si="86"/>
        <v>8折</v>
      </c>
      <c r="J271" s="82">
        <v>0</v>
      </c>
      <c r="L271" s="82" t="s">
        <v>232</v>
      </c>
      <c r="M271" s="82">
        <v>2</v>
      </c>
      <c r="N271" s="82">
        <f t="shared" si="96"/>
        <v>1241</v>
      </c>
      <c r="O271" s="82">
        <v>1</v>
      </c>
      <c r="P271" s="82">
        <f t="shared" si="77"/>
        <v>50000</v>
      </c>
      <c r="Q271" s="82">
        <f t="shared" si="78"/>
        <v>40000</v>
      </c>
      <c r="R271" s="82">
        <f t="shared" si="96"/>
        <v>8</v>
      </c>
      <c r="S271" s="82">
        <f t="shared" si="95"/>
        <v>50000</v>
      </c>
      <c r="T271" s="77">
        <f>VLOOKUP(N271,'[1]@shopQuick'!$A:$C,3,0)</f>
        <v>1492</v>
      </c>
      <c r="U271" s="77">
        <f>VLOOKUP(T271,'[1]@shop'!$A:$Q,17,0)</f>
        <v>40</v>
      </c>
      <c r="V271" s="34"/>
    </row>
    <row r="272" spans="1:22" s="82" customFormat="1" x14ac:dyDescent="0.15">
      <c r="A272" s="93">
        <v>140232</v>
      </c>
      <c r="B272" s="75">
        <v>1</v>
      </c>
      <c r="C272" s="153" t="str">
        <f t="shared" si="83"/>
        <v>1242_1</v>
      </c>
      <c r="D272" s="82" t="str">
        <f t="shared" si="84"/>
        <v>2_50000</v>
      </c>
      <c r="E272" s="82" t="str">
        <f t="shared" si="85"/>
        <v>2_40000</v>
      </c>
      <c r="F272" s="154">
        <v>1</v>
      </c>
      <c r="G272" s="82">
        <v>1</v>
      </c>
      <c r="H272" s="155" t="s">
        <v>26</v>
      </c>
      <c r="I272" s="157" t="str">
        <f t="shared" si="86"/>
        <v>8折</v>
      </c>
      <c r="J272" s="82">
        <v>0</v>
      </c>
      <c r="L272" s="82" t="s">
        <v>233</v>
      </c>
      <c r="M272" s="82">
        <v>2</v>
      </c>
      <c r="N272" s="82">
        <f t="shared" si="96"/>
        <v>1242</v>
      </c>
      <c r="O272" s="82">
        <v>1</v>
      </c>
      <c r="P272" s="82">
        <f t="shared" si="77"/>
        <v>50000</v>
      </c>
      <c r="Q272" s="82">
        <f t="shared" si="78"/>
        <v>40000</v>
      </c>
      <c r="R272" s="82">
        <f t="shared" si="96"/>
        <v>8</v>
      </c>
      <c r="S272" s="82">
        <f t="shared" si="95"/>
        <v>50000</v>
      </c>
      <c r="T272" s="77">
        <f>VLOOKUP(N272,'[1]@shopQuick'!$A:$C,3,0)</f>
        <v>1493</v>
      </c>
      <c r="U272" s="77">
        <f>VLOOKUP(T272,'[1]@shop'!$A:$Q,17,0)</f>
        <v>40</v>
      </c>
      <c r="V272" s="34"/>
    </row>
    <row r="273" spans="1:22" s="82" customFormat="1" x14ac:dyDescent="0.15">
      <c r="A273" s="93">
        <v>140233</v>
      </c>
      <c r="B273" s="75">
        <v>1</v>
      </c>
      <c r="C273" s="153" t="str">
        <f t="shared" si="83"/>
        <v>1243_1</v>
      </c>
      <c r="D273" s="82" t="str">
        <f t="shared" si="84"/>
        <v>2_50000</v>
      </c>
      <c r="E273" s="82" t="str">
        <f t="shared" si="85"/>
        <v>2_40000</v>
      </c>
      <c r="F273" s="154">
        <v>1</v>
      </c>
      <c r="G273" s="82">
        <v>1</v>
      </c>
      <c r="H273" s="155" t="s">
        <v>26</v>
      </c>
      <c r="I273" s="157" t="str">
        <f t="shared" si="86"/>
        <v>8折</v>
      </c>
      <c r="J273" s="82">
        <v>0</v>
      </c>
      <c r="L273" s="82" t="s">
        <v>234</v>
      </c>
      <c r="M273" s="82">
        <v>2</v>
      </c>
      <c r="N273" s="82">
        <f t="shared" si="96"/>
        <v>1243</v>
      </c>
      <c r="O273" s="82">
        <v>1</v>
      </c>
      <c r="P273" s="82">
        <f t="shared" si="77"/>
        <v>50000</v>
      </c>
      <c r="Q273" s="82">
        <f t="shared" si="78"/>
        <v>40000</v>
      </c>
      <c r="R273" s="82">
        <f t="shared" si="96"/>
        <v>8</v>
      </c>
      <c r="S273" s="82">
        <f t="shared" si="95"/>
        <v>50000</v>
      </c>
      <c r="T273" s="77">
        <f>VLOOKUP(N273,'[1]@shopQuick'!$A:$C,3,0)</f>
        <v>1530</v>
      </c>
      <c r="U273" s="77">
        <f>VLOOKUP(T273,'[1]@shop'!$A:$Q,17,0)</f>
        <v>40</v>
      </c>
      <c r="V273" s="34"/>
    </row>
    <row r="274" spans="1:22" s="82" customFormat="1" x14ac:dyDescent="0.15">
      <c r="A274" s="93">
        <v>140234</v>
      </c>
      <c r="B274" s="75">
        <v>1</v>
      </c>
      <c r="C274" s="153" t="str">
        <f t="shared" si="83"/>
        <v>1244_1</v>
      </c>
      <c r="D274" s="82" t="str">
        <f t="shared" si="84"/>
        <v>2_50000</v>
      </c>
      <c r="E274" s="82" t="str">
        <f t="shared" si="85"/>
        <v>2_40000</v>
      </c>
      <c r="F274" s="154">
        <v>1</v>
      </c>
      <c r="G274" s="82">
        <v>1</v>
      </c>
      <c r="H274" s="155" t="s">
        <v>26</v>
      </c>
      <c r="I274" s="157" t="str">
        <f t="shared" si="86"/>
        <v>8折</v>
      </c>
      <c r="J274" s="82">
        <v>0</v>
      </c>
      <c r="L274" s="82" t="s">
        <v>235</v>
      </c>
      <c r="M274" s="82">
        <v>2</v>
      </c>
      <c r="N274" s="82">
        <f t="shared" si="96"/>
        <v>1244</v>
      </c>
      <c r="O274" s="82">
        <v>1</v>
      </c>
      <c r="P274" s="82">
        <f t="shared" si="77"/>
        <v>50000</v>
      </c>
      <c r="Q274" s="82">
        <f t="shared" si="78"/>
        <v>40000</v>
      </c>
      <c r="R274" s="82">
        <f t="shared" si="96"/>
        <v>8</v>
      </c>
      <c r="S274" s="82">
        <f t="shared" si="95"/>
        <v>50000</v>
      </c>
      <c r="T274" s="77">
        <f>VLOOKUP(N274,'[1]@shopQuick'!$A:$C,3,0)</f>
        <v>1494</v>
      </c>
      <c r="U274" s="77">
        <f>VLOOKUP(T274,'[1]@shop'!$A:$Q,17,0)</f>
        <v>40</v>
      </c>
      <c r="V274" s="34"/>
    </row>
    <row r="275" spans="1:22" s="82" customFormat="1" x14ac:dyDescent="0.15">
      <c r="A275" s="93">
        <v>140235</v>
      </c>
      <c r="B275" s="75">
        <v>1</v>
      </c>
      <c r="C275" s="153" t="str">
        <f t="shared" si="83"/>
        <v>1245_1</v>
      </c>
      <c r="D275" s="82" t="str">
        <f t="shared" si="84"/>
        <v>2_50000</v>
      </c>
      <c r="E275" s="82" t="str">
        <f t="shared" si="85"/>
        <v>2_40000</v>
      </c>
      <c r="F275" s="154">
        <v>1</v>
      </c>
      <c r="G275" s="82">
        <v>1</v>
      </c>
      <c r="H275" s="155" t="s">
        <v>26</v>
      </c>
      <c r="I275" s="157" t="str">
        <f t="shared" si="86"/>
        <v>8折</v>
      </c>
      <c r="J275" s="82">
        <v>0</v>
      </c>
      <c r="L275" s="82" t="s">
        <v>236</v>
      </c>
      <c r="M275" s="82">
        <v>2</v>
      </c>
      <c r="N275" s="82">
        <f t="shared" si="96"/>
        <v>1245</v>
      </c>
      <c r="O275" s="82">
        <v>1</v>
      </c>
      <c r="P275" s="82">
        <f t="shared" si="77"/>
        <v>50000</v>
      </c>
      <c r="Q275" s="82">
        <f t="shared" si="78"/>
        <v>40000</v>
      </c>
      <c r="R275" s="82">
        <f t="shared" si="96"/>
        <v>8</v>
      </c>
      <c r="S275" s="82">
        <f t="shared" si="95"/>
        <v>50000</v>
      </c>
      <c r="T275" s="77">
        <f>VLOOKUP(N275,'[1]@shopQuick'!$A:$C,3,0)</f>
        <v>1495</v>
      </c>
      <c r="U275" s="77">
        <f>VLOOKUP(T275,'[1]@shop'!$A:$Q,17,0)</f>
        <v>40</v>
      </c>
      <c r="V275" s="34"/>
    </row>
    <row r="276" spans="1:22" s="82" customFormat="1" x14ac:dyDescent="0.15">
      <c r="A276" s="93">
        <v>140236</v>
      </c>
      <c r="B276" s="75">
        <v>1</v>
      </c>
      <c r="C276" s="153" t="str">
        <f t="shared" si="83"/>
        <v>1246_1</v>
      </c>
      <c r="D276" s="82" t="str">
        <f t="shared" si="84"/>
        <v>2_50000</v>
      </c>
      <c r="E276" s="82" t="str">
        <f t="shared" si="85"/>
        <v>2_40000</v>
      </c>
      <c r="F276" s="154">
        <v>1</v>
      </c>
      <c r="G276" s="82">
        <v>1</v>
      </c>
      <c r="H276" s="155" t="s">
        <v>26</v>
      </c>
      <c r="I276" s="157" t="str">
        <f t="shared" si="86"/>
        <v>8折</v>
      </c>
      <c r="J276" s="82">
        <v>0</v>
      </c>
      <c r="L276" s="82" t="s">
        <v>237</v>
      </c>
      <c r="M276" s="82">
        <v>2</v>
      </c>
      <c r="N276" s="82">
        <f t="shared" ref="N276:N291" si="97">N203</f>
        <v>1246</v>
      </c>
      <c r="O276" s="82">
        <v>1</v>
      </c>
      <c r="P276" s="82">
        <f t="shared" si="77"/>
        <v>50000</v>
      </c>
      <c r="Q276" s="82">
        <f t="shared" si="78"/>
        <v>40000</v>
      </c>
      <c r="R276" s="82">
        <f t="shared" ref="R276:R277" si="98">R203</f>
        <v>8</v>
      </c>
      <c r="S276" s="82">
        <f t="shared" si="95"/>
        <v>50000</v>
      </c>
      <c r="T276" s="77">
        <f>VLOOKUP(N276,'[1]@shopQuick'!$A:$C,3,0)</f>
        <v>1496</v>
      </c>
      <c r="U276" s="77">
        <f>VLOOKUP(T276,'[1]@shop'!$A:$Q,17,0)</f>
        <v>40</v>
      </c>
      <c r="V276" s="34"/>
    </row>
    <row r="277" spans="1:22" s="82" customFormat="1" x14ac:dyDescent="0.15">
      <c r="A277" s="93">
        <v>140237</v>
      </c>
      <c r="B277" s="75">
        <v>1</v>
      </c>
      <c r="C277" s="153" t="str">
        <f t="shared" si="83"/>
        <v>1247_1</v>
      </c>
      <c r="D277" s="82" t="str">
        <f t="shared" si="84"/>
        <v>2_50000</v>
      </c>
      <c r="E277" s="82" t="str">
        <f t="shared" si="85"/>
        <v>2_40000</v>
      </c>
      <c r="F277" s="154">
        <v>1</v>
      </c>
      <c r="G277" s="82">
        <v>1</v>
      </c>
      <c r="H277" s="155" t="s">
        <v>26</v>
      </c>
      <c r="I277" s="157" t="str">
        <f t="shared" si="86"/>
        <v>8折</v>
      </c>
      <c r="J277" s="82">
        <v>0</v>
      </c>
      <c r="L277" s="82" t="s">
        <v>238</v>
      </c>
      <c r="M277" s="82">
        <v>2</v>
      </c>
      <c r="N277" s="82">
        <f t="shared" si="97"/>
        <v>1247</v>
      </c>
      <c r="O277" s="82">
        <v>1</v>
      </c>
      <c r="P277" s="82">
        <f t="shared" si="77"/>
        <v>50000</v>
      </c>
      <c r="Q277" s="82">
        <f t="shared" si="78"/>
        <v>40000</v>
      </c>
      <c r="R277" s="82">
        <f t="shared" si="98"/>
        <v>8</v>
      </c>
      <c r="S277" s="82">
        <f t="shared" si="95"/>
        <v>50000</v>
      </c>
      <c r="T277" s="77">
        <f>VLOOKUP(N277,'[1]@shopQuick'!$A:$C,3,0)</f>
        <v>1531</v>
      </c>
      <c r="U277" s="77">
        <f>VLOOKUP(T277,'[1]@shop'!$A:$Q,17,0)</f>
        <v>40</v>
      </c>
      <c r="V277" s="34"/>
    </row>
    <row r="278" spans="1:22" s="82" customFormat="1" x14ac:dyDescent="0.15">
      <c r="A278" s="93">
        <v>140238</v>
      </c>
      <c r="B278" s="75">
        <v>1</v>
      </c>
      <c r="C278" s="153" t="str">
        <f t="shared" si="83"/>
        <v>1248_1</v>
      </c>
      <c r="D278" s="82" t="str">
        <f t="shared" si="84"/>
        <v>2_3000000</v>
      </c>
      <c r="E278" s="82" t="str">
        <f t="shared" si="85"/>
        <v>2_2400000</v>
      </c>
      <c r="F278" s="154">
        <v>1</v>
      </c>
      <c r="G278" s="82">
        <v>1</v>
      </c>
      <c r="H278" s="155" t="s">
        <v>26</v>
      </c>
      <c r="I278" s="157" t="str">
        <f t="shared" si="86"/>
        <v>8折</v>
      </c>
      <c r="J278" s="82">
        <v>0</v>
      </c>
      <c r="L278" s="82" t="s">
        <v>239</v>
      </c>
      <c r="M278" s="82">
        <v>2</v>
      </c>
      <c r="N278" s="82">
        <f t="shared" si="97"/>
        <v>1248</v>
      </c>
      <c r="O278" s="82">
        <v>1</v>
      </c>
      <c r="P278" s="82">
        <f t="shared" si="77"/>
        <v>3000000</v>
      </c>
      <c r="Q278" s="82">
        <f t="shared" si="78"/>
        <v>2400000</v>
      </c>
      <c r="R278" s="82">
        <f t="shared" ref="R278" si="99">R205</f>
        <v>8</v>
      </c>
      <c r="S278" s="82">
        <f t="shared" si="95"/>
        <v>3000000</v>
      </c>
      <c r="T278" s="77">
        <f>VLOOKUP(N278,'[1]@shopQuick'!$A:$C,3,0)</f>
        <v>1528</v>
      </c>
      <c r="U278" s="77">
        <f>VLOOKUP(T278,'[1]@shop'!$A:$Q,17,0)</f>
        <v>1000</v>
      </c>
      <c r="V278" s="34"/>
    </row>
    <row r="279" spans="1:22" s="81" customFormat="1" x14ac:dyDescent="0.15">
      <c r="A279" s="99">
        <v>140239</v>
      </c>
      <c r="B279" s="76">
        <v>1</v>
      </c>
      <c r="C279" s="150" t="str">
        <f t="shared" si="83"/>
        <v>1230_20</v>
      </c>
      <c r="D279" s="81" t="str">
        <f t="shared" si="84"/>
        <v>2_100000</v>
      </c>
      <c r="E279" s="81" t="str">
        <f t="shared" si="85"/>
        <v>2_80000</v>
      </c>
      <c r="F279" s="151">
        <v>20</v>
      </c>
      <c r="G279" s="81">
        <v>1</v>
      </c>
      <c r="H279" s="152" t="s">
        <v>26</v>
      </c>
      <c r="I279" s="156" t="str">
        <f t="shared" si="86"/>
        <v>8折</v>
      </c>
      <c r="J279" s="81">
        <v>40</v>
      </c>
      <c r="L279" s="81" t="s">
        <v>240</v>
      </c>
      <c r="M279" s="81">
        <v>2</v>
      </c>
      <c r="N279" s="81">
        <f t="shared" si="97"/>
        <v>1230</v>
      </c>
      <c r="O279" s="81">
        <v>20</v>
      </c>
      <c r="P279" s="81">
        <f t="shared" si="77"/>
        <v>100000</v>
      </c>
      <c r="Q279" s="81">
        <f t="shared" si="78"/>
        <v>80000</v>
      </c>
      <c r="R279" s="81">
        <f t="shared" ref="R279" si="100">R206</f>
        <v>8</v>
      </c>
      <c r="S279" s="81">
        <f t="shared" si="95"/>
        <v>5000</v>
      </c>
      <c r="T279" s="77">
        <f>VLOOKUP(N279,'[1]@shopQuick'!$A:$C,3,0)</f>
        <v>9980030</v>
      </c>
      <c r="U279" s="77">
        <f>VLOOKUP(T279,'[1]@shop'!$A:$Q,17,0)</f>
        <v>5</v>
      </c>
      <c r="V279" s="34"/>
    </row>
    <row r="280" spans="1:22" s="81" customFormat="1" x14ac:dyDescent="0.15">
      <c r="A280" s="99">
        <v>140240</v>
      </c>
      <c r="B280" s="76">
        <v>1</v>
      </c>
      <c r="C280" s="150" t="str">
        <f t="shared" si="83"/>
        <v>1231_20</v>
      </c>
      <c r="D280" s="81" t="str">
        <f t="shared" si="84"/>
        <v>2_100000</v>
      </c>
      <c r="E280" s="81" t="str">
        <f t="shared" si="85"/>
        <v>2_80000</v>
      </c>
      <c r="F280" s="151">
        <v>20</v>
      </c>
      <c r="G280" s="81">
        <v>1</v>
      </c>
      <c r="H280" s="152" t="s">
        <v>26</v>
      </c>
      <c r="I280" s="156" t="str">
        <f t="shared" si="86"/>
        <v>8折</v>
      </c>
      <c r="J280" s="81">
        <v>40</v>
      </c>
      <c r="L280" s="81" t="s">
        <v>241</v>
      </c>
      <c r="M280" s="81">
        <v>2</v>
      </c>
      <c r="N280" s="81">
        <f t="shared" si="97"/>
        <v>1231</v>
      </c>
      <c r="O280" s="81">
        <v>20</v>
      </c>
      <c r="P280" s="81">
        <f t="shared" si="77"/>
        <v>100000</v>
      </c>
      <c r="Q280" s="81">
        <f t="shared" si="78"/>
        <v>80000</v>
      </c>
      <c r="R280" s="81">
        <f t="shared" ref="R280" si="101">R207</f>
        <v>8</v>
      </c>
      <c r="S280" s="81">
        <f t="shared" si="95"/>
        <v>5000</v>
      </c>
      <c r="T280" s="77">
        <f>VLOOKUP(N280,'[1]@shopQuick'!$A:$C,3,0)</f>
        <v>9980029</v>
      </c>
      <c r="U280" s="77">
        <f>VLOOKUP(T280,'[1]@shop'!$A:$Q,17,0)</f>
        <v>5</v>
      </c>
      <c r="V280" s="34"/>
    </row>
    <row r="281" spans="1:22" s="81" customFormat="1" x14ac:dyDescent="0.15">
      <c r="A281" s="99">
        <v>140241</v>
      </c>
      <c r="B281" s="76">
        <v>1</v>
      </c>
      <c r="C281" s="150" t="str">
        <f t="shared" si="83"/>
        <v>1232_20</v>
      </c>
      <c r="D281" s="81" t="str">
        <f t="shared" si="84"/>
        <v>2_100000</v>
      </c>
      <c r="E281" s="81" t="str">
        <f t="shared" si="85"/>
        <v>2_80000</v>
      </c>
      <c r="F281" s="151">
        <v>20</v>
      </c>
      <c r="G281" s="81">
        <v>1</v>
      </c>
      <c r="H281" s="152" t="s">
        <v>26</v>
      </c>
      <c r="I281" s="156" t="str">
        <f t="shared" si="86"/>
        <v>8折</v>
      </c>
      <c r="J281" s="81">
        <v>40</v>
      </c>
      <c r="L281" s="81" t="s">
        <v>242</v>
      </c>
      <c r="M281" s="81">
        <v>2</v>
      </c>
      <c r="N281" s="81">
        <f t="shared" si="97"/>
        <v>1232</v>
      </c>
      <c r="O281" s="81">
        <v>20</v>
      </c>
      <c r="P281" s="81">
        <f t="shared" si="77"/>
        <v>100000</v>
      </c>
      <c r="Q281" s="81">
        <f t="shared" si="78"/>
        <v>80000</v>
      </c>
      <c r="R281" s="81">
        <f t="shared" ref="R281" si="102">R208</f>
        <v>8</v>
      </c>
      <c r="S281" s="81">
        <f t="shared" si="95"/>
        <v>5000</v>
      </c>
      <c r="T281" s="77">
        <f>VLOOKUP(N281,'[1]@shopQuick'!$A:$C,3,0)</f>
        <v>9980031</v>
      </c>
      <c r="U281" s="77">
        <f>VLOOKUP(T281,'[1]@shop'!$A:$Q,17,0)</f>
        <v>5</v>
      </c>
      <c r="V281" s="34"/>
    </row>
    <row r="282" spans="1:22" s="82" customFormat="1" x14ac:dyDescent="0.15">
      <c r="A282" s="93">
        <v>140242</v>
      </c>
      <c r="B282" s="75">
        <v>1</v>
      </c>
      <c r="C282" s="153" t="str">
        <f t="shared" si="83"/>
        <v>1233_1</v>
      </c>
      <c r="D282" s="82" t="str">
        <f t="shared" si="84"/>
        <v>2_50000</v>
      </c>
      <c r="E282" s="82" t="str">
        <f t="shared" si="85"/>
        <v>2_40000</v>
      </c>
      <c r="F282" s="154">
        <v>1</v>
      </c>
      <c r="G282" s="82">
        <v>1</v>
      </c>
      <c r="H282" s="155" t="s">
        <v>26</v>
      </c>
      <c r="I282" s="157" t="str">
        <f t="shared" si="86"/>
        <v>8折</v>
      </c>
      <c r="J282" s="82">
        <v>0</v>
      </c>
      <c r="L282" s="82" t="s">
        <v>149</v>
      </c>
      <c r="M282" s="82">
        <v>2</v>
      </c>
      <c r="N282" s="82">
        <f t="shared" si="97"/>
        <v>1233</v>
      </c>
      <c r="O282" s="82">
        <v>1</v>
      </c>
      <c r="P282" s="82">
        <f t="shared" si="77"/>
        <v>50000</v>
      </c>
      <c r="Q282" s="82">
        <f t="shared" si="78"/>
        <v>40000</v>
      </c>
      <c r="R282" s="82">
        <f t="shared" ref="R282" si="103">R209</f>
        <v>8</v>
      </c>
      <c r="S282" s="82">
        <f t="shared" si="95"/>
        <v>50000</v>
      </c>
      <c r="T282" s="77">
        <f>VLOOKUP(N282,'[1]@shopQuick'!$A:$C,3,0)</f>
        <v>1505</v>
      </c>
      <c r="U282" s="77">
        <f>VLOOKUP(T282,'[1]@shop'!$A:$Q,17,0)</f>
        <v>50</v>
      </c>
      <c r="V282" s="34"/>
    </row>
    <row r="283" spans="1:22" s="82" customFormat="1" x14ac:dyDescent="0.15">
      <c r="A283" s="93">
        <v>140243</v>
      </c>
      <c r="B283" s="75">
        <v>1</v>
      </c>
      <c r="C283" s="153" t="str">
        <f t="shared" si="83"/>
        <v>1234_1</v>
      </c>
      <c r="D283" s="82" t="str">
        <f t="shared" si="84"/>
        <v>2_500000</v>
      </c>
      <c r="E283" s="82" t="str">
        <f t="shared" si="85"/>
        <v>2_400000</v>
      </c>
      <c r="F283" s="154">
        <v>1</v>
      </c>
      <c r="G283" s="82">
        <v>1</v>
      </c>
      <c r="H283" s="155" t="s">
        <v>26</v>
      </c>
      <c r="I283" s="157" t="str">
        <f t="shared" si="86"/>
        <v>8折</v>
      </c>
      <c r="J283" s="82">
        <v>0</v>
      </c>
      <c r="L283" s="82" t="s">
        <v>151</v>
      </c>
      <c r="M283" s="82">
        <v>2</v>
      </c>
      <c r="N283" s="82">
        <f t="shared" si="97"/>
        <v>1234</v>
      </c>
      <c r="O283" s="82">
        <v>1</v>
      </c>
      <c r="P283" s="82">
        <f t="shared" si="77"/>
        <v>500000</v>
      </c>
      <c r="Q283" s="82">
        <f t="shared" si="78"/>
        <v>400000</v>
      </c>
      <c r="R283" s="82">
        <f t="shared" ref="R283:R291" si="104">R210</f>
        <v>8</v>
      </c>
      <c r="S283" s="82">
        <f t="shared" si="95"/>
        <v>500000</v>
      </c>
      <c r="T283" s="77">
        <f>VLOOKUP(N283,'[1]@shopQuick'!$A:$C,3,0)</f>
        <v>1506</v>
      </c>
      <c r="U283" s="77">
        <f>VLOOKUP(T283,'[1]@shop'!$A:$Q,17,0)</f>
        <v>500</v>
      </c>
      <c r="V283" s="34"/>
    </row>
    <row r="284" spans="1:22" s="81" customFormat="1" x14ac:dyDescent="0.15">
      <c r="A284" s="99">
        <v>140244</v>
      </c>
      <c r="B284" s="76">
        <v>1</v>
      </c>
      <c r="C284" s="150" t="str">
        <f t="shared" si="83"/>
        <v>1012_1</v>
      </c>
      <c r="D284" s="81" t="str">
        <f t="shared" si="84"/>
        <v>2_30000</v>
      </c>
      <c r="E284" s="81" t="str">
        <f t="shared" si="85"/>
        <v>2_24000</v>
      </c>
      <c r="F284" s="151">
        <v>1</v>
      </c>
      <c r="G284" s="81">
        <v>1</v>
      </c>
      <c r="H284" s="152" t="s">
        <v>26</v>
      </c>
      <c r="I284" s="156" t="str">
        <f t="shared" si="86"/>
        <v>8折</v>
      </c>
      <c r="J284" s="81">
        <v>10</v>
      </c>
      <c r="L284" s="81" t="s">
        <v>243</v>
      </c>
      <c r="M284" s="81">
        <v>2</v>
      </c>
      <c r="N284" s="81">
        <f t="shared" si="97"/>
        <v>1012</v>
      </c>
      <c r="O284" s="81">
        <v>1</v>
      </c>
      <c r="P284" s="81">
        <f t="shared" si="77"/>
        <v>30000</v>
      </c>
      <c r="Q284" s="81">
        <f t="shared" si="78"/>
        <v>24000</v>
      </c>
      <c r="R284" s="81">
        <f t="shared" si="104"/>
        <v>8</v>
      </c>
      <c r="S284" s="81">
        <f t="shared" si="95"/>
        <v>30000</v>
      </c>
      <c r="T284" s="77">
        <f>VLOOKUP(N284,'[1]@shopQuick'!$A:$C,3,0)</f>
        <v>1497</v>
      </c>
      <c r="U284" s="77">
        <f>VLOOKUP(T284,'[1]@shop'!$A:$Q,17,0)</f>
        <v>30</v>
      </c>
      <c r="V284" s="34"/>
    </row>
    <row r="285" spans="1:22" s="81" customFormat="1" x14ac:dyDescent="0.15">
      <c r="A285" s="99">
        <v>140245</v>
      </c>
      <c r="B285" s="76">
        <v>1</v>
      </c>
      <c r="C285" s="150" t="str">
        <f t="shared" si="83"/>
        <v>1013_1</v>
      </c>
      <c r="D285" s="81" t="str">
        <f t="shared" si="84"/>
        <v>2_30000</v>
      </c>
      <c r="E285" s="81" t="str">
        <f t="shared" si="85"/>
        <v>2_24000</v>
      </c>
      <c r="F285" s="151">
        <v>1</v>
      </c>
      <c r="G285" s="81">
        <v>1</v>
      </c>
      <c r="H285" s="152" t="s">
        <v>26</v>
      </c>
      <c r="I285" s="156" t="str">
        <f t="shared" si="86"/>
        <v>8折</v>
      </c>
      <c r="J285" s="81">
        <v>10</v>
      </c>
      <c r="L285" s="81" t="s">
        <v>244</v>
      </c>
      <c r="M285" s="81">
        <v>2</v>
      </c>
      <c r="N285" s="81">
        <f t="shared" si="97"/>
        <v>1013</v>
      </c>
      <c r="O285" s="81">
        <v>1</v>
      </c>
      <c r="P285" s="81">
        <f t="shared" si="77"/>
        <v>30000</v>
      </c>
      <c r="Q285" s="81">
        <f t="shared" si="78"/>
        <v>24000</v>
      </c>
      <c r="R285" s="81">
        <f t="shared" si="104"/>
        <v>8</v>
      </c>
      <c r="S285" s="81">
        <f t="shared" si="95"/>
        <v>30000</v>
      </c>
      <c r="T285" s="77">
        <f>VLOOKUP(N285,'[1]@shopQuick'!$A:$C,3,0)</f>
        <v>1498</v>
      </c>
      <c r="U285" s="77">
        <f>VLOOKUP(T285,'[1]@shop'!$A:$Q,17,0)</f>
        <v>30</v>
      </c>
      <c r="V285" s="34"/>
    </row>
    <row r="286" spans="1:22" s="81" customFormat="1" x14ac:dyDescent="0.15">
      <c r="A286" s="99">
        <v>140246</v>
      </c>
      <c r="B286" s="76">
        <v>1</v>
      </c>
      <c r="C286" s="150" t="str">
        <f t="shared" si="83"/>
        <v>1014_1</v>
      </c>
      <c r="D286" s="81" t="str">
        <f t="shared" si="84"/>
        <v>2_30000</v>
      </c>
      <c r="E286" s="81" t="str">
        <f t="shared" si="85"/>
        <v>2_24000</v>
      </c>
      <c r="F286" s="151">
        <v>1</v>
      </c>
      <c r="G286" s="81">
        <v>1</v>
      </c>
      <c r="H286" s="152" t="s">
        <v>26</v>
      </c>
      <c r="I286" s="156" t="str">
        <f t="shared" si="86"/>
        <v>8折</v>
      </c>
      <c r="J286" s="81">
        <v>10</v>
      </c>
      <c r="L286" s="81" t="s">
        <v>245</v>
      </c>
      <c r="M286" s="81">
        <v>2</v>
      </c>
      <c r="N286" s="81">
        <f t="shared" si="97"/>
        <v>1014</v>
      </c>
      <c r="O286" s="81">
        <v>1</v>
      </c>
      <c r="P286" s="81">
        <f t="shared" si="77"/>
        <v>30000</v>
      </c>
      <c r="Q286" s="81">
        <f t="shared" si="78"/>
        <v>24000</v>
      </c>
      <c r="R286" s="81">
        <f t="shared" si="104"/>
        <v>8</v>
      </c>
      <c r="S286" s="81">
        <f t="shared" si="95"/>
        <v>30000</v>
      </c>
      <c r="T286" s="77">
        <f>VLOOKUP(N286,'[1]@shopQuick'!$A:$C,3,0)</f>
        <v>1499</v>
      </c>
      <c r="U286" s="77">
        <f>VLOOKUP(T286,'[1]@shop'!$A:$Q,17,0)</f>
        <v>30</v>
      </c>
      <c r="V286" s="34"/>
    </row>
    <row r="287" spans="1:22" s="81" customFormat="1" x14ac:dyDescent="0.15">
      <c r="A287" s="99">
        <v>140247</v>
      </c>
      <c r="B287" s="76">
        <v>1</v>
      </c>
      <c r="C287" s="150" t="str">
        <f t="shared" si="83"/>
        <v>1015_1</v>
      </c>
      <c r="D287" s="81" t="str">
        <f t="shared" si="84"/>
        <v>2_30000</v>
      </c>
      <c r="E287" s="81" t="str">
        <f t="shared" si="85"/>
        <v>2_24000</v>
      </c>
      <c r="F287" s="151">
        <v>1</v>
      </c>
      <c r="G287" s="81">
        <v>1</v>
      </c>
      <c r="H287" s="152" t="s">
        <v>26</v>
      </c>
      <c r="I287" s="156" t="str">
        <f t="shared" si="86"/>
        <v>8折</v>
      </c>
      <c r="J287" s="81">
        <v>10</v>
      </c>
      <c r="L287" s="81" t="s">
        <v>246</v>
      </c>
      <c r="M287" s="81">
        <v>2</v>
      </c>
      <c r="N287" s="81">
        <f t="shared" si="97"/>
        <v>1015</v>
      </c>
      <c r="O287" s="81">
        <v>1</v>
      </c>
      <c r="P287" s="81">
        <f t="shared" si="77"/>
        <v>30000</v>
      </c>
      <c r="Q287" s="81">
        <f t="shared" si="78"/>
        <v>24000</v>
      </c>
      <c r="R287" s="81">
        <f t="shared" si="104"/>
        <v>8</v>
      </c>
      <c r="S287" s="81">
        <f t="shared" si="95"/>
        <v>30000</v>
      </c>
      <c r="T287" s="77">
        <f>VLOOKUP(N287,'[1]@shopQuick'!$A:$C,3,0)</f>
        <v>1500</v>
      </c>
      <c r="U287" s="77">
        <f>VLOOKUP(T287,'[1]@shop'!$A:$Q,17,0)</f>
        <v>30</v>
      </c>
      <c r="V287" s="34"/>
    </row>
    <row r="288" spans="1:22" s="81" customFormat="1" x14ac:dyDescent="0.15">
      <c r="A288" s="99">
        <v>140248</v>
      </c>
      <c r="B288" s="76">
        <v>1</v>
      </c>
      <c r="C288" s="150" t="str">
        <f t="shared" si="83"/>
        <v>1016_1</v>
      </c>
      <c r="D288" s="81" t="str">
        <f t="shared" si="84"/>
        <v>2_30000</v>
      </c>
      <c r="E288" s="81" t="str">
        <f t="shared" si="85"/>
        <v>2_24000</v>
      </c>
      <c r="F288" s="151">
        <v>1</v>
      </c>
      <c r="G288" s="81">
        <v>1</v>
      </c>
      <c r="H288" s="152" t="s">
        <v>26</v>
      </c>
      <c r="I288" s="156" t="str">
        <f t="shared" si="86"/>
        <v>8折</v>
      </c>
      <c r="J288" s="81">
        <v>10</v>
      </c>
      <c r="L288" s="81" t="s">
        <v>247</v>
      </c>
      <c r="M288" s="81">
        <v>2</v>
      </c>
      <c r="N288" s="81">
        <f t="shared" si="97"/>
        <v>1016</v>
      </c>
      <c r="O288" s="81">
        <v>1</v>
      </c>
      <c r="P288" s="81">
        <f t="shared" si="77"/>
        <v>30000</v>
      </c>
      <c r="Q288" s="81">
        <f t="shared" si="78"/>
        <v>24000</v>
      </c>
      <c r="R288" s="81">
        <f t="shared" si="104"/>
        <v>8</v>
      </c>
      <c r="S288" s="81">
        <f t="shared" si="95"/>
        <v>30000</v>
      </c>
      <c r="T288" s="77">
        <f>VLOOKUP(N288,'[1]@shopQuick'!$A:$C,3,0)</f>
        <v>1501</v>
      </c>
      <c r="U288" s="77">
        <f>VLOOKUP(T288,'[1]@shop'!$A:$Q,17,0)</f>
        <v>30</v>
      </c>
      <c r="V288" s="34"/>
    </row>
    <row r="289" spans="1:22" s="81" customFormat="1" x14ac:dyDescent="0.15">
      <c r="A289" s="99">
        <v>140249</v>
      </c>
      <c r="B289" s="76">
        <v>1</v>
      </c>
      <c r="C289" s="150" t="str">
        <f t="shared" si="83"/>
        <v>1017_1</v>
      </c>
      <c r="D289" s="81" t="str">
        <f t="shared" si="84"/>
        <v>2_30000</v>
      </c>
      <c r="E289" s="81" t="str">
        <f t="shared" si="85"/>
        <v>2_24000</v>
      </c>
      <c r="F289" s="151">
        <v>1</v>
      </c>
      <c r="G289" s="81">
        <v>1</v>
      </c>
      <c r="H289" s="152" t="s">
        <v>26</v>
      </c>
      <c r="I289" s="156" t="str">
        <f t="shared" si="86"/>
        <v>8折</v>
      </c>
      <c r="J289" s="81">
        <v>10</v>
      </c>
      <c r="L289" s="81" t="s">
        <v>248</v>
      </c>
      <c r="M289" s="81">
        <v>2</v>
      </c>
      <c r="N289" s="81">
        <f t="shared" si="97"/>
        <v>1017</v>
      </c>
      <c r="O289" s="81">
        <v>1</v>
      </c>
      <c r="P289" s="81">
        <f t="shared" si="77"/>
        <v>30000</v>
      </c>
      <c r="Q289" s="81">
        <f t="shared" si="78"/>
        <v>24000</v>
      </c>
      <c r="R289" s="81">
        <f t="shared" si="104"/>
        <v>8</v>
      </c>
      <c r="S289" s="81">
        <f t="shared" si="95"/>
        <v>30000</v>
      </c>
      <c r="T289" s="77">
        <f>VLOOKUP(N289,'[1]@shopQuick'!$A:$C,3,0)</f>
        <v>1502</v>
      </c>
      <c r="U289" s="77">
        <f>VLOOKUP(T289,'[1]@shop'!$A:$Q,17,0)</f>
        <v>30</v>
      </c>
      <c r="V289" s="34"/>
    </row>
    <row r="290" spans="1:22" s="81" customFormat="1" x14ac:dyDescent="0.15">
      <c r="A290" s="99">
        <v>140250</v>
      </c>
      <c r="B290" s="76">
        <v>1</v>
      </c>
      <c r="C290" s="150" t="str">
        <f t="shared" si="83"/>
        <v>1018_1</v>
      </c>
      <c r="D290" s="81" t="str">
        <f t="shared" si="84"/>
        <v>2_30000</v>
      </c>
      <c r="E290" s="81" t="str">
        <f t="shared" si="85"/>
        <v>2_24000</v>
      </c>
      <c r="F290" s="151">
        <v>1</v>
      </c>
      <c r="G290" s="81">
        <v>1</v>
      </c>
      <c r="H290" s="152" t="s">
        <v>26</v>
      </c>
      <c r="I290" s="156" t="str">
        <f t="shared" si="86"/>
        <v>8折</v>
      </c>
      <c r="J290" s="81">
        <v>10</v>
      </c>
      <c r="L290" s="81" t="s">
        <v>249</v>
      </c>
      <c r="M290" s="81">
        <v>2</v>
      </c>
      <c r="N290" s="81">
        <f t="shared" si="97"/>
        <v>1018</v>
      </c>
      <c r="O290" s="81">
        <v>1</v>
      </c>
      <c r="P290" s="81">
        <f t="shared" ref="P290:P353" si="105">O290*S290</f>
        <v>30000</v>
      </c>
      <c r="Q290" s="81">
        <f t="shared" ref="Q290:Q353" si="106">P290*R290/10</f>
        <v>24000</v>
      </c>
      <c r="R290" s="81">
        <f t="shared" si="104"/>
        <v>8</v>
      </c>
      <c r="S290" s="81">
        <f t="shared" si="95"/>
        <v>30000</v>
      </c>
      <c r="T290" s="77">
        <f>VLOOKUP(N290,'[1]@shopQuick'!$A:$C,3,0)</f>
        <v>1503</v>
      </c>
      <c r="U290" s="77">
        <f>VLOOKUP(T290,'[1]@shop'!$A:$Q,17,0)</f>
        <v>30</v>
      </c>
      <c r="V290" s="34"/>
    </row>
    <row r="291" spans="1:22" s="81" customFormat="1" x14ac:dyDescent="0.15">
      <c r="A291" s="99">
        <v>140251</v>
      </c>
      <c r="B291" s="76">
        <v>1</v>
      </c>
      <c r="C291" s="150" t="str">
        <f t="shared" si="83"/>
        <v>1019_1</v>
      </c>
      <c r="D291" s="81" t="str">
        <f t="shared" si="84"/>
        <v>2_30000</v>
      </c>
      <c r="E291" s="81" t="str">
        <f t="shared" si="85"/>
        <v>2_24000</v>
      </c>
      <c r="F291" s="151">
        <v>1</v>
      </c>
      <c r="G291" s="81">
        <v>1</v>
      </c>
      <c r="H291" s="152" t="s">
        <v>26</v>
      </c>
      <c r="I291" s="156" t="str">
        <f t="shared" si="86"/>
        <v>8折</v>
      </c>
      <c r="J291" s="81">
        <v>10</v>
      </c>
      <c r="L291" s="81" t="s">
        <v>250</v>
      </c>
      <c r="M291" s="81">
        <v>2</v>
      </c>
      <c r="N291" s="81">
        <f t="shared" si="97"/>
        <v>1019</v>
      </c>
      <c r="O291" s="81">
        <v>1</v>
      </c>
      <c r="P291" s="81">
        <f t="shared" si="105"/>
        <v>30000</v>
      </c>
      <c r="Q291" s="81">
        <f t="shared" si="106"/>
        <v>24000</v>
      </c>
      <c r="R291" s="81">
        <f t="shared" si="104"/>
        <v>8</v>
      </c>
      <c r="S291" s="81">
        <f t="shared" si="95"/>
        <v>30000</v>
      </c>
      <c r="T291" s="77">
        <f>VLOOKUP(N291,'[1]@shopQuick'!$A:$C,3,0)</f>
        <v>1504</v>
      </c>
      <c r="U291" s="77">
        <f>VLOOKUP(T291,'[1]@shop'!$A:$Q,17,0)</f>
        <v>30</v>
      </c>
      <c r="V291" s="34"/>
    </row>
    <row r="292" spans="1:22" s="82" customFormat="1" x14ac:dyDescent="0.15">
      <c r="A292" s="93">
        <v>140252</v>
      </c>
      <c r="B292" s="75">
        <v>1</v>
      </c>
      <c r="C292" s="153" t="str">
        <f t="shared" si="83"/>
        <v>1094_1</v>
      </c>
      <c r="D292" s="82" t="str">
        <f t="shared" si="84"/>
        <v>2_20000</v>
      </c>
      <c r="E292" s="82" t="str">
        <f t="shared" si="85"/>
        <v>2_16000</v>
      </c>
      <c r="F292" s="154">
        <v>1</v>
      </c>
      <c r="G292" s="82">
        <v>1</v>
      </c>
      <c r="H292" s="155" t="s">
        <v>26</v>
      </c>
      <c r="I292" s="157" t="str">
        <f t="shared" si="86"/>
        <v>8折</v>
      </c>
      <c r="J292" s="82">
        <v>0</v>
      </c>
      <c r="L292" s="82" t="s">
        <v>251</v>
      </c>
      <c r="M292" s="82">
        <v>2</v>
      </c>
      <c r="N292" s="82">
        <f t="shared" ref="N292:N307" si="107">N219</f>
        <v>1094</v>
      </c>
      <c r="O292" s="82">
        <v>1</v>
      </c>
      <c r="P292" s="82">
        <f t="shared" si="105"/>
        <v>20000</v>
      </c>
      <c r="Q292" s="82">
        <f t="shared" si="106"/>
        <v>16000</v>
      </c>
      <c r="R292" s="82">
        <f t="shared" ref="R292" si="108">R219</f>
        <v>8</v>
      </c>
      <c r="S292" s="82">
        <f t="shared" si="95"/>
        <v>20000</v>
      </c>
      <c r="T292" s="77">
        <f>VLOOKUP(N292,'[1]@shopQuick'!$A:$C,3,0)</f>
        <v>210</v>
      </c>
      <c r="U292" s="77">
        <f>VLOOKUP(T292,'[1]@shop'!$A:$Q,17,0)</f>
        <v>20</v>
      </c>
      <c r="V292" s="34"/>
    </row>
    <row r="293" spans="1:22" s="82" customFormat="1" x14ac:dyDescent="0.15">
      <c r="A293" s="93">
        <v>140253</v>
      </c>
      <c r="B293" s="75">
        <v>1</v>
      </c>
      <c r="C293" s="153" t="str">
        <f t="shared" si="83"/>
        <v>1095_1</v>
      </c>
      <c r="D293" s="82" t="str">
        <f t="shared" si="84"/>
        <v>2_50000</v>
      </c>
      <c r="E293" s="82" t="str">
        <f t="shared" si="85"/>
        <v>2_40000</v>
      </c>
      <c r="F293" s="154">
        <v>1</v>
      </c>
      <c r="G293" s="82">
        <v>1</v>
      </c>
      <c r="H293" s="155" t="s">
        <v>26</v>
      </c>
      <c r="I293" s="157" t="str">
        <f t="shared" si="86"/>
        <v>8折</v>
      </c>
      <c r="J293" s="82">
        <v>0</v>
      </c>
      <c r="L293" s="82" t="s">
        <v>159</v>
      </c>
      <c r="M293" s="82">
        <v>2</v>
      </c>
      <c r="N293" s="82">
        <f t="shared" si="107"/>
        <v>1095</v>
      </c>
      <c r="O293" s="82">
        <v>1</v>
      </c>
      <c r="P293" s="82">
        <f t="shared" si="105"/>
        <v>50000</v>
      </c>
      <c r="Q293" s="82">
        <f t="shared" si="106"/>
        <v>40000</v>
      </c>
      <c r="R293" s="82">
        <f t="shared" ref="R293" si="109">R220</f>
        <v>8</v>
      </c>
      <c r="S293" s="82">
        <f t="shared" si="95"/>
        <v>50000</v>
      </c>
      <c r="T293" s="77">
        <f>VLOOKUP(N293,'[1]@shopQuick'!$A:$C,3,0)</f>
        <v>211</v>
      </c>
      <c r="U293" s="77">
        <f>VLOOKUP(T293,'[1]@shop'!$A:$Q,17,0)</f>
        <v>50</v>
      </c>
      <c r="V293" s="34"/>
    </row>
    <row r="294" spans="1:22" s="82" customFormat="1" x14ac:dyDescent="0.15">
      <c r="A294" s="93">
        <v>140254</v>
      </c>
      <c r="B294" s="75">
        <v>1</v>
      </c>
      <c r="C294" s="153" t="str">
        <f t="shared" si="83"/>
        <v>1010_1</v>
      </c>
      <c r="D294" s="82" t="str">
        <f t="shared" si="84"/>
        <v>2_480000</v>
      </c>
      <c r="E294" s="82" t="str">
        <f t="shared" si="85"/>
        <v>2_432000</v>
      </c>
      <c r="F294" s="154">
        <v>1</v>
      </c>
      <c r="G294" s="82">
        <v>1</v>
      </c>
      <c r="H294" s="155" t="s">
        <v>163</v>
      </c>
      <c r="I294" s="157" t="str">
        <f t="shared" si="86"/>
        <v>9折</v>
      </c>
      <c r="J294" s="82">
        <v>0</v>
      </c>
      <c r="L294" s="82" t="s">
        <v>252</v>
      </c>
      <c r="M294" s="82">
        <v>2</v>
      </c>
      <c r="N294" s="82">
        <f t="shared" si="107"/>
        <v>1010</v>
      </c>
      <c r="O294" s="82">
        <v>1</v>
      </c>
      <c r="P294" s="82">
        <f t="shared" si="105"/>
        <v>480000</v>
      </c>
      <c r="Q294" s="82">
        <f t="shared" si="106"/>
        <v>432000</v>
      </c>
      <c r="R294" s="82">
        <f t="shared" ref="R294" si="110">R221</f>
        <v>9</v>
      </c>
      <c r="S294" s="82">
        <f t="shared" si="95"/>
        <v>480000</v>
      </c>
      <c r="T294" s="77">
        <f>VLOOKUP(N294,'[1]@shopQuick'!$A:$C,3,0)</f>
        <v>620001</v>
      </c>
      <c r="U294" s="77">
        <f>VLOOKUP(T294,'[1]@shop'!$A:$Q,17,0)</f>
        <v>480</v>
      </c>
      <c r="V294" s="34"/>
    </row>
    <row r="295" spans="1:22" s="82" customFormat="1" x14ac:dyDescent="0.15">
      <c r="A295" s="93">
        <v>140255</v>
      </c>
      <c r="B295" s="75">
        <v>1</v>
      </c>
      <c r="C295" s="153" t="str">
        <f t="shared" ref="C295:C315" si="111">N295&amp;"_"&amp;O295</f>
        <v>1026_1</v>
      </c>
      <c r="D295" s="82" t="str">
        <f t="shared" ref="D295:D315" si="112">M295&amp;"_"&amp;P295</f>
        <v>2_50000</v>
      </c>
      <c r="E295" s="82" t="str">
        <f t="shared" ref="E295:E315" si="113">M295&amp;"_"&amp;Q295</f>
        <v>2_40000</v>
      </c>
      <c r="F295" s="154">
        <v>1</v>
      </c>
      <c r="G295" s="82">
        <v>1</v>
      </c>
      <c r="H295" s="155" t="s">
        <v>26</v>
      </c>
      <c r="I295" s="157" t="str">
        <f t="shared" ref="I295:I315" si="114">R295&amp;"折"</f>
        <v>8折</v>
      </c>
      <c r="J295" s="82">
        <v>0</v>
      </c>
      <c r="L295" s="82" t="s">
        <v>157</v>
      </c>
      <c r="M295" s="82">
        <v>2</v>
      </c>
      <c r="N295" s="82">
        <f t="shared" si="107"/>
        <v>1026</v>
      </c>
      <c r="O295" s="82">
        <v>1</v>
      </c>
      <c r="P295" s="82">
        <f t="shared" si="105"/>
        <v>50000</v>
      </c>
      <c r="Q295" s="82">
        <f t="shared" si="106"/>
        <v>40000</v>
      </c>
      <c r="R295" s="82">
        <f t="shared" ref="R295" si="115">R222</f>
        <v>8</v>
      </c>
      <c r="S295" s="82">
        <f t="shared" si="95"/>
        <v>50000</v>
      </c>
      <c r="T295" s="77">
        <f>VLOOKUP(N295,'[1]@shopQuick'!$A:$C,3,0)</f>
        <v>1529</v>
      </c>
      <c r="U295" s="77">
        <f>VLOOKUP(T295,'[1]@shop'!$A:$Q,17,0)</f>
        <v>50</v>
      </c>
      <c r="V295" s="34"/>
    </row>
    <row r="296" spans="1:22" s="82" customFormat="1" x14ac:dyDescent="0.15">
      <c r="A296" s="93">
        <v>140256</v>
      </c>
      <c r="B296" s="75">
        <v>1</v>
      </c>
      <c r="C296" s="153" t="str">
        <f t="shared" si="111"/>
        <v>1036_1</v>
      </c>
      <c r="D296" s="82" t="str">
        <f t="shared" si="112"/>
        <v>2_150000</v>
      </c>
      <c r="E296" s="82" t="str">
        <f t="shared" si="113"/>
        <v>2_120000</v>
      </c>
      <c r="F296" s="154">
        <v>1</v>
      </c>
      <c r="G296" s="82">
        <v>1</v>
      </c>
      <c r="H296" s="155" t="s">
        <v>26</v>
      </c>
      <c r="I296" s="157" t="str">
        <f t="shared" si="114"/>
        <v>8折</v>
      </c>
      <c r="J296" s="82">
        <v>0</v>
      </c>
      <c r="L296" s="82" t="s">
        <v>253</v>
      </c>
      <c r="M296" s="82">
        <v>2</v>
      </c>
      <c r="N296" s="82">
        <f t="shared" si="107"/>
        <v>1036</v>
      </c>
      <c r="O296" s="82">
        <v>1</v>
      </c>
      <c r="P296" s="82">
        <f t="shared" si="105"/>
        <v>150000</v>
      </c>
      <c r="Q296" s="82">
        <f t="shared" si="106"/>
        <v>120000</v>
      </c>
      <c r="R296" s="82">
        <f t="shared" ref="R296" si="116">R223</f>
        <v>8</v>
      </c>
      <c r="S296" s="82">
        <f t="shared" si="95"/>
        <v>150000</v>
      </c>
      <c r="T296" s="77">
        <f>VLOOKUP(N296,'[1]@shopQuick'!$A:$C,3,0)</f>
        <v>1475</v>
      </c>
      <c r="U296" s="77">
        <f>VLOOKUP(T296,'[1]@shop'!$A:$Q,17,0)</f>
        <v>150</v>
      </c>
      <c r="V296" s="34"/>
    </row>
    <row r="297" spans="1:22" s="82" customFormat="1" x14ac:dyDescent="0.15">
      <c r="A297" s="93">
        <v>140257</v>
      </c>
      <c r="B297" s="75">
        <v>1</v>
      </c>
      <c r="C297" s="153" t="str">
        <f t="shared" si="111"/>
        <v>1041_1</v>
      </c>
      <c r="D297" s="82" t="str">
        <f t="shared" si="112"/>
        <v>2_150000</v>
      </c>
      <c r="E297" s="82" t="str">
        <f t="shared" si="113"/>
        <v>2_120000</v>
      </c>
      <c r="F297" s="154">
        <v>1</v>
      </c>
      <c r="G297" s="82">
        <v>1</v>
      </c>
      <c r="H297" s="155" t="s">
        <v>26</v>
      </c>
      <c r="I297" s="157" t="str">
        <f t="shared" si="114"/>
        <v>8折</v>
      </c>
      <c r="J297" s="82">
        <v>0</v>
      </c>
      <c r="L297" s="82" t="s">
        <v>254</v>
      </c>
      <c r="M297" s="82">
        <v>2</v>
      </c>
      <c r="N297" s="82">
        <f t="shared" si="107"/>
        <v>1041</v>
      </c>
      <c r="O297" s="82">
        <v>1</v>
      </c>
      <c r="P297" s="82">
        <f t="shared" si="105"/>
        <v>150000</v>
      </c>
      <c r="Q297" s="82">
        <f t="shared" si="106"/>
        <v>120000</v>
      </c>
      <c r="R297" s="82">
        <f t="shared" ref="R297" si="117">R224</f>
        <v>8</v>
      </c>
      <c r="S297" s="82">
        <f t="shared" si="95"/>
        <v>150000</v>
      </c>
      <c r="T297" s="77">
        <f>VLOOKUP(N297,'[1]@shopQuick'!$A:$C,3,0)</f>
        <v>1476</v>
      </c>
      <c r="U297" s="77">
        <f>VLOOKUP(T297,'[1]@shop'!$A:$Q,17,0)</f>
        <v>150</v>
      </c>
      <c r="V297" s="34"/>
    </row>
    <row r="298" spans="1:22" s="82" customFormat="1" x14ac:dyDescent="0.15">
      <c r="A298" s="93">
        <v>140258</v>
      </c>
      <c r="B298" s="75">
        <v>1</v>
      </c>
      <c r="C298" s="153" t="str">
        <f t="shared" si="111"/>
        <v>1046_1</v>
      </c>
      <c r="D298" s="82" t="str">
        <f t="shared" si="112"/>
        <v>2_150000</v>
      </c>
      <c r="E298" s="82" t="str">
        <f t="shared" si="113"/>
        <v>2_120000</v>
      </c>
      <c r="F298" s="154">
        <v>1</v>
      </c>
      <c r="G298" s="82">
        <v>1</v>
      </c>
      <c r="H298" s="155" t="s">
        <v>26</v>
      </c>
      <c r="I298" s="157" t="str">
        <f t="shared" si="114"/>
        <v>8折</v>
      </c>
      <c r="J298" s="82">
        <v>0</v>
      </c>
      <c r="L298" s="82" t="s">
        <v>255</v>
      </c>
      <c r="M298" s="82">
        <v>2</v>
      </c>
      <c r="N298" s="82">
        <f t="shared" si="107"/>
        <v>1046</v>
      </c>
      <c r="O298" s="82">
        <v>1</v>
      </c>
      <c r="P298" s="82">
        <f t="shared" si="105"/>
        <v>150000</v>
      </c>
      <c r="Q298" s="82">
        <f t="shared" si="106"/>
        <v>120000</v>
      </c>
      <c r="R298" s="82">
        <f t="shared" ref="R298" si="118">R225</f>
        <v>8</v>
      </c>
      <c r="S298" s="82">
        <f t="shared" si="95"/>
        <v>150000</v>
      </c>
      <c r="T298" s="77">
        <f>VLOOKUP(N298,'[1]@shopQuick'!$A:$C,3,0)</f>
        <v>1477</v>
      </c>
      <c r="U298" s="77">
        <f>VLOOKUP(T298,'[1]@shop'!$A:$Q,17,0)</f>
        <v>150</v>
      </c>
      <c r="V298" s="34"/>
    </row>
    <row r="299" spans="1:22" s="82" customFormat="1" x14ac:dyDescent="0.15">
      <c r="A299" s="93">
        <v>140259</v>
      </c>
      <c r="B299" s="75">
        <v>1</v>
      </c>
      <c r="C299" s="153" t="str">
        <f t="shared" si="111"/>
        <v>1051_1</v>
      </c>
      <c r="D299" s="82" t="str">
        <f t="shared" si="112"/>
        <v>2_150000</v>
      </c>
      <c r="E299" s="82" t="str">
        <f t="shared" si="113"/>
        <v>2_120000</v>
      </c>
      <c r="F299" s="154">
        <v>1</v>
      </c>
      <c r="G299" s="82">
        <v>1</v>
      </c>
      <c r="H299" s="155" t="s">
        <v>26</v>
      </c>
      <c r="I299" s="157" t="str">
        <f t="shared" si="114"/>
        <v>8折</v>
      </c>
      <c r="J299" s="82">
        <v>0</v>
      </c>
      <c r="L299" s="82" t="s">
        <v>256</v>
      </c>
      <c r="M299" s="82">
        <v>2</v>
      </c>
      <c r="N299" s="82">
        <f t="shared" si="107"/>
        <v>1051</v>
      </c>
      <c r="O299" s="82">
        <v>1</v>
      </c>
      <c r="P299" s="82">
        <f t="shared" si="105"/>
        <v>150000</v>
      </c>
      <c r="Q299" s="82">
        <f t="shared" si="106"/>
        <v>120000</v>
      </c>
      <c r="R299" s="82">
        <f t="shared" ref="R299" si="119">R226</f>
        <v>8</v>
      </c>
      <c r="S299" s="82">
        <f t="shared" si="95"/>
        <v>150000</v>
      </c>
      <c r="T299" s="77">
        <f>VLOOKUP(N299,'[1]@shopQuick'!$A:$C,3,0)</f>
        <v>1478</v>
      </c>
      <c r="U299" s="77">
        <f>VLOOKUP(T299,'[1]@shop'!$A:$Q,17,0)</f>
        <v>150</v>
      </c>
      <c r="V299" s="34"/>
    </row>
    <row r="300" spans="1:22" s="82" customFormat="1" x14ac:dyDescent="0.15">
      <c r="A300" s="93">
        <v>140260</v>
      </c>
      <c r="B300" s="75">
        <v>1</v>
      </c>
      <c r="C300" s="153" t="str">
        <f t="shared" si="111"/>
        <v>1076_1</v>
      </c>
      <c r="D300" s="82" t="str">
        <f t="shared" si="112"/>
        <v>2_150000</v>
      </c>
      <c r="E300" s="82" t="str">
        <f t="shared" si="113"/>
        <v>2_120000</v>
      </c>
      <c r="F300" s="154">
        <v>1</v>
      </c>
      <c r="G300" s="82">
        <v>1</v>
      </c>
      <c r="H300" s="155" t="s">
        <v>26</v>
      </c>
      <c r="I300" s="157" t="str">
        <f t="shared" si="114"/>
        <v>8折</v>
      </c>
      <c r="J300" s="82">
        <v>0</v>
      </c>
      <c r="L300" s="82" t="s">
        <v>257</v>
      </c>
      <c r="M300" s="82">
        <v>2</v>
      </c>
      <c r="N300" s="82">
        <f t="shared" si="107"/>
        <v>1076</v>
      </c>
      <c r="O300" s="82">
        <v>1</v>
      </c>
      <c r="P300" s="82">
        <f t="shared" si="105"/>
        <v>150000</v>
      </c>
      <c r="Q300" s="82">
        <f t="shared" si="106"/>
        <v>120000</v>
      </c>
      <c r="R300" s="82">
        <f t="shared" ref="R300" si="120">R227</f>
        <v>8</v>
      </c>
      <c r="S300" s="82">
        <f t="shared" si="95"/>
        <v>150000</v>
      </c>
      <c r="T300" s="77">
        <f>VLOOKUP(N300,'[1]@shopQuick'!$A:$C,3,0)</f>
        <v>1479</v>
      </c>
      <c r="U300" s="77">
        <f>VLOOKUP(T300,'[1]@shop'!$A:$Q,17,0)</f>
        <v>150</v>
      </c>
      <c r="V300" s="34"/>
    </row>
    <row r="301" spans="1:22" s="82" customFormat="1" x14ac:dyDescent="0.15">
      <c r="A301" s="93">
        <v>140261</v>
      </c>
      <c r="B301" s="75">
        <v>1</v>
      </c>
      <c r="C301" s="153" t="str">
        <f t="shared" si="111"/>
        <v>1081_1</v>
      </c>
      <c r="D301" s="82" t="str">
        <f t="shared" si="112"/>
        <v>2_150000</v>
      </c>
      <c r="E301" s="82" t="str">
        <f t="shared" si="113"/>
        <v>2_120000</v>
      </c>
      <c r="F301" s="154">
        <v>1</v>
      </c>
      <c r="G301" s="82">
        <v>1</v>
      </c>
      <c r="H301" s="155" t="s">
        <v>26</v>
      </c>
      <c r="I301" s="157" t="str">
        <f t="shared" si="114"/>
        <v>8折</v>
      </c>
      <c r="J301" s="82">
        <v>0</v>
      </c>
      <c r="L301" s="82" t="s">
        <v>258</v>
      </c>
      <c r="M301" s="82">
        <v>2</v>
      </c>
      <c r="N301" s="82">
        <f t="shared" si="107"/>
        <v>1081</v>
      </c>
      <c r="O301" s="82">
        <v>1</v>
      </c>
      <c r="P301" s="82">
        <f t="shared" si="105"/>
        <v>150000</v>
      </c>
      <c r="Q301" s="82">
        <f t="shared" si="106"/>
        <v>120000</v>
      </c>
      <c r="R301" s="82">
        <f t="shared" ref="R301" si="121">R228</f>
        <v>8</v>
      </c>
      <c r="S301" s="82">
        <f t="shared" si="95"/>
        <v>150000</v>
      </c>
      <c r="T301" s="77">
        <f>VLOOKUP(N301,'[1]@shopQuick'!$A:$C,3,0)</f>
        <v>1480</v>
      </c>
      <c r="U301" s="77">
        <f>VLOOKUP(T301,'[1]@shop'!$A:$Q,17,0)</f>
        <v>150</v>
      </c>
      <c r="V301" s="34"/>
    </row>
    <row r="302" spans="1:22" s="82" customFormat="1" x14ac:dyDescent="0.15">
      <c r="A302" s="93">
        <v>140262</v>
      </c>
      <c r="B302" s="75">
        <v>1</v>
      </c>
      <c r="C302" s="153" t="str">
        <f t="shared" si="111"/>
        <v>1086_1</v>
      </c>
      <c r="D302" s="82" t="str">
        <f t="shared" si="112"/>
        <v>2_150000</v>
      </c>
      <c r="E302" s="82" t="str">
        <f t="shared" si="113"/>
        <v>2_120000</v>
      </c>
      <c r="F302" s="154">
        <v>1</v>
      </c>
      <c r="G302" s="82">
        <v>1</v>
      </c>
      <c r="H302" s="155" t="s">
        <v>26</v>
      </c>
      <c r="I302" s="157" t="str">
        <f t="shared" si="114"/>
        <v>8折</v>
      </c>
      <c r="J302" s="82">
        <v>0</v>
      </c>
      <c r="L302" s="82" t="s">
        <v>259</v>
      </c>
      <c r="M302" s="82">
        <v>2</v>
      </c>
      <c r="N302" s="82">
        <f t="shared" si="107"/>
        <v>1086</v>
      </c>
      <c r="O302" s="82">
        <v>1</v>
      </c>
      <c r="P302" s="82">
        <f t="shared" si="105"/>
        <v>150000</v>
      </c>
      <c r="Q302" s="82">
        <f t="shared" si="106"/>
        <v>120000</v>
      </c>
      <c r="R302" s="82">
        <f t="shared" ref="R302" si="122">R229</f>
        <v>8</v>
      </c>
      <c r="S302" s="82">
        <f t="shared" si="95"/>
        <v>150000</v>
      </c>
      <c r="T302" s="77">
        <f>VLOOKUP(N302,'[1]@shopQuick'!$A:$C,3,0)</f>
        <v>1481</v>
      </c>
      <c r="U302" s="77">
        <f>VLOOKUP(T302,'[1]@shop'!$A:$Q,17,0)</f>
        <v>150</v>
      </c>
      <c r="V302" s="34"/>
    </row>
    <row r="303" spans="1:22" s="82" customFormat="1" x14ac:dyDescent="0.15">
      <c r="A303" s="93">
        <v>140263</v>
      </c>
      <c r="B303" s="75">
        <v>1</v>
      </c>
      <c r="C303" s="153" t="str">
        <f t="shared" si="111"/>
        <v>1091_1</v>
      </c>
      <c r="D303" s="82" t="str">
        <f t="shared" si="112"/>
        <v>2_150000</v>
      </c>
      <c r="E303" s="82" t="str">
        <f t="shared" si="113"/>
        <v>2_120000</v>
      </c>
      <c r="F303" s="154">
        <v>1</v>
      </c>
      <c r="G303" s="82">
        <v>1</v>
      </c>
      <c r="H303" s="155" t="s">
        <v>26</v>
      </c>
      <c r="I303" s="157" t="str">
        <f t="shared" si="114"/>
        <v>8折</v>
      </c>
      <c r="J303" s="82">
        <v>0</v>
      </c>
      <c r="L303" s="82" t="s">
        <v>260</v>
      </c>
      <c r="M303" s="82">
        <v>2</v>
      </c>
      <c r="N303" s="82">
        <f t="shared" si="107"/>
        <v>1091</v>
      </c>
      <c r="O303" s="82">
        <v>1</v>
      </c>
      <c r="P303" s="82">
        <f t="shared" si="105"/>
        <v>150000</v>
      </c>
      <c r="Q303" s="82">
        <f t="shared" si="106"/>
        <v>120000</v>
      </c>
      <c r="R303" s="82">
        <f t="shared" ref="R303:R307" si="123">R230</f>
        <v>8</v>
      </c>
      <c r="S303" s="82">
        <f t="shared" si="95"/>
        <v>150000</v>
      </c>
      <c r="T303" s="77">
        <f>VLOOKUP(N303,'[1]@shopQuick'!$A:$C,3,0)</f>
        <v>1482</v>
      </c>
      <c r="U303" s="77">
        <f>VLOOKUP(T303,'[1]@shop'!$A:$Q,17,0)</f>
        <v>150</v>
      </c>
      <c r="V303" s="34"/>
    </row>
    <row r="304" spans="1:22" s="82" customFormat="1" x14ac:dyDescent="0.15">
      <c r="A304" s="93">
        <v>140264</v>
      </c>
      <c r="B304" s="75">
        <v>1</v>
      </c>
      <c r="C304" s="153" t="str">
        <f t="shared" si="111"/>
        <v>1037_1</v>
      </c>
      <c r="D304" s="82" t="str">
        <f t="shared" si="112"/>
        <v>2_40000</v>
      </c>
      <c r="E304" s="82" t="str">
        <f t="shared" si="113"/>
        <v>2_32000</v>
      </c>
      <c r="F304" s="154">
        <v>1</v>
      </c>
      <c r="G304" s="82">
        <v>1</v>
      </c>
      <c r="H304" s="155" t="s">
        <v>26</v>
      </c>
      <c r="I304" s="157" t="str">
        <f t="shared" si="114"/>
        <v>8折</v>
      </c>
      <c r="J304" s="82">
        <v>0</v>
      </c>
      <c r="L304" s="82" t="s">
        <v>261</v>
      </c>
      <c r="M304" s="82">
        <v>2</v>
      </c>
      <c r="N304" s="82">
        <f t="shared" si="107"/>
        <v>1037</v>
      </c>
      <c r="O304" s="82">
        <v>1</v>
      </c>
      <c r="P304" s="82">
        <f t="shared" si="105"/>
        <v>40000</v>
      </c>
      <c r="Q304" s="82">
        <f t="shared" si="106"/>
        <v>32000</v>
      </c>
      <c r="R304" s="82">
        <f t="shared" si="123"/>
        <v>8</v>
      </c>
      <c r="S304" s="82">
        <f t="shared" si="95"/>
        <v>40000</v>
      </c>
      <c r="T304" s="77">
        <f>VLOOKUP(N304,'[1]@shopQuick'!$A:$C,3,0)</f>
        <v>1483</v>
      </c>
      <c r="U304" s="77">
        <f>VLOOKUP(T304,'[1]@shop'!$A:$Q,17,0)</f>
        <v>40</v>
      </c>
      <c r="V304" s="34"/>
    </row>
    <row r="305" spans="1:22" s="82" customFormat="1" x14ac:dyDescent="0.15">
      <c r="A305" s="93">
        <v>140265</v>
      </c>
      <c r="B305" s="75">
        <v>1</v>
      </c>
      <c r="C305" s="153" t="str">
        <f t="shared" si="111"/>
        <v>1042_1</v>
      </c>
      <c r="D305" s="82" t="str">
        <f t="shared" si="112"/>
        <v>2_40000</v>
      </c>
      <c r="E305" s="82" t="str">
        <f t="shared" si="113"/>
        <v>2_32000</v>
      </c>
      <c r="F305" s="154">
        <v>1</v>
      </c>
      <c r="G305" s="82">
        <v>1</v>
      </c>
      <c r="H305" s="155" t="s">
        <v>26</v>
      </c>
      <c r="I305" s="157" t="str">
        <f t="shared" si="114"/>
        <v>8折</v>
      </c>
      <c r="J305" s="82">
        <v>0</v>
      </c>
      <c r="L305" s="82" t="s">
        <v>262</v>
      </c>
      <c r="M305" s="82">
        <v>2</v>
      </c>
      <c r="N305" s="82">
        <f t="shared" si="107"/>
        <v>1042</v>
      </c>
      <c r="O305" s="82">
        <v>1</v>
      </c>
      <c r="P305" s="82">
        <f t="shared" si="105"/>
        <v>40000</v>
      </c>
      <c r="Q305" s="82">
        <f t="shared" si="106"/>
        <v>32000</v>
      </c>
      <c r="R305" s="82">
        <f t="shared" si="123"/>
        <v>8</v>
      </c>
      <c r="S305" s="82">
        <f t="shared" si="95"/>
        <v>40000</v>
      </c>
      <c r="T305" s="77">
        <f>VLOOKUP(N305,'[1]@shopQuick'!$A:$C,3,0)</f>
        <v>1484</v>
      </c>
      <c r="U305" s="77">
        <f>VLOOKUP(T305,'[1]@shop'!$A:$Q,17,0)</f>
        <v>40</v>
      </c>
      <c r="V305" s="34"/>
    </row>
    <row r="306" spans="1:22" s="82" customFormat="1" x14ac:dyDescent="0.15">
      <c r="A306" s="93">
        <v>140266</v>
      </c>
      <c r="B306" s="75">
        <v>1</v>
      </c>
      <c r="C306" s="153" t="str">
        <f t="shared" si="111"/>
        <v>1047_1</v>
      </c>
      <c r="D306" s="82" t="str">
        <f t="shared" si="112"/>
        <v>2_40000</v>
      </c>
      <c r="E306" s="82" t="str">
        <f t="shared" si="113"/>
        <v>2_32000</v>
      </c>
      <c r="F306" s="154">
        <v>1</v>
      </c>
      <c r="G306" s="82">
        <v>1</v>
      </c>
      <c r="H306" s="155" t="s">
        <v>26</v>
      </c>
      <c r="I306" s="157" t="str">
        <f t="shared" si="114"/>
        <v>8折</v>
      </c>
      <c r="J306" s="82">
        <v>0</v>
      </c>
      <c r="L306" s="82" t="s">
        <v>263</v>
      </c>
      <c r="M306" s="82">
        <v>2</v>
      </c>
      <c r="N306" s="82">
        <f t="shared" si="107"/>
        <v>1047</v>
      </c>
      <c r="O306" s="82">
        <v>1</v>
      </c>
      <c r="P306" s="82">
        <f t="shared" si="105"/>
        <v>40000</v>
      </c>
      <c r="Q306" s="82">
        <f t="shared" si="106"/>
        <v>32000</v>
      </c>
      <c r="R306" s="82">
        <f t="shared" si="123"/>
        <v>8</v>
      </c>
      <c r="S306" s="82">
        <f t="shared" si="95"/>
        <v>40000</v>
      </c>
      <c r="T306" s="77">
        <f>VLOOKUP(N306,'[1]@shopQuick'!$A:$C,3,0)</f>
        <v>1485</v>
      </c>
      <c r="U306" s="77">
        <f>VLOOKUP(T306,'[1]@shop'!$A:$Q,17,0)</f>
        <v>40</v>
      </c>
      <c r="V306" s="34"/>
    </row>
    <row r="307" spans="1:22" s="82" customFormat="1" x14ac:dyDescent="0.15">
      <c r="A307" s="93">
        <v>140267</v>
      </c>
      <c r="B307" s="75">
        <v>1</v>
      </c>
      <c r="C307" s="153" t="str">
        <f t="shared" si="111"/>
        <v>1052_1</v>
      </c>
      <c r="D307" s="82" t="str">
        <f t="shared" si="112"/>
        <v>2_40000</v>
      </c>
      <c r="E307" s="82" t="str">
        <f t="shared" si="113"/>
        <v>2_32000</v>
      </c>
      <c r="F307" s="154">
        <v>1</v>
      </c>
      <c r="G307" s="82">
        <v>1</v>
      </c>
      <c r="H307" s="155" t="s">
        <v>26</v>
      </c>
      <c r="I307" s="157" t="str">
        <f t="shared" si="114"/>
        <v>8折</v>
      </c>
      <c r="J307" s="82">
        <v>0</v>
      </c>
      <c r="L307" s="82" t="s">
        <v>264</v>
      </c>
      <c r="M307" s="82">
        <v>2</v>
      </c>
      <c r="N307" s="82">
        <f t="shared" si="107"/>
        <v>1052</v>
      </c>
      <c r="O307" s="82">
        <v>1</v>
      </c>
      <c r="P307" s="82">
        <f t="shared" si="105"/>
        <v>40000</v>
      </c>
      <c r="Q307" s="82">
        <f t="shared" si="106"/>
        <v>32000</v>
      </c>
      <c r="R307" s="82">
        <f t="shared" si="123"/>
        <v>8</v>
      </c>
      <c r="S307" s="82">
        <f t="shared" si="95"/>
        <v>40000</v>
      </c>
      <c r="T307" s="77">
        <f>VLOOKUP(N307,'[1]@shopQuick'!$A:$C,3,0)</f>
        <v>1486</v>
      </c>
      <c r="U307" s="77">
        <f>VLOOKUP(T307,'[1]@shop'!$A:$Q,17,0)</f>
        <v>40</v>
      </c>
      <c r="V307" s="34"/>
    </row>
    <row r="308" spans="1:22" s="82" customFormat="1" x14ac:dyDescent="0.15">
      <c r="A308" s="93">
        <v>140268</v>
      </c>
      <c r="B308" s="75">
        <v>1</v>
      </c>
      <c r="C308" s="153" t="str">
        <f t="shared" si="111"/>
        <v>1037_1</v>
      </c>
      <c r="D308" s="82" t="str">
        <f t="shared" si="112"/>
        <v>2_40000</v>
      </c>
      <c r="E308" s="82" t="str">
        <f t="shared" si="113"/>
        <v>2_32000</v>
      </c>
      <c r="F308" s="154">
        <v>1</v>
      </c>
      <c r="G308" s="82">
        <v>1</v>
      </c>
      <c r="H308" s="155" t="s">
        <v>26</v>
      </c>
      <c r="I308" s="157" t="str">
        <f t="shared" si="114"/>
        <v>8折</v>
      </c>
      <c r="J308" s="82">
        <v>0</v>
      </c>
      <c r="L308" s="82" t="s">
        <v>261</v>
      </c>
      <c r="M308" s="82">
        <v>2</v>
      </c>
      <c r="N308" s="82">
        <f t="shared" ref="N308" si="124">N235</f>
        <v>1037</v>
      </c>
      <c r="O308" s="82">
        <v>1</v>
      </c>
      <c r="P308" s="82">
        <f t="shared" si="105"/>
        <v>40000</v>
      </c>
      <c r="Q308" s="82">
        <f t="shared" si="106"/>
        <v>32000</v>
      </c>
      <c r="R308" s="82">
        <f t="shared" ref="R308" si="125">R235</f>
        <v>8</v>
      </c>
      <c r="S308" s="82">
        <f t="shared" ref="S308:S315" si="126">S235*50</f>
        <v>40000</v>
      </c>
      <c r="T308" s="77">
        <f>VLOOKUP(N308,'[1]@shopQuick'!$A:$C,3,0)</f>
        <v>1483</v>
      </c>
      <c r="U308" s="77">
        <f>VLOOKUP(T308,'[1]@shop'!$A:$Q,17,0)</f>
        <v>40</v>
      </c>
      <c r="V308" s="34"/>
    </row>
    <row r="309" spans="1:22" s="82" customFormat="1" x14ac:dyDescent="0.15">
      <c r="A309" s="93">
        <v>140269</v>
      </c>
      <c r="B309" s="75">
        <v>1</v>
      </c>
      <c r="C309" s="153" t="str">
        <f t="shared" si="111"/>
        <v>1042_1</v>
      </c>
      <c r="D309" s="82" t="str">
        <f t="shared" si="112"/>
        <v>2_40000</v>
      </c>
      <c r="E309" s="82" t="str">
        <f t="shared" si="113"/>
        <v>2_32000</v>
      </c>
      <c r="F309" s="154">
        <v>1</v>
      </c>
      <c r="G309" s="82">
        <v>1</v>
      </c>
      <c r="H309" s="155" t="s">
        <v>26</v>
      </c>
      <c r="I309" s="157" t="str">
        <f t="shared" si="114"/>
        <v>8折</v>
      </c>
      <c r="J309" s="82">
        <v>0</v>
      </c>
      <c r="L309" s="82" t="s">
        <v>262</v>
      </c>
      <c r="M309" s="82">
        <v>2</v>
      </c>
      <c r="N309" s="82">
        <f t="shared" ref="N309" si="127">N236</f>
        <v>1042</v>
      </c>
      <c r="O309" s="82">
        <v>1</v>
      </c>
      <c r="P309" s="82">
        <f t="shared" si="105"/>
        <v>40000</v>
      </c>
      <c r="Q309" s="82">
        <f t="shared" si="106"/>
        <v>32000</v>
      </c>
      <c r="R309" s="82">
        <f t="shared" ref="R309" si="128">R236</f>
        <v>8</v>
      </c>
      <c r="S309" s="82">
        <f t="shared" si="126"/>
        <v>40000</v>
      </c>
      <c r="T309" s="77">
        <f>VLOOKUP(N309,'[1]@shopQuick'!$A:$C,3,0)</f>
        <v>1484</v>
      </c>
      <c r="U309" s="77">
        <f>VLOOKUP(T309,'[1]@shop'!$A:$Q,17,0)</f>
        <v>40</v>
      </c>
      <c r="V309" s="34"/>
    </row>
    <row r="310" spans="1:22" s="82" customFormat="1" x14ac:dyDescent="0.15">
      <c r="A310" s="93">
        <v>140270</v>
      </c>
      <c r="B310" s="75">
        <v>1</v>
      </c>
      <c r="C310" s="153" t="str">
        <f t="shared" si="111"/>
        <v>1047_1</v>
      </c>
      <c r="D310" s="82" t="str">
        <f t="shared" si="112"/>
        <v>2_40000</v>
      </c>
      <c r="E310" s="82" t="str">
        <f t="shared" si="113"/>
        <v>2_32000</v>
      </c>
      <c r="F310" s="154">
        <v>1</v>
      </c>
      <c r="G310" s="82">
        <v>1</v>
      </c>
      <c r="H310" s="155" t="s">
        <v>26</v>
      </c>
      <c r="I310" s="157" t="str">
        <f t="shared" si="114"/>
        <v>8折</v>
      </c>
      <c r="J310" s="82">
        <v>0</v>
      </c>
      <c r="L310" s="82" t="s">
        <v>263</v>
      </c>
      <c r="M310" s="82">
        <v>2</v>
      </c>
      <c r="N310" s="82">
        <f t="shared" ref="N310" si="129">N237</f>
        <v>1047</v>
      </c>
      <c r="O310" s="82">
        <v>1</v>
      </c>
      <c r="P310" s="82">
        <f t="shared" si="105"/>
        <v>40000</v>
      </c>
      <c r="Q310" s="82">
        <f t="shared" si="106"/>
        <v>32000</v>
      </c>
      <c r="R310" s="82">
        <f t="shared" ref="R310" si="130">R237</f>
        <v>8</v>
      </c>
      <c r="S310" s="82">
        <f t="shared" si="126"/>
        <v>40000</v>
      </c>
      <c r="T310" s="77">
        <f>VLOOKUP(N310,'[1]@shopQuick'!$A:$C,3,0)</f>
        <v>1485</v>
      </c>
      <c r="U310" s="77">
        <f>VLOOKUP(T310,'[1]@shop'!$A:$Q,17,0)</f>
        <v>40</v>
      </c>
      <c r="V310" s="34"/>
    </row>
    <row r="311" spans="1:22" s="82" customFormat="1" x14ac:dyDescent="0.15">
      <c r="A311" s="93">
        <v>140271</v>
      </c>
      <c r="B311" s="75">
        <v>1</v>
      </c>
      <c r="C311" s="153" t="str">
        <f t="shared" si="111"/>
        <v>1052_1</v>
      </c>
      <c r="D311" s="82" t="str">
        <f t="shared" si="112"/>
        <v>2_40000</v>
      </c>
      <c r="E311" s="82" t="str">
        <f t="shared" si="113"/>
        <v>2_32000</v>
      </c>
      <c r="F311" s="154">
        <v>1</v>
      </c>
      <c r="G311" s="82">
        <v>1</v>
      </c>
      <c r="H311" s="155" t="s">
        <v>26</v>
      </c>
      <c r="I311" s="157" t="str">
        <f t="shared" si="114"/>
        <v>8折</v>
      </c>
      <c r="J311" s="82">
        <v>0</v>
      </c>
      <c r="L311" s="82" t="s">
        <v>264</v>
      </c>
      <c r="M311" s="82">
        <v>2</v>
      </c>
      <c r="N311" s="82">
        <f t="shared" ref="N311" si="131">N238</f>
        <v>1052</v>
      </c>
      <c r="O311" s="82">
        <v>1</v>
      </c>
      <c r="P311" s="82">
        <f t="shared" si="105"/>
        <v>40000</v>
      </c>
      <c r="Q311" s="82">
        <f t="shared" si="106"/>
        <v>32000</v>
      </c>
      <c r="R311" s="82">
        <f t="shared" ref="R311" si="132">R238</f>
        <v>8</v>
      </c>
      <c r="S311" s="82">
        <f t="shared" si="126"/>
        <v>40000</v>
      </c>
      <c r="T311" s="77">
        <f>VLOOKUP(N311,'[1]@shopQuick'!$A:$C,3,0)</f>
        <v>1486</v>
      </c>
      <c r="U311" s="77">
        <f>VLOOKUP(T311,'[1]@shop'!$A:$Q,17,0)</f>
        <v>40</v>
      </c>
      <c r="V311" s="34"/>
    </row>
    <row r="312" spans="1:22" s="82" customFormat="1" x14ac:dyDescent="0.15">
      <c r="A312" s="93">
        <v>140272</v>
      </c>
      <c r="B312" s="75">
        <v>1</v>
      </c>
      <c r="C312" s="153" t="str">
        <f t="shared" si="111"/>
        <v>1238_1</v>
      </c>
      <c r="D312" s="82" t="str">
        <f t="shared" si="112"/>
        <v>2_80000</v>
      </c>
      <c r="E312" s="82" t="str">
        <f t="shared" si="113"/>
        <v>2_64000</v>
      </c>
      <c r="F312" s="154">
        <v>1</v>
      </c>
      <c r="G312" s="82">
        <v>1</v>
      </c>
      <c r="H312" s="155" t="s">
        <v>26</v>
      </c>
      <c r="I312" s="157" t="str">
        <f t="shared" si="114"/>
        <v>8折</v>
      </c>
      <c r="J312" s="82">
        <v>0</v>
      </c>
      <c r="L312" s="82" t="s">
        <v>186</v>
      </c>
      <c r="M312" s="82">
        <v>2</v>
      </c>
      <c r="N312" s="82">
        <f t="shared" ref="N312" si="133">N239</f>
        <v>1238</v>
      </c>
      <c r="O312" s="82">
        <v>1</v>
      </c>
      <c r="P312" s="82">
        <f t="shared" si="105"/>
        <v>80000</v>
      </c>
      <c r="Q312" s="82">
        <f t="shared" si="106"/>
        <v>64000</v>
      </c>
      <c r="R312" s="82">
        <f t="shared" ref="R312" si="134">R239</f>
        <v>8</v>
      </c>
      <c r="S312" s="82">
        <f t="shared" si="126"/>
        <v>80000</v>
      </c>
      <c r="T312" s="77">
        <f>VLOOKUP(N312,'[1]@shopQuick'!$A:$C,3,0)</f>
        <v>212</v>
      </c>
      <c r="U312" s="77">
        <f>VLOOKUP(T312,'[1]@shop'!$A:$Q,17,0)</f>
        <v>80</v>
      </c>
      <c r="V312" s="34"/>
    </row>
    <row r="313" spans="1:22" s="82" customFormat="1" x14ac:dyDescent="0.15">
      <c r="A313" s="93">
        <v>140273</v>
      </c>
      <c r="B313" s="75">
        <v>1</v>
      </c>
      <c r="C313" s="153" t="str">
        <f t="shared" si="111"/>
        <v>1031_1</v>
      </c>
      <c r="D313" s="82" t="str">
        <f t="shared" si="112"/>
        <v>2_20000</v>
      </c>
      <c r="E313" s="82" t="str">
        <f t="shared" si="113"/>
        <v>2_16000</v>
      </c>
      <c r="F313" s="154">
        <v>1</v>
      </c>
      <c r="G313" s="82">
        <v>1</v>
      </c>
      <c r="H313" s="155" t="s">
        <v>26</v>
      </c>
      <c r="I313" s="157" t="str">
        <f t="shared" si="114"/>
        <v>8折</v>
      </c>
      <c r="J313" s="82">
        <v>0</v>
      </c>
      <c r="L313" s="82" t="s">
        <v>194</v>
      </c>
      <c r="M313" s="82">
        <v>2</v>
      </c>
      <c r="N313" s="82">
        <f t="shared" ref="N313" si="135">N240</f>
        <v>1031</v>
      </c>
      <c r="O313" s="82">
        <v>1</v>
      </c>
      <c r="P313" s="82">
        <f t="shared" si="105"/>
        <v>20000</v>
      </c>
      <c r="Q313" s="82">
        <f t="shared" si="106"/>
        <v>16000</v>
      </c>
      <c r="R313" s="82">
        <f t="shared" ref="R313" si="136">R240</f>
        <v>8</v>
      </c>
      <c r="S313" s="82">
        <f t="shared" si="126"/>
        <v>20000</v>
      </c>
      <c r="T313" s="77">
        <f>VLOOKUP(N313,'[1]@shopQuick'!$A:$C,3,0)</f>
        <v>213</v>
      </c>
      <c r="U313" s="77">
        <f>VLOOKUP(T313,'[1]@shop'!$A:$Q,17,0)</f>
        <v>20</v>
      </c>
      <c r="V313" s="34"/>
    </row>
    <row r="314" spans="1:22" s="82" customFormat="1" x14ac:dyDescent="0.15">
      <c r="A314" s="93">
        <v>140274</v>
      </c>
      <c r="B314" s="75">
        <v>1</v>
      </c>
      <c r="C314" s="153" t="str">
        <f t="shared" si="111"/>
        <v>1030_1</v>
      </c>
      <c r="D314" s="82" t="str">
        <f t="shared" si="112"/>
        <v>2_60000</v>
      </c>
      <c r="E314" s="82" t="str">
        <f t="shared" si="113"/>
        <v>2_48000</v>
      </c>
      <c r="F314" s="154">
        <v>1</v>
      </c>
      <c r="G314" s="82">
        <v>1</v>
      </c>
      <c r="H314" s="155" t="s">
        <v>26</v>
      </c>
      <c r="I314" s="157" t="str">
        <f t="shared" si="114"/>
        <v>8折</v>
      </c>
      <c r="J314" s="82">
        <v>0</v>
      </c>
      <c r="L314" s="82" t="s">
        <v>198</v>
      </c>
      <c r="M314" s="82">
        <v>2</v>
      </c>
      <c r="N314" s="82">
        <f t="shared" ref="N314" si="137">N241</f>
        <v>1030</v>
      </c>
      <c r="O314" s="82">
        <v>1</v>
      </c>
      <c r="P314" s="82">
        <f t="shared" si="105"/>
        <v>60000</v>
      </c>
      <c r="Q314" s="82">
        <f t="shared" si="106"/>
        <v>48000</v>
      </c>
      <c r="R314" s="82">
        <f t="shared" ref="R314" si="138">R241</f>
        <v>8</v>
      </c>
      <c r="S314" s="82">
        <f t="shared" si="126"/>
        <v>60000</v>
      </c>
      <c r="T314" s="77">
        <f>VLOOKUP(N314,'[1]@shopQuick'!$A:$C,3,0)</f>
        <v>214</v>
      </c>
      <c r="U314" s="77">
        <f>VLOOKUP(T314,'[1]@shop'!$A:$Q,17,0)</f>
        <v>60</v>
      </c>
      <c r="V314" s="34"/>
    </row>
    <row r="315" spans="1:22" s="82" customFormat="1" x14ac:dyDescent="0.15">
      <c r="A315" s="93">
        <v>140275</v>
      </c>
      <c r="B315" s="75">
        <v>1</v>
      </c>
      <c r="C315" s="153" t="str">
        <f t="shared" si="111"/>
        <v>1006_1</v>
      </c>
      <c r="D315" s="82" t="str">
        <f t="shared" si="112"/>
        <v>2_10000</v>
      </c>
      <c r="E315" s="82" t="str">
        <f t="shared" si="113"/>
        <v>2_8000</v>
      </c>
      <c r="F315" s="154">
        <v>1</v>
      </c>
      <c r="G315" s="82">
        <v>1</v>
      </c>
      <c r="H315" s="155" t="s">
        <v>26</v>
      </c>
      <c r="I315" s="157" t="str">
        <f t="shared" si="114"/>
        <v>8折</v>
      </c>
      <c r="J315" s="82">
        <v>0</v>
      </c>
      <c r="L315" s="82" t="s">
        <v>265</v>
      </c>
      <c r="M315" s="82">
        <v>2</v>
      </c>
      <c r="N315" s="82">
        <f t="shared" ref="N315:N316" si="139">N242</f>
        <v>1006</v>
      </c>
      <c r="O315" s="82">
        <v>1</v>
      </c>
      <c r="P315" s="82">
        <f t="shared" si="105"/>
        <v>10000</v>
      </c>
      <c r="Q315" s="82">
        <f t="shared" si="106"/>
        <v>8000</v>
      </c>
      <c r="R315" s="82">
        <f t="shared" ref="R315" si="140">R242</f>
        <v>8</v>
      </c>
      <c r="S315" s="82">
        <f t="shared" si="126"/>
        <v>10000</v>
      </c>
      <c r="T315" s="77">
        <f>VLOOKUP(N315,'[1]@shopQuick'!$A:$C,3,0)</f>
        <v>620002</v>
      </c>
      <c r="U315" s="77">
        <f>VLOOKUP(T315,'[1]@shop'!$A:$Q,17,0)</f>
        <v>10</v>
      </c>
      <c r="V315" s="34"/>
    </row>
    <row r="316" spans="1:22" x14ac:dyDescent="0.15">
      <c r="A316" s="42">
        <v>140276</v>
      </c>
      <c r="B316" s="37">
        <v>1</v>
      </c>
      <c r="C316" s="43" t="str">
        <f t="shared" ref="C316:C379" si="141">N316&amp;"_"&amp;O316</f>
        <v>1339_1</v>
      </c>
      <c r="D316" s="34" t="str">
        <f t="shared" ref="D316:D379" si="142">M316&amp;"_"&amp;P316</f>
        <v>4_50</v>
      </c>
      <c r="E316" s="34" t="str">
        <f t="shared" ref="E316:E379" si="143">M316&amp;"_"&amp;Q316</f>
        <v>4_50</v>
      </c>
      <c r="F316" s="44"/>
      <c r="G316" s="34"/>
      <c r="H316" s="159" t="s">
        <v>266</v>
      </c>
      <c r="I316" s="160" t="s">
        <v>266</v>
      </c>
      <c r="J316">
        <v>35</v>
      </c>
      <c r="L316" s="52" t="s">
        <v>112</v>
      </c>
      <c r="M316" s="52">
        <v>4</v>
      </c>
      <c r="N316" s="52">
        <f t="shared" si="139"/>
        <v>1339</v>
      </c>
      <c r="O316" s="52">
        <v>1</v>
      </c>
      <c r="P316" s="52">
        <f t="shared" si="105"/>
        <v>50</v>
      </c>
      <c r="Q316" s="52">
        <f t="shared" si="106"/>
        <v>50</v>
      </c>
      <c r="R316" s="52">
        <v>10</v>
      </c>
      <c r="S316" s="52">
        <v>50</v>
      </c>
      <c r="T316" s="77" t="e">
        <f>VLOOKUP(N316,'[1]@shopQuick'!$A:$C,3,0)</f>
        <v>#N/A</v>
      </c>
      <c r="U316" s="77" t="e">
        <f>VLOOKUP(T316,'[1]@shop'!$A:$Q,17,0)</f>
        <v>#N/A</v>
      </c>
      <c r="V316" s="34" t="e">
        <f t="shared" ref="V316:V353" si="144">IF(U316=S316,"","请修正")</f>
        <v>#N/A</v>
      </c>
    </row>
    <row r="317" spans="1:22" x14ac:dyDescent="0.15">
      <c r="A317" s="42">
        <v>140277</v>
      </c>
      <c r="B317" s="37">
        <v>1</v>
      </c>
      <c r="C317" s="43" t="str">
        <f t="shared" si="141"/>
        <v>1340_1</v>
      </c>
      <c r="D317" s="34" t="str">
        <f t="shared" si="142"/>
        <v>4_100</v>
      </c>
      <c r="E317" s="34" t="str">
        <f t="shared" si="143"/>
        <v>4_100</v>
      </c>
      <c r="F317" s="44"/>
      <c r="G317" s="34"/>
      <c r="H317" s="159" t="s">
        <v>266</v>
      </c>
      <c r="I317" s="160" t="s">
        <v>266</v>
      </c>
      <c r="J317">
        <v>35</v>
      </c>
      <c r="L317" s="52" t="s">
        <v>117</v>
      </c>
      <c r="M317" s="52">
        <v>4</v>
      </c>
      <c r="N317" s="52">
        <f t="shared" ref="N317" si="145">N244</f>
        <v>1340</v>
      </c>
      <c r="O317" s="52">
        <v>1</v>
      </c>
      <c r="P317" s="52">
        <f t="shared" si="105"/>
        <v>100</v>
      </c>
      <c r="Q317" s="52">
        <f t="shared" si="106"/>
        <v>100</v>
      </c>
      <c r="R317" s="52">
        <v>10</v>
      </c>
      <c r="S317" s="52">
        <v>100</v>
      </c>
      <c r="T317" s="77" t="e">
        <f>VLOOKUP(N317,'[1]@shopQuick'!$A:$C,3,0)</f>
        <v>#N/A</v>
      </c>
      <c r="U317" s="77" t="e">
        <f>VLOOKUP(T317,'[1]@shop'!$A:$Q,17,0)</f>
        <v>#N/A</v>
      </c>
      <c r="V317" s="34" t="e">
        <f t="shared" si="144"/>
        <v>#N/A</v>
      </c>
    </row>
    <row r="318" spans="1:22" x14ac:dyDescent="0.15">
      <c r="A318" s="42">
        <v>140278</v>
      </c>
      <c r="B318" s="37">
        <v>1</v>
      </c>
      <c r="C318" s="43" t="str">
        <f t="shared" si="141"/>
        <v>1341_1</v>
      </c>
      <c r="D318" s="34" t="str">
        <f t="shared" si="142"/>
        <v>4_150</v>
      </c>
      <c r="E318" s="34" t="str">
        <f t="shared" si="143"/>
        <v>4_150</v>
      </c>
      <c r="F318" s="44"/>
      <c r="G318" s="34"/>
      <c r="H318" s="159" t="s">
        <v>266</v>
      </c>
      <c r="I318" s="160" t="s">
        <v>266</v>
      </c>
      <c r="J318">
        <v>35</v>
      </c>
      <c r="L318" s="52" t="s">
        <v>122</v>
      </c>
      <c r="M318" s="52">
        <v>4</v>
      </c>
      <c r="N318" s="52">
        <f t="shared" ref="N318" si="146">N245</f>
        <v>1341</v>
      </c>
      <c r="O318" s="52">
        <v>1</v>
      </c>
      <c r="P318" s="52">
        <f t="shared" si="105"/>
        <v>150</v>
      </c>
      <c r="Q318" s="52">
        <f t="shared" si="106"/>
        <v>150</v>
      </c>
      <c r="R318" s="52">
        <v>10</v>
      </c>
      <c r="S318" s="52">
        <v>150</v>
      </c>
      <c r="T318" s="77" t="e">
        <f>VLOOKUP(N318,'[1]@shopQuick'!$A:$C,3,0)</f>
        <v>#N/A</v>
      </c>
      <c r="U318" s="77" t="e">
        <f>VLOOKUP(T318,'[1]@shop'!$A:$Q,17,0)</f>
        <v>#N/A</v>
      </c>
      <c r="V318" s="34" t="e">
        <f t="shared" si="144"/>
        <v>#N/A</v>
      </c>
    </row>
    <row r="319" spans="1:22" x14ac:dyDescent="0.15">
      <c r="A319" s="42">
        <v>140279</v>
      </c>
      <c r="B319" s="37">
        <v>1</v>
      </c>
      <c r="C319" s="43" t="str">
        <f t="shared" si="141"/>
        <v>5130_1</v>
      </c>
      <c r="D319" s="34" t="str">
        <f t="shared" si="142"/>
        <v>4_5</v>
      </c>
      <c r="E319" s="34" t="str">
        <f t="shared" si="143"/>
        <v>4_5</v>
      </c>
      <c r="F319" s="44"/>
      <c r="G319" s="34"/>
      <c r="H319" s="159" t="s">
        <v>266</v>
      </c>
      <c r="I319" s="160" t="s">
        <v>266</v>
      </c>
      <c r="J319">
        <v>35</v>
      </c>
      <c r="L319" s="52" t="s">
        <v>209</v>
      </c>
      <c r="M319" s="52">
        <v>4</v>
      </c>
      <c r="N319" s="52">
        <f t="shared" ref="N319" si="147">N246</f>
        <v>5130</v>
      </c>
      <c r="O319" s="52">
        <v>1</v>
      </c>
      <c r="P319" s="52">
        <f t="shared" si="105"/>
        <v>5</v>
      </c>
      <c r="Q319" s="52">
        <f t="shared" si="106"/>
        <v>5</v>
      </c>
      <c r="R319" s="52">
        <v>10</v>
      </c>
      <c r="S319" s="52">
        <v>5</v>
      </c>
      <c r="T319" s="77" t="e">
        <f>VLOOKUP(N319,'[1]@shopQuick'!$A:$C,3,0)</f>
        <v>#N/A</v>
      </c>
      <c r="U319" s="77" t="e">
        <f>VLOOKUP(T319,'[1]@shop'!$A:$Q,17,0)</f>
        <v>#N/A</v>
      </c>
      <c r="V319" s="34" t="e">
        <f t="shared" si="144"/>
        <v>#N/A</v>
      </c>
    </row>
    <row r="320" spans="1:22" x14ac:dyDescent="0.15">
      <c r="A320" s="42">
        <v>140280</v>
      </c>
      <c r="B320" s="37">
        <v>1</v>
      </c>
      <c r="C320" s="43" t="str">
        <f t="shared" si="141"/>
        <v>5204_1</v>
      </c>
      <c r="D320" s="34" t="str">
        <f t="shared" si="142"/>
        <v>4_200</v>
      </c>
      <c r="E320" s="34" t="str">
        <f t="shared" si="143"/>
        <v>4_200</v>
      </c>
      <c r="F320" s="44"/>
      <c r="G320" s="34"/>
      <c r="H320" s="159" t="s">
        <v>266</v>
      </c>
      <c r="I320" s="160" t="s">
        <v>266</v>
      </c>
      <c r="J320">
        <v>35</v>
      </c>
      <c r="L320" s="52" t="s">
        <v>210</v>
      </c>
      <c r="M320" s="52">
        <v>4</v>
      </c>
      <c r="N320" s="52">
        <f t="shared" ref="N320" si="148">N247</f>
        <v>5204</v>
      </c>
      <c r="O320" s="52">
        <v>1</v>
      </c>
      <c r="P320" s="52">
        <f t="shared" si="105"/>
        <v>200</v>
      </c>
      <c r="Q320" s="52">
        <f t="shared" si="106"/>
        <v>200</v>
      </c>
      <c r="R320" s="52">
        <v>10</v>
      </c>
      <c r="S320" s="52">
        <v>200</v>
      </c>
      <c r="T320" s="77" t="e">
        <f>VLOOKUP(N320,'[1]@shopQuick'!$A:$C,3,0)</f>
        <v>#N/A</v>
      </c>
      <c r="U320" s="77" t="e">
        <f>VLOOKUP(T320,'[1]@shop'!$A:$Q,17,0)</f>
        <v>#N/A</v>
      </c>
      <c r="V320" s="34" t="e">
        <f t="shared" si="144"/>
        <v>#N/A</v>
      </c>
    </row>
    <row r="321" spans="1:22" x14ac:dyDescent="0.15">
      <c r="A321" s="42">
        <v>140281</v>
      </c>
      <c r="B321" s="37">
        <v>1</v>
      </c>
      <c r="C321" s="43" t="str">
        <f t="shared" si="141"/>
        <v>1265_1</v>
      </c>
      <c r="D321" s="34" t="str">
        <f t="shared" si="142"/>
        <v>4_5</v>
      </c>
      <c r="E321" s="34" t="str">
        <f t="shared" si="143"/>
        <v>4_5</v>
      </c>
      <c r="F321" s="44"/>
      <c r="G321" s="34"/>
      <c r="H321" s="159" t="s">
        <v>266</v>
      </c>
      <c r="I321" s="160" t="s">
        <v>266</v>
      </c>
      <c r="J321">
        <v>35</v>
      </c>
      <c r="L321" s="52" t="s">
        <v>211</v>
      </c>
      <c r="M321" s="52">
        <v>4</v>
      </c>
      <c r="N321" s="52">
        <f t="shared" ref="N321" si="149">N248</f>
        <v>1265</v>
      </c>
      <c r="O321" s="52">
        <v>1</v>
      </c>
      <c r="P321" s="52">
        <f t="shared" si="105"/>
        <v>5</v>
      </c>
      <c r="Q321" s="52">
        <f t="shared" si="106"/>
        <v>5</v>
      </c>
      <c r="R321" s="52">
        <v>10</v>
      </c>
      <c r="S321" s="52">
        <v>5</v>
      </c>
      <c r="T321" s="77">
        <f>VLOOKUP(N321,'[1]@shopQuick'!$A:$C,3,0)</f>
        <v>9980004</v>
      </c>
      <c r="U321" s="77">
        <f>VLOOKUP(T321,'[1]@shop'!$A:$Q,17,0)</f>
        <v>5</v>
      </c>
      <c r="V321" s="34" t="str">
        <f t="shared" si="144"/>
        <v/>
      </c>
    </row>
    <row r="322" spans="1:22" x14ac:dyDescent="0.15">
      <c r="A322" s="42">
        <v>140282</v>
      </c>
      <c r="B322" s="37">
        <v>1</v>
      </c>
      <c r="C322" s="43" t="str">
        <f t="shared" si="141"/>
        <v>1266_1</v>
      </c>
      <c r="D322" s="34" t="str">
        <f t="shared" si="142"/>
        <v>4_5</v>
      </c>
      <c r="E322" s="34" t="str">
        <f t="shared" si="143"/>
        <v>4_5</v>
      </c>
      <c r="F322" s="44"/>
      <c r="G322" s="34"/>
      <c r="H322" s="159" t="s">
        <v>266</v>
      </c>
      <c r="I322" s="160" t="s">
        <v>266</v>
      </c>
      <c r="J322">
        <v>35</v>
      </c>
      <c r="L322" s="52" t="s">
        <v>212</v>
      </c>
      <c r="M322" s="52">
        <v>4</v>
      </c>
      <c r="N322" s="52">
        <f t="shared" ref="N322" si="150">N249</f>
        <v>1266</v>
      </c>
      <c r="O322" s="52">
        <v>1</v>
      </c>
      <c r="P322" s="52">
        <f t="shared" si="105"/>
        <v>5</v>
      </c>
      <c r="Q322" s="52">
        <f t="shared" si="106"/>
        <v>5</v>
      </c>
      <c r="R322" s="52">
        <v>10</v>
      </c>
      <c r="S322" s="52">
        <v>5</v>
      </c>
      <c r="T322" s="77">
        <f>VLOOKUP(N322,'[1]@shopQuick'!$A:$C,3,0)</f>
        <v>9980005</v>
      </c>
      <c r="U322" s="77">
        <f>VLOOKUP(T322,'[1]@shop'!$A:$Q,17,0)</f>
        <v>5</v>
      </c>
      <c r="V322" s="34" t="str">
        <f t="shared" si="144"/>
        <v/>
      </c>
    </row>
    <row r="323" spans="1:22" x14ac:dyDescent="0.15">
      <c r="A323" s="42">
        <v>140283</v>
      </c>
      <c r="B323" s="37">
        <v>1</v>
      </c>
      <c r="C323" s="43" t="str">
        <f t="shared" si="141"/>
        <v>1267_1</v>
      </c>
      <c r="D323" s="34" t="str">
        <f t="shared" si="142"/>
        <v>4_5</v>
      </c>
      <c r="E323" s="34" t="str">
        <f t="shared" si="143"/>
        <v>4_5</v>
      </c>
      <c r="F323" s="44"/>
      <c r="G323" s="34"/>
      <c r="H323" s="159" t="s">
        <v>266</v>
      </c>
      <c r="I323" s="160" t="s">
        <v>266</v>
      </c>
      <c r="J323">
        <v>35</v>
      </c>
      <c r="L323" s="52" t="s">
        <v>213</v>
      </c>
      <c r="M323" s="52">
        <v>4</v>
      </c>
      <c r="N323" s="52">
        <f t="shared" ref="N323" si="151">N250</f>
        <v>1267</v>
      </c>
      <c r="O323" s="52">
        <v>1</v>
      </c>
      <c r="P323" s="52">
        <f t="shared" si="105"/>
        <v>5</v>
      </c>
      <c r="Q323" s="52">
        <f t="shared" si="106"/>
        <v>5</v>
      </c>
      <c r="R323" s="52">
        <v>10</v>
      </c>
      <c r="S323" s="52">
        <v>5</v>
      </c>
      <c r="T323" s="77">
        <f>VLOOKUP(N323,'[1]@shopQuick'!$A:$C,3,0)</f>
        <v>9980006</v>
      </c>
      <c r="U323" s="77">
        <f>VLOOKUP(T323,'[1]@shop'!$A:$Q,17,0)</f>
        <v>5</v>
      </c>
      <c r="V323" s="34" t="str">
        <f t="shared" si="144"/>
        <v/>
      </c>
    </row>
    <row r="324" spans="1:22" x14ac:dyDescent="0.15">
      <c r="A324" s="42">
        <v>140284</v>
      </c>
      <c r="B324" s="37">
        <v>1</v>
      </c>
      <c r="C324" s="43" t="str">
        <f t="shared" si="141"/>
        <v>1268_1</v>
      </c>
      <c r="D324" s="34" t="str">
        <f t="shared" si="142"/>
        <v>4_5</v>
      </c>
      <c r="E324" s="34" t="str">
        <f t="shared" si="143"/>
        <v>4_5</v>
      </c>
      <c r="F324" s="44"/>
      <c r="G324" s="34"/>
      <c r="H324" s="159" t="s">
        <v>266</v>
      </c>
      <c r="I324" s="160" t="s">
        <v>266</v>
      </c>
      <c r="J324">
        <v>35</v>
      </c>
      <c r="L324" s="52" t="s">
        <v>214</v>
      </c>
      <c r="M324" s="52">
        <v>4</v>
      </c>
      <c r="N324" s="52">
        <f t="shared" ref="N324" si="152">N251</f>
        <v>1268</v>
      </c>
      <c r="O324" s="52">
        <v>1</v>
      </c>
      <c r="P324" s="52">
        <f t="shared" si="105"/>
        <v>5</v>
      </c>
      <c r="Q324" s="52">
        <f t="shared" si="106"/>
        <v>5</v>
      </c>
      <c r="R324" s="52">
        <v>10</v>
      </c>
      <c r="S324" s="52">
        <v>5</v>
      </c>
      <c r="T324" s="77">
        <f>VLOOKUP(N324,'[1]@shopQuick'!$A:$C,3,0)</f>
        <v>9980007</v>
      </c>
      <c r="U324" s="77">
        <f>VLOOKUP(T324,'[1]@shop'!$A:$Q,17,0)</f>
        <v>5</v>
      </c>
      <c r="V324" s="34" t="str">
        <f t="shared" si="144"/>
        <v/>
      </c>
    </row>
    <row r="325" spans="1:22" x14ac:dyDescent="0.15">
      <c r="A325" s="42">
        <v>140285</v>
      </c>
      <c r="B325" s="37">
        <v>1</v>
      </c>
      <c r="C325" s="43" t="str">
        <f t="shared" si="141"/>
        <v>1269_1</v>
      </c>
      <c r="D325" s="34" t="str">
        <f t="shared" si="142"/>
        <v>4_5</v>
      </c>
      <c r="E325" s="34" t="str">
        <f t="shared" si="143"/>
        <v>4_5</v>
      </c>
      <c r="F325" s="44"/>
      <c r="G325" s="34"/>
      <c r="H325" s="159" t="s">
        <v>266</v>
      </c>
      <c r="I325" s="160" t="s">
        <v>266</v>
      </c>
      <c r="J325">
        <v>35</v>
      </c>
      <c r="L325" s="52" t="s">
        <v>215</v>
      </c>
      <c r="M325" s="52">
        <v>4</v>
      </c>
      <c r="N325" s="52">
        <f t="shared" ref="N325" si="153">N252</f>
        <v>1269</v>
      </c>
      <c r="O325" s="52">
        <v>1</v>
      </c>
      <c r="P325" s="52">
        <f t="shared" si="105"/>
        <v>5</v>
      </c>
      <c r="Q325" s="52">
        <f t="shared" si="106"/>
        <v>5</v>
      </c>
      <c r="R325" s="52">
        <v>10</v>
      </c>
      <c r="S325" s="52">
        <v>5</v>
      </c>
      <c r="T325" s="77">
        <f>VLOOKUP(N325,'[1]@shopQuick'!$A:$C,3,0)</f>
        <v>9980008</v>
      </c>
      <c r="U325" s="77">
        <f>VLOOKUP(T325,'[1]@shop'!$A:$Q,17,0)</f>
        <v>5</v>
      </c>
      <c r="V325" s="34" t="str">
        <f t="shared" si="144"/>
        <v/>
      </c>
    </row>
    <row r="326" spans="1:22" x14ac:dyDescent="0.15">
      <c r="A326" s="42">
        <v>140286</v>
      </c>
      <c r="B326" s="37">
        <v>1</v>
      </c>
      <c r="C326" s="43" t="str">
        <f t="shared" si="141"/>
        <v>1320_1</v>
      </c>
      <c r="D326" s="34" t="str">
        <f t="shared" si="142"/>
        <v>4_50</v>
      </c>
      <c r="E326" s="34" t="str">
        <f t="shared" si="143"/>
        <v>4_50</v>
      </c>
      <c r="F326" s="44"/>
      <c r="G326" s="34"/>
      <c r="H326" s="159" t="s">
        <v>266</v>
      </c>
      <c r="I326" s="160" t="s">
        <v>266</v>
      </c>
      <c r="J326">
        <v>35</v>
      </c>
      <c r="L326" s="52" t="s">
        <v>216</v>
      </c>
      <c r="M326" s="52">
        <v>4</v>
      </c>
      <c r="N326" s="52">
        <f t="shared" ref="N326" si="154">N253</f>
        <v>1320</v>
      </c>
      <c r="O326" s="52">
        <v>1</v>
      </c>
      <c r="P326" s="52">
        <f t="shared" si="105"/>
        <v>50</v>
      </c>
      <c r="Q326" s="52">
        <f t="shared" si="106"/>
        <v>50</v>
      </c>
      <c r="R326" s="52">
        <v>10</v>
      </c>
      <c r="S326" s="52">
        <v>50</v>
      </c>
      <c r="T326" s="77">
        <f>VLOOKUP(N326,'[1]@shopQuick'!$A:$C,3,0)</f>
        <v>9980019</v>
      </c>
      <c r="U326" s="77">
        <f>VLOOKUP(T326,'[1]@shop'!$A:$Q,17,0)</f>
        <v>50</v>
      </c>
      <c r="V326" s="34" t="str">
        <f t="shared" si="144"/>
        <v/>
      </c>
    </row>
    <row r="327" spans="1:22" x14ac:dyDescent="0.15">
      <c r="A327" s="42">
        <v>140287</v>
      </c>
      <c r="B327" s="37">
        <v>1</v>
      </c>
      <c r="C327" s="43" t="str">
        <f t="shared" si="141"/>
        <v>1321_1</v>
      </c>
      <c r="D327" s="34" t="str">
        <f t="shared" si="142"/>
        <v>4_50</v>
      </c>
      <c r="E327" s="34" t="str">
        <f t="shared" si="143"/>
        <v>4_50</v>
      </c>
      <c r="F327" s="44"/>
      <c r="G327" s="34"/>
      <c r="H327" s="159" t="s">
        <v>266</v>
      </c>
      <c r="I327" s="160" t="s">
        <v>266</v>
      </c>
      <c r="J327">
        <v>35</v>
      </c>
      <c r="L327" s="52" t="s">
        <v>217</v>
      </c>
      <c r="M327" s="52">
        <v>4</v>
      </c>
      <c r="N327" s="52">
        <f t="shared" ref="N327" si="155">N254</f>
        <v>1321</v>
      </c>
      <c r="O327" s="52">
        <v>1</v>
      </c>
      <c r="P327" s="52">
        <f t="shared" si="105"/>
        <v>50</v>
      </c>
      <c r="Q327" s="52">
        <f t="shared" si="106"/>
        <v>50</v>
      </c>
      <c r="R327" s="52">
        <v>10</v>
      </c>
      <c r="S327" s="52">
        <v>50</v>
      </c>
      <c r="T327" s="77">
        <f>VLOOKUP(N327,'[1]@shopQuick'!$A:$C,3,0)</f>
        <v>9980020</v>
      </c>
      <c r="U327" s="77">
        <f>VLOOKUP(T327,'[1]@shop'!$A:$Q,17,0)</f>
        <v>50</v>
      </c>
      <c r="V327" s="34" t="str">
        <f t="shared" si="144"/>
        <v/>
      </c>
    </row>
    <row r="328" spans="1:22" x14ac:dyDescent="0.15">
      <c r="A328" s="42">
        <v>140288</v>
      </c>
      <c r="B328" s="37">
        <v>1</v>
      </c>
      <c r="C328" s="43" t="str">
        <f t="shared" si="141"/>
        <v>1322_1</v>
      </c>
      <c r="D328" s="34" t="str">
        <f t="shared" si="142"/>
        <v>4_50</v>
      </c>
      <c r="E328" s="34" t="str">
        <f t="shared" si="143"/>
        <v>4_50</v>
      </c>
      <c r="F328" s="44"/>
      <c r="G328" s="34"/>
      <c r="H328" s="159" t="s">
        <v>266</v>
      </c>
      <c r="I328" s="160" t="s">
        <v>266</v>
      </c>
      <c r="J328">
        <v>35</v>
      </c>
      <c r="L328" s="52" t="s">
        <v>218</v>
      </c>
      <c r="M328" s="52">
        <v>4</v>
      </c>
      <c r="N328" s="52">
        <f t="shared" ref="N328" si="156">N255</f>
        <v>1322</v>
      </c>
      <c r="O328" s="52">
        <v>1</v>
      </c>
      <c r="P328" s="52">
        <f t="shared" si="105"/>
        <v>50</v>
      </c>
      <c r="Q328" s="52">
        <f t="shared" si="106"/>
        <v>50</v>
      </c>
      <c r="R328" s="52">
        <v>10</v>
      </c>
      <c r="S328" s="52">
        <v>50</v>
      </c>
      <c r="T328" s="77">
        <f>VLOOKUP(N328,'[1]@shopQuick'!$A:$C,3,0)</f>
        <v>9980021</v>
      </c>
      <c r="U328" s="77">
        <f>VLOOKUP(T328,'[1]@shop'!$A:$Q,17,0)</f>
        <v>50</v>
      </c>
      <c r="V328" s="34" t="str">
        <f t="shared" si="144"/>
        <v/>
      </c>
    </row>
    <row r="329" spans="1:22" x14ac:dyDescent="0.15">
      <c r="A329" s="42">
        <v>140289</v>
      </c>
      <c r="B329" s="37">
        <v>1</v>
      </c>
      <c r="C329" s="43" t="str">
        <f t="shared" si="141"/>
        <v>1323_1</v>
      </c>
      <c r="D329" s="34" t="str">
        <f t="shared" si="142"/>
        <v>4_50</v>
      </c>
      <c r="E329" s="34" t="str">
        <f t="shared" si="143"/>
        <v>4_50</v>
      </c>
      <c r="F329" s="44"/>
      <c r="G329" s="34"/>
      <c r="H329" s="159" t="s">
        <v>266</v>
      </c>
      <c r="I329" s="160" t="s">
        <v>266</v>
      </c>
      <c r="J329">
        <v>35</v>
      </c>
      <c r="L329" s="52" t="s">
        <v>219</v>
      </c>
      <c r="M329" s="52">
        <v>4</v>
      </c>
      <c r="N329" s="52">
        <f t="shared" ref="N329" si="157">N256</f>
        <v>1323</v>
      </c>
      <c r="O329" s="52">
        <v>1</v>
      </c>
      <c r="P329" s="52">
        <f t="shared" si="105"/>
        <v>50</v>
      </c>
      <c r="Q329" s="52">
        <f t="shared" si="106"/>
        <v>50</v>
      </c>
      <c r="R329" s="52">
        <v>10</v>
      </c>
      <c r="S329" s="52">
        <v>50</v>
      </c>
      <c r="T329" s="77">
        <f>VLOOKUP(N329,'[1]@shopQuick'!$A:$C,3,0)</f>
        <v>9980022</v>
      </c>
      <c r="U329" s="77">
        <f>VLOOKUP(T329,'[1]@shop'!$A:$Q,17,0)</f>
        <v>50</v>
      </c>
      <c r="V329" s="34" t="str">
        <f t="shared" si="144"/>
        <v/>
      </c>
    </row>
    <row r="330" spans="1:22" x14ac:dyDescent="0.15">
      <c r="A330" s="42">
        <v>140290</v>
      </c>
      <c r="B330" s="37">
        <v>1</v>
      </c>
      <c r="C330" s="43" t="str">
        <f t="shared" si="141"/>
        <v>1324_1</v>
      </c>
      <c r="D330" s="34" t="str">
        <f t="shared" si="142"/>
        <v>4_50</v>
      </c>
      <c r="E330" s="34" t="str">
        <f t="shared" si="143"/>
        <v>4_50</v>
      </c>
      <c r="F330" s="44"/>
      <c r="G330" s="34"/>
      <c r="H330" s="159" t="s">
        <v>266</v>
      </c>
      <c r="I330" s="160" t="s">
        <v>266</v>
      </c>
      <c r="J330">
        <v>35</v>
      </c>
      <c r="L330" s="52" t="s">
        <v>220</v>
      </c>
      <c r="M330" s="52">
        <v>4</v>
      </c>
      <c r="N330" s="52">
        <f t="shared" ref="N330" si="158">N257</f>
        <v>1324</v>
      </c>
      <c r="O330" s="52">
        <v>1</v>
      </c>
      <c r="P330" s="52">
        <f t="shared" si="105"/>
        <v>50</v>
      </c>
      <c r="Q330" s="52">
        <f t="shared" si="106"/>
        <v>50</v>
      </c>
      <c r="R330" s="52">
        <v>10</v>
      </c>
      <c r="S330" s="52">
        <v>50</v>
      </c>
      <c r="T330" s="77">
        <f>VLOOKUP(N330,'[1]@shopQuick'!$A:$C,3,0)</f>
        <v>9980023</v>
      </c>
      <c r="U330" s="77">
        <f>VLOOKUP(T330,'[1]@shop'!$A:$Q,17,0)</f>
        <v>50</v>
      </c>
      <c r="V330" s="34" t="str">
        <f t="shared" si="144"/>
        <v/>
      </c>
    </row>
    <row r="331" spans="1:22" x14ac:dyDescent="0.15">
      <c r="A331" s="42">
        <v>140291</v>
      </c>
      <c r="B331" s="37">
        <v>1</v>
      </c>
      <c r="C331" s="43" t="str">
        <f t="shared" si="141"/>
        <v>1325_1</v>
      </c>
      <c r="D331" s="34" t="str">
        <f t="shared" si="142"/>
        <v>4_500</v>
      </c>
      <c r="E331" s="34" t="str">
        <f t="shared" si="143"/>
        <v>4_500</v>
      </c>
      <c r="F331" s="44"/>
      <c r="G331" s="34"/>
      <c r="H331" s="159" t="s">
        <v>266</v>
      </c>
      <c r="I331" s="160" t="s">
        <v>266</v>
      </c>
      <c r="J331">
        <v>35</v>
      </c>
      <c r="L331" s="52" t="s">
        <v>221</v>
      </c>
      <c r="M331" s="52">
        <v>4</v>
      </c>
      <c r="N331" s="52">
        <f t="shared" ref="N331" si="159">N258</f>
        <v>1325</v>
      </c>
      <c r="O331" s="52">
        <v>1</v>
      </c>
      <c r="P331" s="52">
        <f t="shared" si="105"/>
        <v>500</v>
      </c>
      <c r="Q331" s="52">
        <f t="shared" si="106"/>
        <v>500</v>
      </c>
      <c r="R331" s="52">
        <v>10</v>
      </c>
      <c r="S331" s="52">
        <v>500</v>
      </c>
      <c r="T331" s="77">
        <f>VLOOKUP(N331,'[1]@shopQuick'!$A:$C,3,0)</f>
        <v>9980024</v>
      </c>
      <c r="U331" s="77">
        <f>VLOOKUP(T331,'[1]@shop'!$A:$Q,17,0)</f>
        <v>500</v>
      </c>
      <c r="V331" s="34" t="str">
        <f t="shared" si="144"/>
        <v/>
      </c>
    </row>
    <row r="332" spans="1:22" x14ac:dyDescent="0.15">
      <c r="A332" s="42">
        <v>140292</v>
      </c>
      <c r="B332" s="37">
        <v>1</v>
      </c>
      <c r="C332" s="43" t="str">
        <f t="shared" si="141"/>
        <v>1326_1</v>
      </c>
      <c r="D332" s="34" t="str">
        <f t="shared" si="142"/>
        <v>4_500</v>
      </c>
      <c r="E332" s="34" t="str">
        <f t="shared" si="143"/>
        <v>4_500</v>
      </c>
      <c r="F332" s="44"/>
      <c r="G332" s="34"/>
      <c r="H332" s="159" t="s">
        <v>266</v>
      </c>
      <c r="I332" s="160" t="s">
        <v>266</v>
      </c>
      <c r="J332">
        <v>35</v>
      </c>
      <c r="L332" s="52" t="s">
        <v>222</v>
      </c>
      <c r="M332" s="52">
        <v>4</v>
      </c>
      <c r="N332" s="52">
        <f t="shared" ref="N332" si="160">N259</f>
        <v>1326</v>
      </c>
      <c r="O332" s="52">
        <v>1</v>
      </c>
      <c r="P332" s="52">
        <f t="shared" si="105"/>
        <v>500</v>
      </c>
      <c r="Q332" s="52">
        <f t="shared" si="106"/>
        <v>500</v>
      </c>
      <c r="R332" s="52">
        <v>10</v>
      </c>
      <c r="S332" s="52">
        <v>500</v>
      </c>
      <c r="T332" s="77">
        <f>VLOOKUP(N332,'[1]@shopQuick'!$A:$C,3,0)</f>
        <v>9980025</v>
      </c>
      <c r="U332" s="77">
        <f>VLOOKUP(T332,'[1]@shop'!$A:$Q,17,0)</f>
        <v>500</v>
      </c>
      <c r="V332" s="34" t="str">
        <f t="shared" si="144"/>
        <v/>
      </c>
    </row>
    <row r="333" spans="1:22" x14ac:dyDescent="0.15">
      <c r="A333" s="42">
        <v>140293</v>
      </c>
      <c r="B333" s="37">
        <v>1</v>
      </c>
      <c r="C333" s="43" t="str">
        <f t="shared" si="141"/>
        <v>1327_1</v>
      </c>
      <c r="D333" s="34" t="str">
        <f t="shared" si="142"/>
        <v>4_500</v>
      </c>
      <c r="E333" s="34" t="str">
        <f t="shared" si="143"/>
        <v>4_500</v>
      </c>
      <c r="F333" s="44"/>
      <c r="G333" s="34"/>
      <c r="H333" s="159" t="s">
        <v>266</v>
      </c>
      <c r="I333" s="160" t="s">
        <v>266</v>
      </c>
      <c r="J333">
        <v>35</v>
      </c>
      <c r="L333" s="52" t="s">
        <v>223</v>
      </c>
      <c r="M333" s="52">
        <v>4</v>
      </c>
      <c r="N333" s="52">
        <f t="shared" ref="N333" si="161">N260</f>
        <v>1327</v>
      </c>
      <c r="O333" s="52">
        <v>1</v>
      </c>
      <c r="P333" s="52">
        <f t="shared" si="105"/>
        <v>500</v>
      </c>
      <c r="Q333" s="52">
        <f t="shared" si="106"/>
        <v>500</v>
      </c>
      <c r="R333" s="52">
        <v>10</v>
      </c>
      <c r="S333" s="52">
        <v>500</v>
      </c>
      <c r="T333" s="77">
        <f>VLOOKUP(N333,'[1]@shopQuick'!$A:$C,3,0)</f>
        <v>9980026</v>
      </c>
      <c r="U333" s="77">
        <f>VLOOKUP(T333,'[1]@shop'!$A:$Q,17,0)</f>
        <v>500</v>
      </c>
      <c r="V333" s="34" t="str">
        <f t="shared" si="144"/>
        <v/>
      </c>
    </row>
    <row r="334" spans="1:22" x14ac:dyDescent="0.15">
      <c r="A334" s="42">
        <v>140294</v>
      </c>
      <c r="B334" s="37">
        <v>1</v>
      </c>
      <c r="C334" s="43" t="str">
        <f t="shared" si="141"/>
        <v>1328_1</v>
      </c>
      <c r="D334" s="34" t="str">
        <f t="shared" si="142"/>
        <v>4_500</v>
      </c>
      <c r="E334" s="34" t="str">
        <f t="shared" si="143"/>
        <v>4_500</v>
      </c>
      <c r="F334" s="44"/>
      <c r="G334" s="34"/>
      <c r="H334" s="159" t="s">
        <v>266</v>
      </c>
      <c r="I334" s="160" t="s">
        <v>266</v>
      </c>
      <c r="J334">
        <v>35</v>
      </c>
      <c r="L334" s="52" t="s">
        <v>224</v>
      </c>
      <c r="M334" s="52">
        <v>4</v>
      </c>
      <c r="N334" s="52">
        <f t="shared" ref="N334" si="162">N261</f>
        <v>1328</v>
      </c>
      <c r="O334" s="52">
        <v>1</v>
      </c>
      <c r="P334" s="52">
        <f t="shared" si="105"/>
        <v>500</v>
      </c>
      <c r="Q334" s="52">
        <f t="shared" si="106"/>
        <v>500</v>
      </c>
      <c r="R334" s="52">
        <v>10</v>
      </c>
      <c r="S334" s="52">
        <v>500</v>
      </c>
      <c r="T334" s="77">
        <f>VLOOKUP(N334,'[1]@shopQuick'!$A:$C,3,0)</f>
        <v>9980027</v>
      </c>
      <c r="U334" s="77">
        <f>VLOOKUP(T334,'[1]@shop'!$A:$Q,17,0)</f>
        <v>500</v>
      </c>
      <c r="V334" s="34" t="str">
        <f t="shared" si="144"/>
        <v/>
      </c>
    </row>
    <row r="335" spans="1:22" x14ac:dyDescent="0.15">
      <c r="A335" s="42">
        <v>140295</v>
      </c>
      <c r="B335" s="37">
        <v>1</v>
      </c>
      <c r="C335" s="43" t="str">
        <f t="shared" si="141"/>
        <v>1329_1</v>
      </c>
      <c r="D335" s="34" t="str">
        <f t="shared" si="142"/>
        <v>4_500</v>
      </c>
      <c r="E335" s="34" t="str">
        <f t="shared" si="143"/>
        <v>4_500</v>
      </c>
      <c r="F335" s="44"/>
      <c r="G335" s="34"/>
      <c r="H335" s="159" t="s">
        <v>266</v>
      </c>
      <c r="I335" s="160" t="s">
        <v>266</v>
      </c>
      <c r="J335">
        <v>35</v>
      </c>
      <c r="L335" s="52" t="s">
        <v>225</v>
      </c>
      <c r="M335" s="52">
        <v>4</v>
      </c>
      <c r="N335" s="52">
        <f t="shared" ref="N335" si="163">N262</f>
        <v>1329</v>
      </c>
      <c r="O335" s="52">
        <v>1</v>
      </c>
      <c r="P335" s="52">
        <f t="shared" si="105"/>
        <v>500</v>
      </c>
      <c r="Q335" s="52">
        <f t="shared" si="106"/>
        <v>500</v>
      </c>
      <c r="R335" s="52">
        <v>10</v>
      </c>
      <c r="S335" s="52">
        <v>500</v>
      </c>
      <c r="T335" s="77">
        <f>VLOOKUP(N335,'[1]@shopQuick'!$A:$C,3,0)</f>
        <v>9980028</v>
      </c>
      <c r="U335" s="77">
        <f>VLOOKUP(T335,'[1]@shop'!$A:$Q,17,0)</f>
        <v>500</v>
      </c>
      <c r="V335" s="34" t="str">
        <f t="shared" si="144"/>
        <v/>
      </c>
    </row>
    <row r="336" spans="1:22" x14ac:dyDescent="0.15">
      <c r="A336" s="42">
        <v>140296</v>
      </c>
      <c r="B336" s="37">
        <v>1</v>
      </c>
      <c r="C336" s="43" t="str">
        <f t="shared" si="141"/>
        <v>1270_1</v>
      </c>
      <c r="D336" s="34" t="str">
        <f t="shared" si="142"/>
        <v>4_5</v>
      </c>
      <c r="E336" s="34" t="str">
        <f t="shared" si="143"/>
        <v>4_5</v>
      </c>
      <c r="F336" s="44"/>
      <c r="G336" s="34"/>
      <c r="H336" s="159" t="s">
        <v>266</v>
      </c>
      <c r="I336" s="160" t="s">
        <v>266</v>
      </c>
      <c r="J336">
        <v>35</v>
      </c>
      <c r="L336" s="52" t="s">
        <v>226</v>
      </c>
      <c r="M336" s="52">
        <v>4</v>
      </c>
      <c r="N336" s="52">
        <f t="shared" ref="N336" si="164">N263</f>
        <v>1270</v>
      </c>
      <c r="O336" s="52">
        <v>1</v>
      </c>
      <c r="P336" s="52">
        <f t="shared" si="105"/>
        <v>5</v>
      </c>
      <c r="Q336" s="52">
        <f t="shared" si="106"/>
        <v>5</v>
      </c>
      <c r="R336" s="52">
        <v>10</v>
      </c>
      <c r="S336" s="52">
        <v>5</v>
      </c>
      <c r="T336" s="77">
        <f>VLOOKUP(N336,'[1]@shopQuick'!$A:$C,3,0)</f>
        <v>9980001</v>
      </c>
      <c r="U336" s="77">
        <f>VLOOKUP(T336,'[1]@shop'!$A:$Q,17,0)</f>
        <v>5</v>
      </c>
      <c r="V336" s="34" t="str">
        <f t="shared" si="144"/>
        <v/>
      </c>
    </row>
    <row r="337" spans="1:22" x14ac:dyDescent="0.15">
      <c r="A337" s="42">
        <v>140297</v>
      </c>
      <c r="B337" s="37">
        <v>1</v>
      </c>
      <c r="C337" s="43" t="str">
        <f t="shared" si="141"/>
        <v>1271_1</v>
      </c>
      <c r="D337" s="34" t="str">
        <f t="shared" si="142"/>
        <v>4_50</v>
      </c>
      <c r="E337" s="34" t="str">
        <f t="shared" si="143"/>
        <v>4_50</v>
      </c>
      <c r="F337" s="44"/>
      <c r="G337" s="34"/>
      <c r="H337" s="159" t="s">
        <v>266</v>
      </c>
      <c r="I337" s="160" t="s">
        <v>266</v>
      </c>
      <c r="J337">
        <v>35</v>
      </c>
      <c r="L337" s="52" t="s">
        <v>227</v>
      </c>
      <c r="M337" s="52">
        <v>4</v>
      </c>
      <c r="N337" s="52">
        <f t="shared" ref="N337" si="165">N264</f>
        <v>1271</v>
      </c>
      <c r="O337" s="52">
        <v>1</v>
      </c>
      <c r="P337" s="52">
        <f t="shared" si="105"/>
        <v>50</v>
      </c>
      <c r="Q337" s="52">
        <f t="shared" si="106"/>
        <v>50</v>
      </c>
      <c r="R337" s="52">
        <v>10</v>
      </c>
      <c r="S337" s="52">
        <v>50</v>
      </c>
      <c r="T337" s="77">
        <f>VLOOKUP(N337,'[1]@shopQuick'!$A:$C,3,0)</f>
        <v>9980002</v>
      </c>
      <c r="U337" s="77">
        <f>VLOOKUP(T337,'[1]@shop'!$A:$Q,17,0)</f>
        <v>50</v>
      </c>
      <c r="V337" s="34" t="str">
        <f t="shared" si="144"/>
        <v/>
      </c>
    </row>
    <row r="338" spans="1:22" x14ac:dyDescent="0.15">
      <c r="A338" s="42">
        <v>140298</v>
      </c>
      <c r="B338" s="37">
        <v>1</v>
      </c>
      <c r="C338" s="43" t="str">
        <f t="shared" si="141"/>
        <v>1272_1</v>
      </c>
      <c r="D338" s="34" t="str">
        <f t="shared" si="142"/>
        <v>4_500</v>
      </c>
      <c r="E338" s="34" t="str">
        <f t="shared" si="143"/>
        <v>4_500</v>
      </c>
      <c r="F338" s="44"/>
      <c r="G338" s="34"/>
      <c r="H338" s="159" t="s">
        <v>266</v>
      </c>
      <c r="I338" s="160" t="s">
        <v>266</v>
      </c>
      <c r="J338">
        <v>35</v>
      </c>
      <c r="L338" s="52" t="s">
        <v>228</v>
      </c>
      <c r="M338" s="52">
        <v>4</v>
      </c>
      <c r="N338" s="52">
        <f t="shared" ref="N338" si="166">N265</f>
        <v>1272</v>
      </c>
      <c r="O338" s="52">
        <v>1</v>
      </c>
      <c r="P338" s="52">
        <f t="shared" si="105"/>
        <v>500</v>
      </c>
      <c r="Q338" s="52">
        <f t="shared" si="106"/>
        <v>500</v>
      </c>
      <c r="R338" s="52">
        <v>10</v>
      </c>
      <c r="S338" s="52">
        <v>500</v>
      </c>
      <c r="T338" s="77">
        <f>VLOOKUP(N338,'[1]@shopQuick'!$A:$C,3,0)</f>
        <v>9980003</v>
      </c>
      <c r="U338" s="77">
        <f>VLOOKUP(T338,'[1]@shop'!$A:$Q,17,0)</f>
        <v>500</v>
      </c>
      <c r="V338" s="34" t="str">
        <f t="shared" si="144"/>
        <v/>
      </c>
    </row>
    <row r="339" spans="1:22" x14ac:dyDescent="0.15">
      <c r="A339" s="42">
        <v>140299</v>
      </c>
      <c r="B339" s="37">
        <v>1</v>
      </c>
      <c r="C339" s="43" t="str">
        <f t="shared" si="141"/>
        <v>5226_1</v>
      </c>
      <c r="D339" s="34" t="str">
        <f t="shared" si="142"/>
        <v>4_60</v>
      </c>
      <c r="E339" s="34" t="str">
        <f t="shared" si="143"/>
        <v>4_60</v>
      </c>
      <c r="F339" s="44"/>
      <c r="G339" s="34"/>
      <c r="H339" s="159" t="s">
        <v>266</v>
      </c>
      <c r="I339" s="160" t="s">
        <v>266</v>
      </c>
      <c r="J339">
        <v>35</v>
      </c>
      <c r="L339" s="52" t="s">
        <v>229</v>
      </c>
      <c r="M339" s="52">
        <v>4</v>
      </c>
      <c r="N339" s="52">
        <f t="shared" ref="N339" si="167">N266</f>
        <v>5226</v>
      </c>
      <c r="O339" s="52">
        <v>1</v>
      </c>
      <c r="P339" s="52">
        <f t="shared" si="105"/>
        <v>60</v>
      </c>
      <c r="Q339" s="52">
        <f t="shared" si="106"/>
        <v>60</v>
      </c>
      <c r="R339" s="52">
        <v>10</v>
      </c>
      <c r="S339" s="52">
        <v>60</v>
      </c>
      <c r="T339" s="77" t="e">
        <f>VLOOKUP(N339,'[1]@shopQuick'!$A:$C,3,0)</f>
        <v>#N/A</v>
      </c>
      <c r="U339" s="77" t="e">
        <f>VLOOKUP(T339,'[1]@shop'!$A:$Q,17,0)</f>
        <v>#N/A</v>
      </c>
      <c r="V339" s="34" t="e">
        <f t="shared" si="144"/>
        <v>#N/A</v>
      </c>
    </row>
    <row r="340" spans="1:22" x14ac:dyDescent="0.15">
      <c r="A340" s="42">
        <v>140300</v>
      </c>
      <c r="B340" s="37">
        <v>1</v>
      </c>
      <c r="C340" s="43" t="str">
        <f t="shared" si="141"/>
        <v>5227_1</v>
      </c>
      <c r="D340" s="34" t="str">
        <f t="shared" si="142"/>
        <v>4_240</v>
      </c>
      <c r="E340" s="34" t="str">
        <f t="shared" si="143"/>
        <v>4_240</v>
      </c>
      <c r="F340" s="44"/>
      <c r="G340" s="34"/>
      <c r="H340" s="159" t="s">
        <v>266</v>
      </c>
      <c r="I340" s="160" t="s">
        <v>266</v>
      </c>
      <c r="J340">
        <v>35</v>
      </c>
      <c r="L340" s="52" t="s">
        <v>230</v>
      </c>
      <c r="M340" s="52">
        <v>4</v>
      </c>
      <c r="N340" s="52">
        <f t="shared" ref="N340" si="168">N267</f>
        <v>5227</v>
      </c>
      <c r="O340" s="52">
        <v>1</v>
      </c>
      <c r="P340" s="52">
        <f t="shared" si="105"/>
        <v>240</v>
      </c>
      <c r="Q340" s="52">
        <f t="shared" si="106"/>
        <v>240</v>
      </c>
      <c r="R340" s="52">
        <v>10</v>
      </c>
      <c r="S340" s="52">
        <v>240</v>
      </c>
      <c r="T340" s="77" t="e">
        <f>VLOOKUP(N340,'[1]@shopQuick'!$A:$C,3,0)</f>
        <v>#N/A</v>
      </c>
      <c r="U340" s="77" t="e">
        <f>VLOOKUP(T340,'[1]@shop'!$A:$Q,17,0)</f>
        <v>#N/A</v>
      </c>
      <c r="V340" s="34" t="e">
        <f t="shared" si="144"/>
        <v>#N/A</v>
      </c>
    </row>
    <row r="341" spans="1:22" x14ac:dyDescent="0.15">
      <c r="A341" s="42">
        <v>140301</v>
      </c>
      <c r="B341" s="37">
        <v>1</v>
      </c>
      <c r="C341" s="43" t="str">
        <f t="shared" si="141"/>
        <v>5228_1</v>
      </c>
      <c r="D341" s="34" t="str">
        <f t="shared" si="142"/>
        <v>4_480</v>
      </c>
      <c r="E341" s="34" t="str">
        <f t="shared" si="143"/>
        <v>4_480</v>
      </c>
      <c r="F341" s="44"/>
      <c r="G341" s="34"/>
      <c r="H341" s="159" t="s">
        <v>266</v>
      </c>
      <c r="I341" s="160" t="s">
        <v>266</v>
      </c>
      <c r="J341">
        <v>35</v>
      </c>
      <c r="L341" s="52" t="s">
        <v>144</v>
      </c>
      <c r="M341" s="52">
        <v>4</v>
      </c>
      <c r="N341" s="52">
        <f t="shared" ref="N341" si="169">N268</f>
        <v>5228</v>
      </c>
      <c r="O341" s="52">
        <v>1</v>
      </c>
      <c r="P341" s="52">
        <f t="shared" si="105"/>
        <v>480</v>
      </c>
      <c r="Q341" s="52">
        <f t="shared" si="106"/>
        <v>480</v>
      </c>
      <c r="R341" s="52">
        <v>10</v>
      </c>
      <c r="S341" s="52">
        <v>480</v>
      </c>
      <c r="T341" s="77" t="e">
        <f>VLOOKUP(N341,'[1]@shopQuick'!$A:$C,3,0)</f>
        <v>#N/A</v>
      </c>
      <c r="U341" s="77" t="e">
        <f>VLOOKUP(T341,'[1]@shop'!$A:$Q,17,0)</f>
        <v>#N/A</v>
      </c>
      <c r="V341" s="34" t="e">
        <f t="shared" si="144"/>
        <v>#N/A</v>
      </c>
    </row>
    <row r="342" spans="1:22" x14ac:dyDescent="0.15">
      <c r="A342" s="42">
        <v>140302</v>
      </c>
      <c r="B342" s="37">
        <v>1</v>
      </c>
      <c r="C342" s="43" t="str">
        <f t="shared" si="141"/>
        <v>1239_1</v>
      </c>
      <c r="D342" s="34" t="str">
        <f t="shared" si="142"/>
        <v>4_5</v>
      </c>
      <c r="E342" s="34" t="str">
        <f t="shared" si="143"/>
        <v>4_5</v>
      </c>
      <c r="F342" s="44"/>
      <c r="G342" s="34"/>
      <c r="H342" s="159" t="s">
        <v>266</v>
      </c>
      <c r="I342" s="160" t="s">
        <v>266</v>
      </c>
      <c r="J342">
        <v>35</v>
      </c>
      <c r="L342" s="52" t="s">
        <v>208</v>
      </c>
      <c r="M342" s="52">
        <v>4</v>
      </c>
      <c r="N342" s="52">
        <f t="shared" ref="N342" si="170">N269</f>
        <v>1239</v>
      </c>
      <c r="O342" s="52">
        <v>1</v>
      </c>
      <c r="P342" s="52">
        <f t="shared" si="105"/>
        <v>5</v>
      </c>
      <c r="Q342" s="52">
        <f t="shared" si="106"/>
        <v>5</v>
      </c>
      <c r="R342" s="52">
        <v>10</v>
      </c>
      <c r="S342" s="52">
        <v>5</v>
      </c>
      <c r="T342" s="77">
        <f>VLOOKUP(N342,'[1]@shopQuick'!$A:$C,3,0)</f>
        <v>216</v>
      </c>
      <c r="U342" s="77">
        <f>VLOOKUP(T342,'[1]@shop'!$A:$Q,17,0)</f>
        <v>5</v>
      </c>
      <c r="V342" s="34" t="str">
        <f t="shared" si="144"/>
        <v/>
      </c>
    </row>
    <row r="343" spans="1:22" x14ac:dyDescent="0.15">
      <c r="A343" s="42">
        <v>140303</v>
      </c>
      <c r="B343" s="37">
        <v>1</v>
      </c>
      <c r="C343" s="43" t="str">
        <f t="shared" si="141"/>
        <v>1240_1</v>
      </c>
      <c r="D343" s="34" t="str">
        <f t="shared" si="142"/>
        <v>4_50</v>
      </c>
      <c r="E343" s="34" t="str">
        <f t="shared" si="143"/>
        <v>4_50</v>
      </c>
      <c r="F343" s="44"/>
      <c r="G343" s="34"/>
      <c r="H343" s="159" t="s">
        <v>266</v>
      </c>
      <c r="I343" s="160" t="s">
        <v>266</v>
      </c>
      <c r="J343">
        <v>35</v>
      </c>
      <c r="L343" s="52" t="s">
        <v>231</v>
      </c>
      <c r="M343" s="52">
        <v>4</v>
      </c>
      <c r="N343" s="52">
        <f t="shared" ref="N343" si="171">N270</f>
        <v>1240</v>
      </c>
      <c r="O343" s="52">
        <v>1</v>
      </c>
      <c r="P343" s="52">
        <f t="shared" si="105"/>
        <v>50</v>
      </c>
      <c r="Q343" s="52">
        <f t="shared" si="106"/>
        <v>50</v>
      </c>
      <c r="R343" s="52">
        <v>10</v>
      </c>
      <c r="S343" s="52">
        <v>50</v>
      </c>
      <c r="T343" s="77">
        <f>VLOOKUP(N343,'[1]@shopQuick'!$A:$C,3,0)</f>
        <v>1491</v>
      </c>
      <c r="U343" s="77">
        <f>VLOOKUP(T343,'[1]@shop'!$A:$Q,17,0)</f>
        <v>40</v>
      </c>
      <c r="V343" s="34" t="str">
        <f t="shared" si="144"/>
        <v>请修正</v>
      </c>
    </row>
    <row r="344" spans="1:22" x14ac:dyDescent="0.15">
      <c r="A344" s="42">
        <v>140304</v>
      </c>
      <c r="B344" s="37">
        <v>1</v>
      </c>
      <c r="C344" s="43" t="str">
        <f t="shared" si="141"/>
        <v>1241_1</v>
      </c>
      <c r="D344" s="34" t="str">
        <f t="shared" si="142"/>
        <v>4_50</v>
      </c>
      <c r="E344" s="34" t="str">
        <f t="shared" si="143"/>
        <v>4_50</v>
      </c>
      <c r="F344" s="44"/>
      <c r="G344" s="34"/>
      <c r="H344" s="159" t="s">
        <v>266</v>
      </c>
      <c r="I344" s="160" t="s">
        <v>266</v>
      </c>
      <c r="J344">
        <v>35</v>
      </c>
      <c r="L344" s="52" t="s">
        <v>232</v>
      </c>
      <c r="M344" s="52">
        <v>4</v>
      </c>
      <c r="N344" s="52">
        <f t="shared" ref="N344" si="172">N271</f>
        <v>1241</v>
      </c>
      <c r="O344" s="52">
        <v>1</v>
      </c>
      <c r="P344" s="52">
        <f t="shared" si="105"/>
        <v>50</v>
      </c>
      <c r="Q344" s="52">
        <f t="shared" si="106"/>
        <v>50</v>
      </c>
      <c r="R344" s="52">
        <v>10</v>
      </c>
      <c r="S344" s="52">
        <v>50</v>
      </c>
      <c r="T344" s="77">
        <f>VLOOKUP(N344,'[1]@shopQuick'!$A:$C,3,0)</f>
        <v>1492</v>
      </c>
      <c r="U344" s="77">
        <f>VLOOKUP(T344,'[1]@shop'!$A:$Q,17,0)</f>
        <v>40</v>
      </c>
      <c r="V344" s="34" t="str">
        <f t="shared" si="144"/>
        <v>请修正</v>
      </c>
    </row>
    <row r="345" spans="1:22" x14ac:dyDescent="0.15">
      <c r="A345" s="42">
        <v>140305</v>
      </c>
      <c r="B345" s="37">
        <v>1</v>
      </c>
      <c r="C345" s="43" t="str">
        <f t="shared" si="141"/>
        <v>1242_1</v>
      </c>
      <c r="D345" s="34" t="str">
        <f t="shared" si="142"/>
        <v>4_50</v>
      </c>
      <c r="E345" s="34" t="str">
        <f t="shared" si="143"/>
        <v>4_50</v>
      </c>
      <c r="F345" s="44"/>
      <c r="G345" s="34"/>
      <c r="H345" s="159" t="s">
        <v>266</v>
      </c>
      <c r="I345" s="160" t="s">
        <v>266</v>
      </c>
      <c r="J345">
        <v>35</v>
      </c>
      <c r="L345" s="52" t="s">
        <v>233</v>
      </c>
      <c r="M345" s="52">
        <v>4</v>
      </c>
      <c r="N345" s="52">
        <f t="shared" ref="N345" si="173">N272</f>
        <v>1242</v>
      </c>
      <c r="O345" s="52">
        <v>1</v>
      </c>
      <c r="P345" s="52">
        <f t="shared" si="105"/>
        <v>50</v>
      </c>
      <c r="Q345" s="52">
        <f t="shared" si="106"/>
        <v>50</v>
      </c>
      <c r="R345" s="52">
        <v>10</v>
      </c>
      <c r="S345" s="52">
        <v>50</v>
      </c>
      <c r="T345" s="77">
        <f>VLOOKUP(N345,'[1]@shopQuick'!$A:$C,3,0)</f>
        <v>1493</v>
      </c>
      <c r="U345" s="77">
        <f>VLOOKUP(T345,'[1]@shop'!$A:$Q,17,0)</f>
        <v>40</v>
      </c>
      <c r="V345" s="34" t="str">
        <f t="shared" si="144"/>
        <v>请修正</v>
      </c>
    </row>
    <row r="346" spans="1:22" x14ac:dyDescent="0.15">
      <c r="A346" s="42">
        <v>140306</v>
      </c>
      <c r="B346" s="37">
        <v>1</v>
      </c>
      <c r="C346" s="43" t="str">
        <f t="shared" si="141"/>
        <v>1243_1</v>
      </c>
      <c r="D346" s="34" t="str">
        <f t="shared" si="142"/>
        <v>4_50</v>
      </c>
      <c r="E346" s="34" t="str">
        <f t="shared" si="143"/>
        <v>4_50</v>
      </c>
      <c r="F346" s="44"/>
      <c r="G346" s="34"/>
      <c r="H346" s="159" t="s">
        <v>266</v>
      </c>
      <c r="I346" s="160" t="s">
        <v>266</v>
      </c>
      <c r="J346">
        <v>35</v>
      </c>
      <c r="L346" s="52" t="s">
        <v>234</v>
      </c>
      <c r="M346" s="52">
        <v>4</v>
      </c>
      <c r="N346" s="52">
        <f t="shared" ref="N346" si="174">N273</f>
        <v>1243</v>
      </c>
      <c r="O346" s="52">
        <v>1</v>
      </c>
      <c r="P346" s="52">
        <f t="shared" si="105"/>
        <v>50</v>
      </c>
      <c r="Q346" s="52">
        <f t="shared" si="106"/>
        <v>50</v>
      </c>
      <c r="R346" s="52">
        <v>10</v>
      </c>
      <c r="S346" s="52">
        <v>50</v>
      </c>
      <c r="T346" s="77">
        <f>VLOOKUP(N346,'[1]@shopQuick'!$A:$C,3,0)</f>
        <v>1530</v>
      </c>
      <c r="U346" s="77">
        <f>VLOOKUP(T346,'[1]@shop'!$A:$Q,17,0)</f>
        <v>40</v>
      </c>
      <c r="V346" s="34" t="str">
        <f t="shared" si="144"/>
        <v>请修正</v>
      </c>
    </row>
    <row r="347" spans="1:22" x14ac:dyDescent="0.15">
      <c r="A347" s="42">
        <v>140307</v>
      </c>
      <c r="B347" s="37">
        <v>1</v>
      </c>
      <c r="C347" s="43" t="str">
        <f t="shared" si="141"/>
        <v>1244_1</v>
      </c>
      <c r="D347" s="34" t="str">
        <f t="shared" si="142"/>
        <v>4_50</v>
      </c>
      <c r="E347" s="34" t="str">
        <f t="shared" si="143"/>
        <v>4_50</v>
      </c>
      <c r="F347" s="44"/>
      <c r="G347" s="34"/>
      <c r="H347" s="159" t="s">
        <v>266</v>
      </c>
      <c r="I347" s="160" t="s">
        <v>266</v>
      </c>
      <c r="J347">
        <v>35</v>
      </c>
      <c r="L347" s="52" t="s">
        <v>235</v>
      </c>
      <c r="M347" s="52">
        <v>4</v>
      </c>
      <c r="N347" s="52">
        <f t="shared" ref="N347" si="175">N274</f>
        <v>1244</v>
      </c>
      <c r="O347" s="52">
        <v>1</v>
      </c>
      <c r="P347" s="52">
        <f t="shared" si="105"/>
        <v>50</v>
      </c>
      <c r="Q347" s="52">
        <f t="shared" si="106"/>
        <v>50</v>
      </c>
      <c r="R347" s="52">
        <v>10</v>
      </c>
      <c r="S347" s="52">
        <v>50</v>
      </c>
      <c r="T347" s="77">
        <f>VLOOKUP(N347,'[1]@shopQuick'!$A:$C,3,0)</f>
        <v>1494</v>
      </c>
      <c r="U347" s="77">
        <f>VLOOKUP(T347,'[1]@shop'!$A:$Q,17,0)</f>
        <v>40</v>
      </c>
      <c r="V347" s="34" t="str">
        <f t="shared" si="144"/>
        <v>请修正</v>
      </c>
    </row>
    <row r="348" spans="1:22" x14ac:dyDescent="0.15">
      <c r="A348" s="42">
        <v>140308</v>
      </c>
      <c r="B348" s="37">
        <v>1</v>
      </c>
      <c r="C348" s="43" t="str">
        <f t="shared" si="141"/>
        <v>1245_1</v>
      </c>
      <c r="D348" s="34" t="str">
        <f t="shared" si="142"/>
        <v>4_50</v>
      </c>
      <c r="E348" s="34" t="str">
        <f t="shared" si="143"/>
        <v>4_50</v>
      </c>
      <c r="F348" s="44"/>
      <c r="G348" s="34"/>
      <c r="H348" s="159" t="s">
        <v>266</v>
      </c>
      <c r="I348" s="160" t="s">
        <v>266</v>
      </c>
      <c r="J348">
        <v>35</v>
      </c>
      <c r="L348" s="52" t="s">
        <v>236</v>
      </c>
      <c r="M348" s="52">
        <v>4</v>
      </c>
      <c r="N348" s="52">
        <f t="shared" ref="N348" si="176">N275</f>
        <v>1245</v>
      </c>
      <c r="O348" s="52">
        <v>1</v>
      </c>
      <c r="P348" s="52">
        <f t="shared" si="105"/>
        <v>50</v>
      </c>
      <c r="Q348" s="52">
        <f t="shared" si="106"/>
        <v>50</v>
      </c>
      <c r="R348" s="52">
        <v>10</v>
      </c>
      <c r="S348" s="52">
        <v>50</v>
      </c>
      <c r="T348" s="77">
        <f>VLOOKUP(N348,'[1]@shopQuick'!$A:$C,3,0)</f>
        <v>1495</v>
      </c>
      <c r="U348" s="77">
        <f>VLOOKUP(T348,'[1]@shop'!$A:$Q,17,0)</f>
        <v>40</v>
      </c>
      <c r="V348" s="34" t="str">
        <f t="shared" si="144"/>
        <v>请修正</v>
      </c>
    </row>
    <row r="349" spans="1:22" x14ac:dyDescent="0.15">
      <c r="A349" s="42">
        <v>140309</v>
      </c>
      <c r="B349" s="37">
        <v>1</v>
      </c>
      <c r="C349" s="43" t="str">
        <f t="shared" si="141"/>
        <v>1246_1</v>
      </c>
      <c r="D349" s="34" t="str">
        <f t="shared" si="142"/>
        <v>4_50</v>
      </c>
      <c r="E349" s="34" t="str">
        <f t="shared" si="143"/>
        <v>4_50</v>
      </c>
      <c r="F349" s="44"/>
      <c r="G349" s="34"/>
      <c r="H349" s="159" t="s">
        <v>266</v>
      </c>
      <c r="I349" s="160" t="s">
        <v>266</v>
      </c>
      <c r="J349">
        <v>35</v>
      </c>
      <c r="L349" s="52" t="s">
        <v>237</v>
      </c>
      <c r="M349" s="52">
        <v>4</v>
      </c>
      <c r="N349" s="52">
        <f t="shared" ref="N349" si="177">N276</f>
        <v>1246</v>
      </c>
      <c r="O349" s="52">
        <v>1</v>
      </c>
      <c r="P349" s="52">
        <f t="shared" si="105"/>
        <v>50</v>
      </c>
      <c r="Q349" s="52">
        <f t="shared" si="106"/>
        <v>50</v>
      </c>
      <c r="R349" s="52">
        <v>10</v>
      </c>
      <c r="S349" s="52">
        <v>50</v>
      </c>
      <c r="T349" s="77">
        <f>VLOOKUP(N349,'[1]@shopQuick'!$A:$C,3,0)</f>
        <v>1496</v>
      </c>
      <c r="U349" s="77">
        <f>VLOOKUP(T349,'[1]@shop'!$A:$Q,17,0)</f>
        <v>40</v>
      </c>
      <c r="V349" s="34" t="str">
        <f t="shared" si="144"/>
        <v>请修正</v>
      </c>
    </row>
    <row r="350" spans="1:22" x14ac:dyDescent="0.15">
      <c r="A350" s="42">
        <v>140310</v>
      </c>
      <c r="B350" s="37">
        <v>1</v>
      </c>
      <c r="C350" s="43" t="str">
        <f t="shared" si="141"/>
        <v>1247_1</v>
      </c>
      <c r="D350" s="34" t="str">
        <f t="shared" si="142"/>
        <v>4_50</v>
      </c>
      <c r="E350" s="34" t="str">
        <f t="shared" si="143"/>
        <v>4_50</v>
      </c>
      <c r="F350" s="44"/>
      <c r="G350" s="34"/>
      <c r="H350" s="159" t="s">
        <v>266</v>
      </c>
      <c r="I350" s="160" t="s">
        <v>266</v>
      </c>
      <c r="J350">
        <v>35</v>
      </c>
      <c r="L350" s="52" t="s">
        <v>238</v>
      </c>
      <c r="M350" s="52">
        <v>4</v>
      </c>
      <c r="N350" s="52">
        <f t="shared" ref="N350" si="178">N277</f>
        <v>1247</v>
      </c>
      <c r="O350" s="52">
        <v>1</v>
      </c>
      <c r="P350" s="52">
        <f t="shared" si="105"/>
        <v>50</v>
      </c>
      <c r="Q350" s="52">
        <f t="shared" si="106"/>
        <v>50</v>
      </c>
      <c r="R350" s="52">
        <v>10</v>
      </c>
      <c r="S350" s="52">
        <v>50</v>
      </c>
      <c r="T350" s="77">
        <f>VLOOKUP(N350,'[1]@shopQuick'!$A:$C,3,0)</f>
        <v>1531</v>
      </c>
      <c r="U350" s="77">
        <f>VLOOKUP(T350,'[1]@shop'!$A:$Q,17,0)</f>
        <v>40</v>
      </c>
      <c r="V350" s="34" t="str">
        <f t="shared" si="144"/>
        <v>请修正</v>
      </c>
    </row>
    <row r="351" spans="1:22" x14ac:dyDescent="0.15">
      <c r="A351" s="42">
        <v>140311</v>
      </c>
      <c r="B351" s="37">
        <v>1</v>
      </c>
      <c r="C351" s="43" t="str">
        <f t="shared" si="141"/>
        <v>1248_1</v>
      </c>
      <c r="D351" s="34" t="str">
        <f t="shared" si="142"/>
        <v>4_1000</v>
      </c>
      <c r="E351" s="34" t="str">
        <f t="shared" si="143"/>
        <v>4_1000</v>
      </c>
      <c r="F351" s="44"/>
      <c r="G351" s="34"/>
      <c r="H351" s="159" t="s">
        <v>266</v>
      </c>
      <c r="I351" s="160" t="s">
        <v>266</v>
      </c>
      <c r="J351">
        <v>35</v>
      </c>
      <c r="L351" s="52" t="s">
        <v>239</v>
      </c>
      <c r="M351" s="52">
        <v>4</v>
      </c>
      <c r="N351" s="52">
        <f t="shared" ref="N351" si="179">N278</f>
        <v>1248</v>
      </c>
      <c r="O351" s="52">
        <v>1</v>
      </c>
      <c r="P351" s="52">
        <f t="shared" si="105"/>
        <v>1000</v>
      </c>
      <c r="Q351" s="52">
        <f t="shared" si="106"/>
        <v>1000</v>
      </c>
      <c r="R351" s="52">
        <v>10</v>
      </c>
      <c r="S351" s="52">
        <v>1000</v>
      </c>
      <c r="T351" s="77">
        <f>VLOOKUP(N351,'[1]@shopQuick'!$A:$C,3,0)</f>
        <v>1528</v>
      </c>
      <c r="U351" s="77">
        <f>VLOOKUP(T351,'[1]@shop'!$A:$Q,17,0)</f>
        <v>1000</v>
      </c>
      <c r="V351" s="34" t="str">
        <f t="shared" si="144"/>
        <v/>
      </c>
    </row>
    <row r="352" spans="1:22" x14ac:dyDescent="0.15">
      <c r="A352" s="42">
        <v>140312</v>
      </c>
      <c r="B352" s="37">
        <v>1</v>
      </c>
      <c r="C352" s="43" t="str">
        <f t="shared" si="141"/>
        <v>1230_1</v>
      </c>
      <c r="D352" s="34" t="str">
        <f t="shared" si="142"/>
        <v>4_5</v>
      </c>
      <c r="E352" s="34" t="str">
        <f t="shared" si="143"/>
        <v>4_5</v>
      </c>
      <c r="F352" s="44"/>
      <c r="G352" s="34"/>
      <c r="H352" s="159" t="s">
        <v>266</v>
      </c>
      <c r="I352" s="160" t="s">
        <v>266</v>
      </c>
      <c r="J352">
        <v>35</v>
      </c>
      <c r="L352" s="52" t="s">
        <v>240</v>
      </c>
      <c r="M352" s="52">
        <v>4</v>
      </c>
      <c r="N352" s="52">
        <f t="shared" ref="N352" si="180">N279</f>
        <v>1230</v>
      </c>
      <c r="O352" s="52">
        <v>1</v>
      </c>
      <c r="P352" s="52">
        <f t="shared" si="105"/>
        <v>5</v>
      </c>
      <c r="Q352" s="52">
        <f t="shared" si="106"/>
        <v>5</v>
      </c>
      <c r="R352" s="52">
        <v>10</v>
      </c>
      <c r="S352" s="52">
        <v>5</v>
      </c>
      <c r="T352" s="77">
        <f>VLOOKUP(N352,'[1]@shopQuick'!$A:$C,3,0)</f>
        <v>9980030</v>
      </c>
      <c r="U352" s="77">
        <f>VLOOKUP(T352,'[1]@shop'!$A:$Q,17,0)</f>
        <v>5</v>
      </c>
      <c r="V352" s="34" t="str">
        <f t="shared" si="144"/>
        <v/>
      </c>
    </row>
    <row r="353" spans="1:22" x14ac:dyDescent="0.15">
      <c r="A353" s="42">
        <v>140313</v>
      </c>
      <c r="B353" s="37">
        <v>1</v>
      </c>
      <c r="C353" s="43" t="str">
        <f t="shared" si="141"/>
        <v>1231_1</v>
      </c>
      <c r="D353" s="34" t="str">
        <f t="shared" si="142"/>
        <v>4_5</v>
      </c>
      <c r="E353" s="34" t="str">
        <f t="shared" si="143"/>
        <v>4_5</v>
      </c>
      <c r="F353" s="44"/>
      <c r="G353" s="34"/>
      <c r="H353" s="159" t="s">
        <v>266</v>
      </c>
      <c r="I353" s="160" t="s">
        <v>266</v>
      </c>
      <c r="J353">
        <v>35</v>
      </c>
      <c r="L353" s="52" t="s">
        <v>241</v>
      </c>
      <c r="M353" s="52">
        <v>4</v>
      </c>
      <c r="N353" s="52">
        <f t="shared" ref="N353" si="181">N280</f>
        <v>1231</v>
      </c>
      <c r="O353" s="52">
        <v>1</v>
      </c>
      <c r="P353" s="52">
        <f t="shared" si="105"/>
        <v>5</v>
      </c>
      <c r="Q353" s="52">
        <f t="shared" si="106"/>
        <v>5</v>
      </c>
      <c r="R353" s="52">
        <v>10</v>
      </c>
      <c r="S353" s="52">
        <v>5</v>
      </c>
      <c r="T353" s="77">
        <f>VLOOKUP(N353,'[1]@shopQuick'!$A:$C,3,0)</f>
        <v>9980029</v>
      </c>
      <c r="U353" s="77">
        <f>VLOOKUP(T353,'[1]@shop'!$A:$Q,17,0)</f>
        <v>5</v>
      </c>
      <c r="V353" s="34" t="str">
        <f t="shared" si="144"/>
        <v/>
      </c>
    </row>
    <row r="354" spans="1:22" x14ac:dyDescent="0.15">
      <c r="A354" s="42">
        <v>140314</v>
      </c>
      <c r="B354" s="37">
        <v>1</v>
      </c>
      <c r="C354" s="43" t="str">
        <f t="shared" si="141"/>
        <v>1232_1</v>
      </c>
      <c r="D354" s="34" t="str">
        <f t="shared" si="142"/>
        <v>4_5</v>
      </c>
      <c r="E354" s="34" t="str">
        <f t="shared" si="143"/>
        <v>4_5</v>
      </c>
      <c r="F354" s="44"/>
      <c r="G354" s="34"/>
      <c r="H354" s="159" t="s">
        <v>266</v>
      </c>
      <c r="I354" s="160" t="s">
        <v>266</v>
      </c>
      <c r="J354">
        <v>35</v>
      </c>
      <c r="L354" s="52" t="s">
        <v>242</v>
      </c>
      <c r="M354" s="52">
        <v>4</v>
      </c>
      <c r="N354" s="52">
        <f t="shared" ref="N354" si="182">N281</f>
        <v>1232</v>
      </c>
      <c r="O354" s="52">
        <v>1</v>
      </c>
      <c r="P354" s="52">
        <f t="shared" ref="P354:P417" si="183">O354*S354</f>
        <v>5</v>
      </c>
      <c r="Q354" s="52">
        <f t="shared" ref="Q354:Q417" si="184">P354*R354/10</f>
        <v>5</v>
      </c>
      <c r="R354" s="52">
        <v>10</v>
      </c>
      <c r="S354" s="52">
        <v>5</v>
      </c>
      <c r="T354" s="77">
        <f>VLOOKUP(N354,'[1]@shopQuick'!$A:$C,3,0)</f>
        <v>9980031</v>
      </c>
      <c r="U354" s="77">
        <f>VLOOKUP(T354,'[1]@shop'!$A:$Q,17,0)</f>
        <v>5</v>
      </c>
      <c r="V354" s="34" t="str">
        <f t="shared" ref="V354:V417" si="185">IF(U354=S354,"","请修正")</f>
        <v/>
      </c>
    </row>
    <row r="355" spans="1:22" x14ac:dyDescent="0.15">
      <c r="A355" s="42">
        <v>140315</v>
      </c>
      <c r="B355" s="37">
        <v>1</v>
      </c>
      <c r="C355" s="43" t="str">
        <f t="shared" si="141"/>
        <v>1233_1</v>
      </c>
      <c r="D355" s="34" t="str">
        <f t="shared" si="142"/>
        <v>4_50</v>
      </c>
      <c r="E355" s="34" t="str">
        <f t="shared" si="143"/>
        <v>4_50</v>
      </c>
      <c r="F355" s="44"/>
      <c r="G355" s="34"/>
      <c r="H355" s="159" t="s">
        <v>266</v>
      </c>
      <c r="I355" s="160" t="s">
        <v>266</v>
      </c>
      <c r="J355">
        <v>35</v>
      </c>
      <c r="L355" s="52" t="s">
        <v>149</v>
      </c>
      <c r="M355" s="52">
        <v>4</v>
      </c>
      <c r="N355" s="52">
        <f t="shared" ref="N355" si="186">N282</f>
        <v>1233</v>
      </c>
      <c r="O355" s="52">
        <v>1</v>
      </c>
      <c r="P355" s="52">
        <f t="shared" si="183"/>
        <v>50</v>
      </c>
      <c r="Q355" s="52">
        <f t="shared" si="184"/>
        <v>50</v>
      </c>
      <c r="R355" s="52">
        <v>10</v>
      </c>
      <c r="S355" s="52">
        <v>50</v>
      </c>
      <c r="T355" s="77">
        <f>VLOOKUP(N355,'[1]@shopQuick'!$A:$C,3,0)</f>
        <v>1505</v>
      </c>
      <c r="U355" s="77">
        <f>VLOOKUP(T355,'[1]@shop'!$A:$Q,17,0)</f>
        <v>50</v>
      </c>
      <c r="V355" s="34" t="str">
        <f t="shared" si="185"/>
        <v/>
      </c>
    </row>
    <row r="356" spans="1:22" x14ac:dyDescent="0.15">
      <c r="A356" s="42">
        <v>140316</v>
      </c>
      <c r="B356" s="37">
        <v>1</v>
      </c>
      <c r="C356" s="43" t="str">
        <f t="shared" si="141"/>
        <v>1234_1</v>
      </c>
      <c r="D356" s="34" t="str">
        <f t="shared" si="142"/>
        <v>4_500</v>
      </c>
      <c r="E356" s="34" t="str">
        <f t="shared" si="143"/>
        <v>4_500</v>
      </c>
      <c r="F356" s="44"/>
      <c r="G356" s="34"/>
      <c r="H356" s="159" t="s">
        <v>266</v>
      </c>
      <c r="I356" s="160" t="s">
        <v>266</v>
      </c>
      <c r="J356">
        <v>35</v>
      </c>
      <c r="L356" s="52" t="s">
        <v>151</v>
      </c>
      <c r="M356" s="52">
        <v>4</v>
      </c>
      <c r="N356" s="52">
        <f t="shared" ref="N356" si="187">N283</f>
        <v>1234</v>
      </c>
      <c r="O356" s="52">
        <v>1</v>
      </c>
      <c r="P356" s="52">
        <f t="shared" si="183"/>
        <v>500</v>
      </c>
      <c r="Q356" s="52">
        <f t="shared" si="184"/>
        <v>500</v>
      </c>
      <c r="R356" s="52">
        <v>10</v>
      </c>
      <c r="S356" s="52">
        <v>500</v>
      </c>
      <c r="T356" s="77">
        <f>VLOOKUP(N356,'[1]@shopQuick'!$A:$C,3,0)</f>
        <v>1506</v>
      </c>
      <c r="U356" s="77">
        <f>VLOOKUP(T356,'[1]@shop'!$A:$Q,17,0)</f>
        <v>500</v>
      </c>
      <c r="V356" s="34" t="str">
        <f t="shared" si="185"/>
        <v/>
      </c>
    </row>
    <row r="357" spans="1:22" x14ac:dyDescent="0.15">
      <c r="A357" s="42">
        <v>140317</v>
      </c>
      <c r="B357" s="37">
        <v>1</v>
      </c>
      <c r="C357" s="43" t="str">
        <f t="shared" si="141"/>
        <v>1012_1</v>
      </c>
      <c r="D357" s="34" t="str">
        <f t="shared" si="142"/>
        <v>4_30</v>
      </c>
      <c r="E357" s="34" t="str">
        <f t="shared" si="143"/>
        <v>4_30</v>
      </c>
      <c r="F357" s="44"/>
      <c r="G357" s="34"/>
      <c r="H357" s="159" t="s">
        <v>266</v>
      </c>
      <c r="I357" s="160" t="s">
        <v>266</v>
      </c>
      <c r="J357">
        <v>35</v>
      </c>
      <c r="L357" s="52" t="s">
        <v>243</v>
      </c>
      <c r="M357" s="52">
        <v>4</v>
      </c>
      <c r="N357" s="52">
        <f t="shared" ref="N357" si="188">N284</f>
        <v>1012</v>
      </c>
      <c r="O357" s="52">
        <v>1</v>
      </c>
      <c r="P357" s="52">
        <f t="shared" si="183"/>
        <v>30</v>
      </c>
      <c r="Q357" s="52">
        <f t="shared" si="184"/>
        <v>30</v>
      </c>
      <c r="R357" s="52">
        <v>10</v>
      </c>
      <c r="S357" s="52">
        <v>30</v>
      </c>
      <c r="T357" s="77">
        <f>VLOOKUP(N357,'[1]@shopQuick'!$A:$C,3,0)</f>
        <v>1497</v>
      </c>
      <c r="U357" s="77">
        <f>VLOOKUP(T357,'[1]@shop'!$A:$Q,17,0)</f>
        <v>30</v>
      </c>
      <c r="V357" s="34" t="str">
        <f t="shared" si="185"/>
        <v/>
      </c>
    </row>
    <row r="358" spans="1:22" x14ac:dyDescent="0.15">
      <c r="A358" s="42">
        <v>140318</v>
      </c>
      <c r="B358" s="37">
        <v>1</v>
      </c>
      <c r="C358" s="43" t="str">
        <f t="shared" si="141"/>
        <v>1013_1</v>
      </c>
      <c r="D358" s="34" t="str">
        <f t="shared" si="142"/>
        <v>4_30</v>
      </c>
      <c r="E358" s="34" t="str">
        <f t="shared" si="143"/>
        <v>4_30</v>
      </c>
      <c r="F358" s="44"/>
      <c r="G358" s="34"/>
      <c r="H358" s="159" t="s">
        <v>266</v>
      </c>
      <c r="I358" s="160" t="s">
        <v>266</v>
      </c>
      <c r="J358">
        <v>35</v>
      </c>
      <c r="L358" s="52" t="s">
        <v>244</v>
      </c>
      <c r="M358" s="52">
        <v>4</v>
      </c>
      <c r="N358" s="52">
        <f t="shared" ref="N358" si="189">N285</f>
        <v>1013</v>
      </c>
      <c r="O358" s="52">
        <v>1</v>
      </c>
      <c r="P358" s="52">
        <f t="shared" si="183"/>
        <v>30</v>
      </c>
      <c r="Q358" s="52">
        <f t="shared" si="184"/>
        <v>30</v>
      </c>
      <c r="R358" s="52">
        <v>10</v>
      </c>
      <c r="S358" s="52">
        <v>30</v>
      </c>
      <c r="T358" s="77">
        <f>VLOOKUP(N358,'[1]@shopQuick'!$A:$C,3,0)</f>
        <v>1498</v>
      </c>
      <c r="U358" s="77">
        <f>VLOOKUP(T358,'[1]@shop'!$A:$Q,17,0)</f>
        <v>30</v>
      </c>
      <c r="V358" s="34" t="str">
        <f t="shared" si="185"/>
        <v/>
      </c>
    </row>
    <row r="359" spans="1:22" x14ac:dyDescent="0.15">
      <c r="A359" s="42">
        <v>140319</v>
      </c>
      <c r="B359" s="37">
        <v>1</v>
      </c>
      <c r="C359" s="43" t="str">
        <f t="shared" si="141"/>
        <v>1014_1</v>
      </c>
      <c r="D359" s="34" t="str">
        <f t="shared" si="142"/>
        <v>4_30</v>
      </c>
      <c r="E359" s="34" t="str">
        <f t="shared" si="143"/>
        <v>4_30</v>
      </c>
      <c r="F359" s="44"/>
      <c r="G359" s="34"/>
      <c r="H359" s="159" t="s">
        <v>266</v>
      </c>
      <c r="I359" s="160" t="s">
        <v>266</v>
      </c>
      <c r="J359">
        <v>35</v>
      </c>
      <c r="L359" s="52" t="s">
        <v>245</v>
      </c>
      <c r="M359" s="52">
        <v>4</v>
      </c>
      <c r="N359" s="52">
        <f t="shared" ref="N359" si="190">N286</f>
        <v>1014</v>
      </c>
      <c r="O359" s="52">
        <v>1</v>
      </c>
      <c r="P359" s="52">
        <f t="shared" si="183"/>
        <v>30</v>
      </c>
      <c r="Q359" s="52">
        <f t="shared" si="184"/>
        <v>30</v>
      </c>
      <c r="R359" s="52">
        <v>10</v>
      </c>
      <c r="S359" s="52">
        <v>30</v>
      </c>
      <c r="T359" s="77">
        <f>VLOOKUP(N359,'[1]@shopQuick'!$A:$C,3,0)</f>
        <v>1499</v>
      </c>
      <c r="U359" s="77">
        <f>VLOOKUP(T359,'[1]@shop'!$A:$Q,17,0)</f>
        <v>30</v>
      </c>
      <c r="V359" s="34" t="str">
        <f t="shared" si="185"/>
        <v/>
      </c>
    </row>
    <row r="360" spans="1:22" x14ac:dyDescent="0.15">
      <c r="A360" s="42">
        <v>140320</v>
      </c>
      <c r="B360" s="37">
        <v>1</v>
      </c>
      <c r="C360" s="43" t="str">
        <f t="shared" si="141"/>
        <v>1015_1</v>
      </c>
      <c r="D360" s="34" t="str">
        <f t="shared" si="142"/>
        <v>4_30</v>
      </c>
      <c r="E360" s="34" t="str">
        <f t="shared" si="143"/>
        <v>4_30</v>
      </c>
      <c r="F360" s="44"/>
      <c r="G360" s="34"/>
      <c r="H360" s="159" t="s">
        <v>266</v>
      </c>
      <c r="I360" s="160" t="s">
        <v>266</v>
      </c>
      <c r="J360">
        <v>35</v>
      </c>
      <c r="L360" s="52" t="s">
        <v>246</v>
      </c>
      <c r="M360" s="52">
        <v>4</v>
      </c>
      <c r="N360" s="52">
        <f t="shared" ref="N360" si="191">N287</f>
        <v>1015</v>
      </c>
      <c r="O360" s="52">
        <v>1</v>
      </c>
      <c r="P360" s="52">
        <f t="shared" si="183"/>
        <v>30</v>
      </c>
      <c r="Q360" s="52">
        <f t="shared" si="184"/>
        <v>30</v>
      </c>
      <c r="R360" s="52">
        <v>10</v>
      </c>
      <c r="S360" s="52">
        <v>30</v>
      </c>
      <c r="T360" s="77">
        <f>VLOOKUP(N360,'[1]@shopQuick'!$A:$C,3,0)</f>
        <v>1500</v>
      </c>
      <c r="U360" s="77">
        <f>VLOOKUP(T360,'[1]@shop'!$A:$Q,17,0)</f>
        <v>30</v>
      </c>
      <c r="V360" s="34" t="str">
        <f t="shared" si="185"/>
        <v/>
      </c>
    </row>
    <row r="361" spans="1:22" x14ac:dyDescent="0.15">
      <c r="A361" s="42">
        <v>140321</v>
      </c>
      <c r="B361" s="37">
        <v>1</v>
      </c>
      <c r="C361" s="43" t="str">
        <f t="shared" si="141"/>
        <v>1016_1</v>
      </c>
      <c r="D361" s="34" t="str">
        <f t="shared" si="142"/>
        <v>4_30</v>
      </c>
      <c r="E361" s="34" t="str">
        <f t="shared" si="143"/>
        <v>4_30</v>
      </c>
      <c r="F361" s="44"/>
      <c r="G361" s="34"/>
      <c r="H361" s="159" t="s">
        <v>266</v>
      </c>
      <c r="I361" s="160" t="s">
        <v>266</v>
      </c>
      <c r="J361">
        <v>35</v>
      </c>
      <c r="L361" s="52" t="s">
        <v>247</v>
      </c>
      <c r="M361" s="52">
        <v>4</v>
      </c>
      <c r="N361" s="52">
        <f t="shared" ref="N361" si="192">N288</f>
        <v>1016</v>
      </c>
      <c r="O361" s="52">
        <v>1</v>
      </c>
      <c r="P361" s="52">
        <f t="shared" si="183"/>
        <v>30</v>
      </c>
      <c r="Q361" s="52">
        <f t="shared" si="184"/>
        <v>30</v>
      </c>
      <c r="R361" s="52">
        <v>10</v>
      </c>
      <c r="S361" s="52">
        <v>30</v>
      </c>
      <c r="T361" s="77">
        <f>VLOOKUP(N361,'[1]@shopQuick'!$A:$C,3,0)</f>
        <v>1501</v>
      </c>
      <c r="U361" s="77">
        <f>VLOOKUP(T361,'[1]@shop'!$A:$Q,17,0)</f>
        <v>30</v>
      </c>
      <c r="V361" s="34" t="str">
        <f t="shared" si="185"/>
        <v/>
      </c>
    </row>
    <row r="362" spans="1:22" x14ac:dyDescent="0.15">
      <c r="A362" s="42">
        <v>140322</v>
      </c>
      <c r="B362" s="37">
        <v>1</v>
      </c>
      <c r="C362" s="43" t="str">
        <f t="shared" si="141"/>
        <v>1017_1</v>
      </c>
      <c r="D362" s="34" t="str">
        <f t="shared" si="142"/>
        <v>4_30</v>
      </c>
      <c r="E362" s="34" t="str">
        <f t="shared" si="143"/>
        <v>4_30</v>
      </c>
      <c r="F362" s="44"/>
      <c r="G362" s="34"/>
      <c r="H362" s="159" t="s">
        <v>266</v>
      </c>
      <c r="I362" s="160" t="s">
        <v>266</v>
      </c>
      <c r="J362">
        <v>35</v>
      </c>
      <c r="L362" s="52" t="s">
        <v>248</v>
      </c>
      <c r="M362" s="52">
        <v>4</v>
      </c>
      <c r="N362" s="52">
        <f t="shared" ref="N362" si="193">N289</f>
        <v>1017</v>
      </c>
      <c r="O362" s="52">
        <v>1</v>
      </c>
      <c r="P362" s="52">
        <f t="shared" si="183"/>
        <v>30</v>
      </c>
      <c r="Q362" s="52">
        <f t="shared" si="184"/>
        <v>30</v>
      </c>
      <c r="R362" s="52">
        <v>10</v>
      </c>
      <c r="S362" s="52">
        <v>30</v>
      </c>
      <c r="T362" s="77">
        <f>VLOOKUP(N362,'[1]@shopQuick'!$A:$C,3,0)</f>
        <v>1502</v>
      </c>
      <c r="U362" s="77">
        <f>VLOOKUP(T362,'[1]@shop'!$A:$Q,17,0)</f>
        <v>30</v>
      </c>
      <c r="V362" s="34" t="str">
        <f t="shared" si="185"/>
        <v/>
      </c>
    </row>
    <row r="363" spans="1:22" x14ac:dyDescent="0.15">
      <c r="A363" s="42">
        <v>140323</v>
      </c>
      <c r="B363" s="37">
        <v>1</v>
      </c>
      <c r="C363" s="43" t="str">
        <f t="shared" si="141"/>
        <v>1018_1</v>
      </c>
      <c r="D363" s="34" t="str">
        <f t="shared" si="142"/>
        <v>4_30</v>
      </c>
      <c r="E363" s="34" t="str">
        <f t="shared" si="143"/>
        <v>4_30</v>
      </c>
      <c r="F363" s="44"/>
      <c r="G363" s="34"/>
      <c r="H363" s="159" t="s">
        <v>266</v>
      </c>
      <c r="I363" s="160" t="s">
        <v>266</v>
      </c>
      <c r="J363">
        <v>35</v>
      </c>
      <c r="L363" s="52" t="s">
        <v>249</v>
      </c>
      <c r="M363" s="52">
        <v>4</v>
      </c>
      <c r="N363" s="52">
        <f t="shared" ref="N363" si="194">N290</f>
        <v>1018</v>
      </c>
      <c r="O363" s="52">
        <v>1</v>
      </c>
      <c r="P363" s="52">
        <f t="shared" si="183"/>
        <v>30</v>
      </c>
      <c r="Q363" s="52">
        <f t="shared" si="184"/>
        <v>30</v>
      </c>
      <c r="R363" s="52">
        <v>10</v>
      </c>
      <c r="S363" s="52">
        <v>30</v>
      </c>
      <c r="T363" s="77">
        <f>VLOOKUP(N363,'[1]@shopQuick'!$A:$C,3,0)</f>
        <v>1503</v>
      </c>
      <c r="U363" s="77">
        <f>VLOOKUP(T363,'[1]@shop'!$A:$Q,17,0)</f>
        <v>30</v>
      </c>
      <c r="V363" s="34" t="str">
        <f t="shared" si="185"/>
        <v/>
      </c>
    </row>
    <row r="364" spans="1:22" x14ac:dyDescent="0.15">
      <c r="A364" s="42">
        <v>140324</v>
      </c>
      <c r="B364" s="37">
        <v>1</v>
      </c>
      <c r="C364" s="43" t="str">
        <f t="shared" si="141"/>
        <v>1019_1</v>
      </c>
      <c r="D364" s="34" t="str">
        <f t="shared" si="142"/>
        <v>4_30</v>
      </c>
      <c r="E364" s="34" t="str">
        <f t="shared" si="143"/>
        <v>4_30</v>
      </c>
      <c r="F364" s="44"/>
      <c r="G364" s="34"/>
      <c r="H364" s="159" t="s">
        <v>266</v>
      </c>
      <c r="I364" s="160" t="s">
        <v>266</v>
      </c>
      <c r="J364">
        <v>35</v>
      </c>
      <c r="L364" s="52" t="s">
        <v>250</v>
      </c>
      <c r="M364" s="52">
        <v>4</v>
      </c>
      <c r="N364" s="52">
        <f t="shared" ref="N364" si="195">N291</f>
        <v>1019</v>
      </c>
      <c r="O364" s="52">
        <v>1</v>
      </c>
      <c r="P364" s="52">
        <f t="shared" si="183"/>
        <v>30</v>
      </c>
      <c r="Q364" s="52">
        <f t="shared" si="184"/>
        <v>30</v>
      </c>
      <c r="R364" s="52">
        <v>10</v>
      </c>
      <c r="S364" s="52">
        <v>30</v>
      </c>
      <c r="T364" s="77">
        <f>VLOOKUP(N364,'[1]@shopQuick'!$A:$C,3,0)</f>
        <v>1504</v>
      </c>
      <c r="U364" s="77">
        <f>VLOOKUP(T364,'[1]@shop'!$A:$Q,17,0)</f>
        <v>30</v>
      </c>
      <c r="V364" s="34" t="str">
        <f t="shared" si="185"/>
        <v/>
      </c>
    </row>
    <row r="365" spans="1:22" x14ac:dyDescent="0.15">
      <c r="A365" s="42">
        <v>140325</v>
      </c>
      <c r="B365" s="37">
        <v>1</v>
      </c>
      <c r="C365" s="43" t="str">
        <f t="shared" si="141"/>
        <v>1094_1</v>
      </c>
      <c r="D365" s="34" t="str">
        <f t="shared" si="142"/>
        <v>4_20</v>
      </c>
      <c r="E365" s="34" t="str">
        <f t="shared" si="143"/>
        <v>4_20</v>
      </c>
      <c r="F365" s="44"/>
      <c r="G365" s="34"/>
      <c r="H365" s="159" t="s">
        <v>266</v>
      </c>
      <c r="I365" s="160" t="s">
        <v>266</v>
      </c>
      <c r="J365">
        <v>35</v>
      </c>
      <c r="L365" s="52" t="s">
        <v>251</v>
      </c>
      <c r="M365" s="52">
        <v>4</v>
      </c>
      <c r="N365" s="52">
        <f t="shared" ref="N365" si="196">N292</f>
        <v>1094</v>
      </c>
      <c r="O365" s="52">
        <v>1</v>
      </c>
      <c r="P365" s="52">
        <f t="shared" si="183"/>
        <v>20</v>
      </c>
      <c r="Q365" s="52">
        <f t="shared" si="184"/>
        <v>20</v>
      </c>
      <c r="R365" s="52">
        <v>10</v>
      </c>
      <c r="S365" s="52">
        <v>20</v>
      </c>
      <c r="T365" s="77">
        <f>VLOOKUP(N365,'[1]@shopQuick'!$A:$C,3,0)</f>
        <v>210</v>
      </c>
      <c r="U365" s="77">
        <f>VLOOKUP(T365,'[1]@shop'!$A:$Q,17,0)</f>
        <v>20</v>
      </c>
      <c r="V365" s="34" t="str">
        <f t="shared" si="185"/>
        <v/>
      </c>
    </row>
    <row r="366" spans="1:22" x14ac:dyDescent="0.15">
      <c r="A366" s="42">
        <v>140326</v>
      </c>
      <c r="B366" s="37">
        <v>1</v>
      </c>
      <c r="C366" s="43" t="str">
        <f t="shared" si="141"/>
        <v>1095_1</v>
      </c>
      <c r="D366" s="34" t="str">
        <f t="shared" si="142"/>
        <v>4_50</v>
      </c>
      <c r="E366" s="34" t="str">
        <f t="shared" si="143"/>
        <v>4_50</v>
      </c>
      <c r="F366" s="44"/>
      <c r="G366" s="34"/>
      <c r="H366" s="159" t="s">
        <v>266</v>
      </c>
      <c r="I366" s="160" t="s">
        <v>266</v>
      </c>
      <c r="J366">
        <v>35</v>
      </c>
      <c r="L366" s="52" t="s">
        <v>159</v>
      </c>
      <c r="M366" s="52">
        <v>4</v>
      </c>
      <c r="N366" s="52">
        <f t="shared" ref="N366" si="197">N293</f>
        <v>1095</v>
      </c>
      <c r="O366" s="52">
        <v>1</v>
      </c>
      <c r="P366" s="52">
        <f t="shared" si="183"/>
        <v>50</v>
      </c>
      <c r="Q366" s="52">
        <f t="shared" si="184"/>
        <v>50</v>
      </c>
      <c r="R366" s="52">
        <v>10</v>
      </c>
      <c r="S366" s="52">
        <v>50</v>
      </c>
      <c r="T366" s="77">
        <f>VLOOKUP(N366,'[1]@shopQuick'!$A:$C,3,0)</f>
        <v>211</v>
      </c>
      <c r="U366" s="77">
        <f>VLOOKUP(T366,'[1]@shop'!$A:$Q,17,0)</f>
        <v>50</v>
      </c>
      <c r="V366" s="34" t="str">
        <f t="shared" si="185"/>
        <v/>
      </c>
    </row>
    <row r="367" spans="1:22" x14ac:dyDescent="0.15">
      <c r="A367" s="42">
        <v>140327</v>
      </c>
      <c r="B367" s="37">
        <v>1</v>
      </c>
      <c r="C367" s="43" t="str">
        <f t="shared" si="141"/>
        <v>1010_1</v>
      </c>
      <c r="D367" s="34" t="str">
        <f t="shared" si="142"/>
        <v>4_480</v>
      </c>
      <c r="E367" s="34" t="str">
        <f t="shared" si="143"/>
        <v>4_480</v>
      </c>
      <c r="F367" s="44"/>
      <c r="G367" s="34"/>
      <c r="H367" s="159" t="s">
        <v>266</v>
      </c>
      <c r="I367" s="160" t="s">
        <v>266</v>
      </c>
      <c r="J367">
        <v>35</v>
      </c>
      <c r="L367" s="52" t="s">
        <v>252</v>
      </c>
      <c r="M367" s="52">
        <v>4</v>
      </c>
      <c r="N367" s="52">
        <f t="shared" ref="N367" si="198">N294</f>
        <v>1010</v>
      </c>
      <c r="O367" s="52">
        <v>1</v>
      </c>
      <c r="P367" s="52">
        <f t="shared" si="183"/>
        <v>480</v>
      </c>
      <c r="Q367" s="52">
        <f t="shared" si="184"/>
        <v>480</v>
      </c>
      <c r="R367" s="52">
        <v>10</v>
      </c>
      <c r="S367" s="52">
        <v>480</v>
      </c>
      <c r="T367" s="77">
        <f>VLOOKUP(N367,'[1]@shopQuick'!$A:$C,3,0)</f>
        <v>620001</v>
      </c>
      <c r="U367" s="77">
        <f>VLOOKUP(T367,'[1]@shop'!$A:$Q,17,0)</f>
        <v>480</v>
      </c>
      <c r="V367" s="34" t="str">
        <f t="shared" si="185"/>
        <v/>
      </c>
    </row>
    <row r="368" spans="1:22" x14ac:dyDescent="0.15">
      <c r="A368" s="42">
        <v>140328</v>
      </c>
      <c r="B368" s="37">
        <v>1</v>
      </c>
      <c r="C368" s="43" t="str">
        <f t="shared" si="141"/>
        <v>1026_1</v>
      </c>
      <c r="D368" s="34" t="str">
        <f t="shared" si="142"/>
        <v>4_50</v>
      </c>
      <c r="E368" s="34" t="str">
        <f t="shared" si="143"/>
        <v>4_50</v>
      </c>
      <c r="F368" s="44"/>
      <c r="G368" s="34"/>
      <c r="H368" s="159" t="s">
        <v>266</v>
      </c>
      <c r="I368" s="160" t="s">
        <v>266</v>
      </c>
      <c r="J368">
        <v>35</v>
      </c>
      <c r="L368" s="52" t="s">
        <v>157</v>
      </c>
      <c r="M368" s="52">
        <v>4</v>
      </c>
      <c r="N368" s="52">
        <f t="shared" ref="N368" si="199">N295</f>
        <v>1026</v>
      </c>
      <c r="O368" s="52">
        <v>1</v>
      </c>
      <c r="P368" s="52">
        <f t="shared" si="183"/>
        <v>50</v>
      </c>
      <c r="Q368" s="52">
        <f t="shared" si="184"/>
        <v>50</v>
      </c>
      <c r="R368" s="52">
        <v>10</v>
      </c>
      <c r="S368" s="52">
        <v>50</v>
      </c>
      <c r="T368" s="77">
        <f>VLOOKUP(N368,'[1]@shopQuick'!$A:$C,3,0)</f>
        <v>1529</v>
      </c>
      <c r="U368" s="77">
        <f>VLOOKUP(T368,'[1]@shop'!$A:$Q,17,0)</f>
        <v>50</v>
      </c>
      <c r="V368" s="34" t="str">
        <f t="shared" si="185"/>
        <v/>
      </c>
    </row>
    <row r="369" spans="1:22" x14ac:dyDescent="0.15">
      <c r="A369" s="42">
        <v>140329</v>
      </c>
      <c r="B369" s="37">
        <v>1</v>
      </c>
      <c r="C369" s="43" t="str">
        <f t="shared" si="141"/>
        <v>1036_1</v>
      </c>
      <c r="D369" s="34" t="str">
        <f t="shared" si="142"/>
        <v>4_150</v>
      </c>
      <c r="E369" s="34" t="str">
        <f t="shared" si="143"/>
        <v>4_150</v>
      </c>
      <c r="F369" s="44"/>
      <c r="G369" s="34"/>
      <c r="H369" s="159" t="s">
        <v>266</v>
      </c>
      <c r="I369" s="160" t="s">
        <v>266</v>
      </c>
      <c r="J369">
        <v>35</v>
      </c>
      <c r="L369" s="52" t="s">
        <v>253</v>
      </c>
      <c r="M369" s="52">
        <v>4</v>
      </c>
      <c r="N369" s="52">
        <f t="shared" ref="N369" si="200">N296</f>
        <v>1036</v>
      </c>
      <c r="O369" s="52">
        <v>1</v>
      </c>
      <c r="P369" s="52">
        <f t="shared" si="183"/>
        <v>150</v>
      </c>
      <c r="Q369" s="52">
        <f t="shared" si="184"/>
        <v>150</v>
      </c>
      <c r="R369" s="52">
        <v>10</v>
      </c>
      <c r="S369" s="52">
        <v>150</v>
      </c>
      <c r="T369" s="77">
        <f>VLOOKUP(N369,'[1]@shopQuick'!$A:$C,3,0)</f>
        <v>1475</v>
      </c>
      <c r="U369" s="77">
        <f>VLOOKUP(T369,'[1]@shop'!$A:$Q,17,0)</f>
        <v>150</v>
      </c>
      <c r="V369" s="34" t="str">
        <f t="shared" si="185"/>
        <v/>
      </c>
    </row>
    <row r="370" spans="1:22" x14ac:dyDescent="0.15">
      <c r="A370" s="42">
        <v>140330</v>
      </c>
      <c r="B370" s="37">
        <v>1</v>
      </c>
      <c r="C370" s="43" t="str">
        <f t="shared" si="141"/>
        <v>1041_1</v>
      </c>
      <c r="D370" s="34" t="str">
        <f t="shared" si="142"/>
        <v>4_150</v>
      </c>
      <c r="E370" s="34" t="str">
        <f t="shared" si="143"/>
        <v>4_150</v>
      </c>
      <c r="F370" s="44"/>
      <c r="G370" s="34"/>
      <c r="H370" s="159" t="s">
        <v>266</v>
      </c>
      <c r="I370" s="160" t="s">
        <v>266</v>
      </c>
      <c r="J370">
        <v>35</v>
      </c>
      <c r="L370" s="52" t="s">
        <v>254</v>
      </c>
      <c r="M370" s="52">
        <v>4</v>
      </c>
      <c r="N370" s="52">
        <f t="shared" ref="N370" si="201">N297</f>
        <v>1041</v>
      </c>
      <c r="O370" s="52">
        <v>1</v>
      </c>
      <c r="P370" s="52">
        <f t="shared" si="183"/>
        <v>150</v>
      </c>
      <c r="Q370" s="52">
        <f t="shared" si="184"/>
        <v>150</v>
      </c>
      <c r="R370" s="52">
        <v>10</v>
      </c>
      <c r="S370" s="52">
        <v>150</v>
      </c>
      <c r="T370" s="77">
        <f>VLOOKUP(N370,'[1]@shopQuick'!$A:$C,3,0)</f>
        <v>1476</v>
      </c>
      <c r="U370" s="77">
        <f>VLOOKUP(T370,'[1]@shop'!$A:$Q,17,0)</f>
        <v>150</v>
      </c>
      <c r="V370" s="34" t="str">
        <f t="shared" si="185"/>
        <v/>
      </c>
    </row>
    <row r="371" spans="1:22" x14ac:dyDescent="0.15">
      <c r="A371" s="42">
        <v>140331</v>
      </c>
      <c r="B371" s="37">
        <v>1</v>
      </c>
      <c r="C371" s="43" t="str">
        <f t="shared" si="141"/>
        <v>1046_1</v>
      </c>
      <c r="D371" s="34" t="str">
        <f t="shared" si="142"/>
        <v>4_150</v>
      </c>
      <c r="E371" s="34" t="str">
        <f t="shared" si="143"/>
        <v>4_150</v>
      </c>
      <c r="F371" s="44"/>
      <c r="G371" s="34"/>
      <c r="H371" s="159" t="s">
        <v>266</v>
      </c>
      <c r="I371" s="160" t="s">
        <v>266</v>
      </c>
      <c r="J371">
        <v>35</v>
      </c>
      <c r="L371" s="52" t="s">
        <v>255</v>
      </c>
      <c r="M371" s="52">
        <v>4</v>
      </c>
      <c r="N371" s="52">
        <f t="shared" ref="N371" si="202">N298</f>
        <v>1046</v>
      </c>
      <c r="O371" s="52">
        <v>1</v>
      </c>
      <c r="P371" s="52">
        <f t="shared" si="183"/>
        <v>150</v>
      </c>
      <c r="Q371" s="52">
        <f t="shared" si="184"/>
        <v>150</v>
      </c>
      <c r="R371" s="52">
        <v>10</v>
      </c>
      <c r="S371" s="52">
        <v>150</v>
      </c>
      <c r="T371" s="77">
        <f>VLOOKUP(N371,'[1]@shopQuick'!$A:$C,3,0)</f>
        <v>1477</v>
      </c>
      <c r="U371" s="77">
        <f>VLOOKUP(T371,'[1]@shop'!$A:$Q,17,0)</f>
        <v>150</v>
      </c>
      <c r="V371" s="34" t="str">
        <f t="shared" si="185"/>
        <v/>
      </c>
    </row>
    <row r="372" spans="1:22" x14ac:dyDescent="0.15">
      <c r="A372" s="42">
        <v>140332</v>
      </c>
      <c r="B372" s="37">
        <v>1</v>
      </c>
      <c r="C372" s="43" t="str">
        <f t="shared" si="141"/>
        <v>1051_1</v>
      </c>
      <c r="D372" s="34" t="str">
        <f t="shared" si="142"/>
        <v>4_150</v>
      </c>
      <c r="E372" s="34" t="str">
        <f t="shared" si="143"/>
        <v>4_150</v>
      </c>
      <c r="F372" s="44"/>
      <c r="G372" s="34"/>
      <c r="H372" s="159" t="s">
        <v>266</v>
      </c>
      <c r="I372" s="160" t="s">
        <v>266</v>
      </c>
      <c r="J372">
        <v>35</v>
      </c>
      <c r="L372" s="52" t="s">
        <v>256</v>
      </c>
      <c r="M372" s="52">
        <v>4</v>
      </c>
      <c r="N372" s="52">
        <f t="shared" ref="N372" si="203">N299</f>
        <v>1051</v>
      </c>
      <c r="O372" s="52">
        <v>1</v>
      </c>
      <c r="P372" s="52">
        <f t="shared" si="183"/>
        <v>150</v>
      </c>
      <c r="Q372" s="52">
        <f t="shared" si="184"/>
        <v>150</v>
      </c>
      <c r="R372" s="52">
        <v>10</v>
      </c>
      <c r="S372" s="52">
        <v>150</v>
      </c>
      <c r="T372" s="77">
        <f>VLOOKUP(N372,'[1]@shopQuick'!$A:$C,3,0)</f>
        <v>1478</v>
      </c>
      <c r="U372" s="77">
        <f>VLOOKUP(T372,'[1]@shop'!$A:$Q,17,0)</f>
        <v>150</v>
      </c>
      <c r="V372" s="34" t="str">
        <f t="shared" si="185"/>
        <v/>
      </c>
    </row>
    <row r="373" spans="1:22" x14ac:dyDescent="0.15">
      <c r="A373" s="42">
        <v>140333</v>
      </c>
      <c r="B373" s="37">
        <v>1</v>
      </c>
      <c r="C373" s="43" t="str">
        <f t="shared" si="141"/>
        <v>1076_1</v>
      </c>
      <c r="D373" s="34" t="str">
        <f t="shared" si="142"/>
        <v>4_150</v>
      </c>
      <c r="E373" s="34" t="str">
        <f t="shared" si="143"/>
        <v>4_150</v>
      </c>
      <c r="F373" s="44"/>
      <c r="G373" s="34"/>
      <c r="H373" s="159" t="s">
        <v>266</v>
      </c>
      <c r="I373" s="160" t="s">
        <v>266</v>
      </c>
      <c r="J373">
        <v>35</v>
      </c>
      <c r="L373" s="52" t="s">
        <v>257</v>
      </c>
      <c r="M373" s="52">
        <v>4</v>
      </c>
      <c r="N373" s="52">
        <f t="shared" ref="N373" si="204">N300</f>
        <v>1076</v>
      </c>
      <c r="O373" s="52">
        <v>1</v>
      </c>
      <c r="P373" s="52">
        <f t="shared" si="183"/>
        <v>150</v>
      </c>
      <c r="Q373" s="52">
        <f t="shared" si="184"/>
        <v>150</v>
      </c>
      <c r="R373" s="52">
        <v>10</v>
      </c>
      <c r="S373" s="52">
        <v>150</v>
      </c>
      <c r="T373" s="77">
        <f>VLOOKUP(N373,'[1]@shopQuick'!$A:$C,3,0)</f>
        <v>1479</v>
      </c>
      <c r="U373" s="77">
        <f>VLOOKUP(T373,'[1]@shop'!$A:$Q,17,0)</f>
        <v>150</v>
      </c>
      <c r="V373" s="34" t="str">
        <f t="shared" si="185"/>
        <v/>
      </c>
    </row>
    <row r="374" spans="1:22" x14ac:dyDescent="0.15">
      <c r="A374" s="42">
        <v>140334</v>
      </c>
      <c r="B374" s="37">
        <v>1</v>
      </c>
      <c r="C374" s="43" t="str">
        <f t="shared" si="141"/>
        <v>1081_1</v>
      </c>
      <c r="D374" s="34" t="str">
        <f t="shared" si="142"/>
        <v>4_150</v>
      </c>
      <c r="E374" s="34" t="str">
        <f t="shared" si="143"/>
        <v>4_150</v>
      </c>
      <c r="F374" s="44"/>
      <c r="G374" s="34"/>
      <c r="H374" s="159" t="s">
        <v>266</v>
      </c>
      <c r="I374" s="160" t="s">
        <v>266</v>
      </c>
      <c r="J374">
        <v>35</v>
      </c>
      <c r="L374" s="52" t="s">
        <v>258</v>
      </c>
      <c r="M374" s="52">
        <v>4</v>
      </c>
      <c r="N374" s="52">
        <f t="shared" ref="N374" si="205">N301</f>
        <v>1081</v>
      </c>
      <c r="O374" s="52">
        <v>1</v>
      </c>
      <c r="P374" s="52">
        <f t="shared" si="183"/>
        <v>150</v>
      </c>
      <c r="Q374" s="52">
        <f t="shared" si="184"/>
        <v>150</v>
      </c>
      <c r="R374" s="52">
        <v>10</v>
      </c>
      <c r="S374" s="52">
        <v>150</v>
      </c>
      <c r="T374" s="77">
        <f>VLOOKUP(N374,'[1]@shopQuick'!$A:$C,3,0)</f>
        <v>1480</v>
      </c>
      <c r="U374" s="77">
        <f>VLOOKUP(T374,'[1]@shop'!$A:$Q,17,0)</f>
        <v>150</v>
      </c>
      <c r="V374" s="34" t="str">
        <f t="shared" si="185"/>
        <v/>
      </c>
    </row>
    <row r="375" spans="1:22" x14ac:dyDescent="0.15">
      <c r="A375" s="42">
        <v>140335</v>
      </c>
      <c r="B375" s="37">
        <v>1</v>
      </c>
      <c r="C375" s="43" t="str">
        <f t="shared" si="141"/>
        <v>1086_1</v>
      </c>
      <c r="D375" s="34" t="str">
        <f t="shared" si="142"/>
        <v>4_150</v>
      </c>
      <c r="E375" s="34" t="str">
        <f t="shared" si="143"/>
        <v>4_150</v>
      </c>
      <c r="F375" s="44"/>
      <c r="G375" s="34"/>
      <c r="H375" s="159" t="s">
        <v>266</v>
      </c>
      <c r="I375" s="160" t="s">
        <v>266</v>
      </c>
      <c r="J375">
        <v>35</v>
      </c>
      <c r="L375" s="52" t="s">
        <v>259</v>
      </c>
      <c r="M375" s="52">
        <v>4</v>
      </c>
      <c r="N375" s="52">
        <f t="shared" ref="N375" si="206">N302</f>
        <v>1086</v>
      </c>
      <c r="O375" s="52">
        <v>1</v>
      </c>
      <c r="P375" s="52">
        <f t="shared" si="183"/>
        <v>150</v>
      </c>
      <c r="Q375" s="52">
        <f t="shared" si="184"/>
        <v>150</v>
      </c>
      <c r="R375" s="52">
        <v>10</v>
      </c>
      <c r="S375" s="52">
        <v>150</v>
      </c>
      <c r="T375" s="77">
        <f>VLOOKUP(N375,'[1]@shopQuick'!$A:$C,3,0)</f>
        <v>1481</v>
      </c>
      <c r="U375" s="77">
        <f>VLOOKUP(T375,'[1]@shop'!$A:$Q,17,0)</f>
        <v>150</v>
      </c>
      <c r="V375" s="34" t="str">
        <f t="shared" si="185"/>
        <v/>
      </c>
    </row>
    <row r="376" spans="1:22" x14ac:dyDescent="0.15">
      <c r="A376" s="42">
        <v>140336</v>
      </c>
      <c r="B376" s="37">
        <v>1</v>
      </c>
      <c r="C376" s="43" t="str">
        <f t="shared" si="141"/>
        <v>1091_1</v>
      </c>
      <c r="D376" s="34" t="str">
        <f t="shared" si="142"/>
        <v>4_150</v>
      </c>
      <c r="E376" s="34" t="str">
        <f t="shared" si="143"/>
        <v>4_150</v>
      </c>
      <c r="F376" s="44"/>
      <c r="G376" s="34"/>
      <c r="H376" s="159" t="s">
        <v>266</v>
      </c>
      <c r="I376" s="160" t="s">
        <v>266</v>
      </c>
      <c r="J376">
        <v>35</v>
      </c>
      <c r="L376" s="52" t="s">
        <v>260</v>
      </c>
      <c r="M376" s="52">
        <v>4</v>
      </c>
      <c r="N376" s="52">
        <f t="shared" ref="N376" si="207">N303</f>
        <v>1091</v>
      </c>
      <c r="O376" s="52">
        <v>1</v>
      </c>
      <c r="P376" s="52">
        <f t="shared" si="183"/>
        <v>150</v>
      </c>
      <c r="Q376" s="52">
        <f t="shared" si="184"/>
        <v>150</v>
      </c>
      <c r="R376" s="52">
        <v>10</v>
      </c>
      <c r="S376" s="52">
        <v>150</v>
      </c>
      <c r="T376" s="77">
        <f>VLOOKUP(N376,'[1]@shopQuick'!$A:$C,3,0)</f>
        <v>1482</v>
      </c>
      <c r="U376" s="77">
        <f>VLOOKUP(T376,'[1]@shop'!$A:$Q,17,0)</f>
        <v>150</v>
      </c>
      <c r="V376" s="34" t="str">
        <f t="shared" si="185"/>
        <v/>
      </c>
    </row>
    <row r="377" spans="1:22" x14ac:dyDescent="0.15">
      <c r="A377" s="42">
        <v>140337</v>
      </c>
      <c r="B377" s="37">
        <v>1</v>
      </c>
      <c r="C377" s="43" t="str">
        <f t="shared" si="141"/>
        <v>1037_1</v>
      </c>
      <c r="D377" s="34" t="str">
        <f t="shared" si="142"/>
        <v>4_40</v>
      </c>
      <c r="E377" s="34" t="str">
        <f t="shared" si="143"/>
        <v>4_40</v>
      </c>
      <c r="F377" s="44"/>
      <c r="G377" s="34"/>
      <c r="H377" s="159" t="s">
        <v>266</v>
      </c>
      <c r="I377" s="160" t="s">
        <v>266</v>
      </c>
      <c r="J377">
        <v>35</v>
      </c>
      <c r="L377" s="52" t="s">
        <v>261</v>
      </c>
      <c r="M377" s="52">
        <v>4</v>
      </c>
      <c r="N377" s="52">
        <f t="shared" ref="N377" si="208">N304</f>
        <v>1037</v>
      </c>
      <c r="O377" s="52">
        <v>1</v>
      </c>
      <c r="P377" s="52">
        <f t="shared" si="183"/>
        <v>40</v>
      </c>
      <c r="Q377" s="52">
        <f t="shared" si="184"/>
        <v>40</v>
      </c>
      <c r="R377" s="52">
        <v>10</v>
      </c>
      <c r="S377" s="52">
        <v>40</v>
      </c>
      <c r="T377" s="77">
        <f>VLOOKUP(N377,'[1]@shopQuick'!$A:$C,3,0)</f>
        <v>1483</v>
      </c>
      <c r="U377" s="77">
        <f>VLOOKUP(T377,'[1]@shop'!$A:$Q,17,0)</f>
        <v>40</v>
      </c>
      <c r="V377" s="34" t="str">
        <f t="shared" si="185"/>
        <v/>
      </c>
    </row>
    <row r="378" spans="1:22" x14ac:dyDescent="0.15">
      <c r="A378" s="42">
        <v>140338</v>
      </c>
      <c r="B378" s="37">
        <v>1</v>
      </c>
      <c r="C378" s="43" t="str">
        <f t="shared" si="141"/>
        <v>1042_1</v>
      </c>
      <c r="D378" s="34" t="str">
        <f t="shared" si="142"/>
        <v>4_40</v>
      </c>
      <c r="E378" s="34" t="str">
        <f t="shared" si="143"/>
        <v>4_40</v>
      </c>
      <c r="F378" s="44"/>
      <c r="G378" s="34"/>
      <c r="H378" s="159" t="s">
        <v>266</v>
      </c>
      <c r="I378" s="160" t="s">
        <v>266</v>
      </c>
      <c r="J378">
        <v>35</v>
      </c>
      <c r="L378" s="52" t="s">
        <v>262</v>
      </c>
      <c r="M378" s="52">
        <v>4</v>
      </c>
      <c r="N378" s="52">
        <f t="shared" ref="N378" si="209">N305</f>
        <v>1042</v>
      </c>
      <c r="O378" s="52">
        <v>1</v>
      </c>
      <c r="P378" s="52">
        <f t="shared" si="183"/>
        <v>40</v>
      </c>
      <c r="Q378" s="52">
        <f t="shared" si="184"/>
        <v>40</v>
      </c>
      <c r="R378" s="52">
        <v>10</v>
      </c>
      <c r="S378" s="52">
        <v>40</v>
      </c>
      <c r="T378" s="77">
        <f>VLOOKUP(N378,'[1]@shopQuick'!$A:$C,3,0)</f>
        <v>1484</v>
      </c>
      <c r="U378" s="77">
        <f>VLOOKUP(T378,'[1]@shop'!$A:$Q,17,0)</f>
        <v>40</v>
      </c>
      <c r="V378" s="34" t="str">
        <f t="shared" si="185"/>
        <v/>
      </c>
    </row>
    <row r="379" spans="1:22" x14ac:dyDescent="0.15">
      <c r="A379" s="42">
        <v>140339</v>
      </c>
      <c r="B379" s="37">
        <v>1</v>
      </c>
      <c r="C379" s="43" t="str">
        <f t="shared" si="141"/>
        <v>1047_1</v>
      </c>
      <c r="D379" s="34" t="str">
        <f t="shared" si="142"/>
        <v>4_40</v>
      </c>
      <c r="E379" s="34" t="str">
        <f t="shared" si="143"/>
        <v>4_40</v>
      </c>
      <c r="F379" s="44"/>
      <c r="G379" s="34"/>
      <c r="H379" s="159" t="s">
        <v>266</v>
      </c>
      <c r="I379" s="160" t="s">
        <v>266</v>
      </c>
      <c r="J379">
        <v>35</v>
      </c>
      <c r="L379" s="52" t="s">
        <v>263</v>
      </c>
      <c r="M379" s="52">
        <v>4</v>
      </c>
      <c r="N379" s="52">
        <f t="shared" ref="N379" si="210">N306</f>
        <v>1047</v>
      </c>
      <c r="O379" s="52">
        <v>1</v>
      </c>
      <c r="P379" s="52">
        <f t="shared" si="183"/>
        <v>40</v>
      </c>
      <c r="Q379" s="52">
        <f t="shared" si="184"/>
        <v>40</v>
      </c>
      <c r="R379" s="52">
        <v>10</v>
      </c>
      <c r="S379" s="52">
        <v>40</v>
      </c>
      <c r="T379" s="77">
        <f>VLOOKUP(N379,'[1]@shopQuick'!$A:$C,3,0)</f>
        <v>1485</v>
      </c>
      <c r="U379" s="77">
        <f>VLOOKUP(T379,'[1]@shop'!$A:$Q,17,0)</f>
        <v>40</v>
      </c>
      <c r="V379" s="34" t="str">
        <f t="shared" si="185"/>
        <v/>
      </c>
    </row>
    <row r="380" spans="1:22" x14ac:dyDescent="0.15">
      <c r="A380" s="42">
        <v>140340</v>
      </c>
      <c r="B380" s="37">
        <v>1</v>
      </c>
      <c r="C380" s="43" t="str">
        <f t="shared" ref="C380:C443" si="211">N380&amp;"_"&amp;O380</f>
        <v>1052_1</v>
      </c>
      <c r="D380" s="34" t="str">
        <f t="shared" ref="D380:D443" si="212">M380&amp;"_"&amp;P380</f>
        <v>4_40</v>
      </c>
      <c r="E380" s="34" t="str">
        <f t="shared" ref="E380:E443" si="213">M380&amp;"_"&amp;Q380</f>
        <v>4_40</v>
      </c>
      <c r="F380" s="44"/>
      <c r="G380" s="34"/>
      <c r="H380" s="159" t="s">
        <v>266</v>
      </c>
      <c r="I380" s="160" t="s">
        <v>266</v>
      </c>
      <c r="J380">
        <v>35</v>
      </c>
      <c r="L380" s="52" t="s">
        <v>264</v>
      </c>
      <c r="M380" s="52">
        <v>4</v>
      </c>
      <c r="N380" s="52">
        <f t="shared" ref="N380" si="214">N307</f>
        <v>1052</v>
      </c>
      <c r="O380" s="52">
        <v>1</v>
      </c>
      <c r="P380" s="52">
        <f t="shared" si="183"/>
        <v>40</v>
      </c>
      <c r="Q380" s="52">
        <f t="shared" si="184"/>
        <v>40</v>
      </c>
      <c r="R380" s="52">
        <v>10</v>
      </c>
      <c r="S380" s="52">
        <v>40</v>
      </c>
      <c r="T380" s="77">
        <f>VLOOKUP(N380,'[1]@shopQuick'!$A:$C,3,0)</f>
        <v>1486</v>
      </c>
      <c r="U380" s="77">
        <f>VLOOKUP(T380,'[1]@shop'!$A:$Q,17,0)</f>
        <v>40</v>
      </c>
      <c r="V380" s="34" t="str">
        <f t="shared" si="185"/>
        <v/>
      </c>
    </row>
    <row r="381" spans="1:22" x14ac:dyDescent="0.15">
      <c r="A381" s="42">
        <v>140341</v>
      </c>
      <c r="B381" s="37">
        <v>1</v>
      </c>
      <c r="C381" s="43" t="str">
        <f t="shared" si="211"/>
        <v>1037_1</v>
      </c>
      <c r="D381" s="34" t="str">
        <f t="shared" si="212"/>
        <v>4_40</v>
      </c>
      <c r="E381" s="34" t="str">
        <f t="shared" si="213"/>
        <v>4_40</v>
      </c>
      <c r="F381" s="44"/>
      <c r="G381" s="34"/>
      <c r="H381" s="159" t="s">
        <v>266</v>
      </c>
      <c r="I381" s="160" t="s">
        <v>266</v>
      </c>
      <c r="J381">
        <v>35</v>
      </c>
      <c r="L381" s="52" t="s">
        <v>261</v>
      </c>
      <c r="M381" s="52">
        <v>4</v>
      </c>
      <c r="N381" s="52">
        <f t="shared" ref="N381" si="215">N308</f>
        <v>1037</v>
      </c>
      <c r="O381" s="52">
        <v>1</v>
      </c>
      <c r="P381" s="52">
        <f t="shared" si="183"/>
        <v>40</v>
      </c>
      <c r="Q381" s="52">
        <f t="shared" si="184"/>
        <v>40</v>
      </c>
      <c r="R381" s="52">
        <v>10</v>
      </c>
      <c r="S381" s="52">
        <v>40</v>
      </c>
      <c r="T381" s="77">
        <f>VLOOKUP(N381,'[1]@shopQuick'!$A:$C,3,0)</f>
        <v>1483</v>
      </c>
      <c r="U381" s="77">
        <f>VLOOKUP(T381,'[1]@shop'!$A:$Q,17,0)</f>
        <v>40</v>
      </c>
      <c r="V381" s="34" t="str">
        <f t="shared" si="185"/>
        <v/>
      </c>
    </row>
    <row r="382" spans="1:22" x14ac:dyDescent="0.15">
      <c r="A382" s="42">
        <v>140342</v>
      </c>
      <c r="B382" s="37">
        <v>1</v>
      </c>
      <c r="C382" s="43" t="str">
        <f t="shared" si="211"/>
        <v>1042_1</v>
      </c>
      <c r="D382" s="34" t="str">
        <f t="shared" si="212"/>
        <v>4_40</v>
      </c>
      <c r="E382" s="34" t="str">
        <f t="shared" si="213"/>
        <v>4_40</v>
      </c>
      <c r="F382" s="44"/>
      <c r="G382" s="34"/>
      <c r="H382" s="159" t="s">
        <v>266</v>
      </c>
      <c r="I382" s="160" t="s">
        <v>266</v>
      </c>
      <c r="J382">
        <v>35</v>
      </c>
      <c r="L382" s="52" t="s">
        <v>262</v>
      </c>
      <c r="M382" s="52">
        <v>4</v>
      </c>
      <c r="N382" s="52">
        <f t="shared" ref="N382" si="216">N309</f>
        <v>1042</v>
      </c>
      <c r="O382" s="52">
        <v>1</v>
      </c>
      <c r="P382" s="52">
        <f t="shared" si="183"/>
        <v>40</v>
      </c>
      <c r="Q382" s="52">
        <f t="shared" si="184"/>
        <v>40</v>
      </c>
      <c r="R382" s="52">
        <v>10</v>
      </c>
      <c r="S382" s="52">
        <v>40</v>
      </c>
      <c r="T382" s="77">
        <f>VLOOKUP(N382,'[1]@shopQuick'!$A:$C,3,0)</f>
        <v>1484</v>
      </c>
      <c r="U382" s="77">
        <f>VLOOKUP(T382,'[1]@shop'!$A:$Q,17,0)</f>
        <v>40</v>
      </c>
      <c r="V382" s="34" t="str">
        <f t="shared" si="185"/>
        <v/>
      </c>
    </row>
    <row r="383" spans="1:22" x14ac:dyDescent="0.15">
      <c r="A383" s="42">
        <v>140343</v>
      </c>
      <c r="B383" s="37">
        <v>1</v>
      </c>
      <c r="C383" s="43" t="str">
        <f t="shared" si="211"/>
        <v>1047_1</v>
      </c>
      <c r="D383" s="34" t="str">
        <f t="shared" si="212"/>
        <v>4_40</v>
      </c>
      <c r="E383" s="34" t="str">
        <f t="shared" si="213"/>
        <v>4_40</v>
      </c>
      <c r="F383" s="44"/>
      <c r="G383" s="34"/>
      <c r="H383" s="159" t="s">
        <v>266</v>
      </c>
      <c r="I383" s="160" t="s">
        <v>266</v>
      </c>
      <c r="J383">
        <v>35</v>
      </c>
      <c r="L383" s="52" t="s">
        <v>263</v>
      </c>
      <c r="M383" s="52">
        <v>4</v>
      </c>
      <c r="N383" s="52">
        <f t="shared" ref="N383" si="217">N310</f>
        <v>1047</v>
      </c>
      <c r="O383" s="52">
        <v>1</v>
      </c>
      <c r="P383" s="52">
        <f t="shared" si="183"/>
        <v>40</v>
      </c>
      <c r="Q383" s="52">
        <f t="shared" si="184"/>
        <v>40</v>
      </c>
      <c r="R383" s="52">
        <v>10</v>
      </c>
      <c r="S383" s="52">
        <v>40</v>
      </c>
      <c r="T383" s="77">
        <f>VLOOKUP(N383,'[1]@shopQuick'!$A:$C,3,0)</f>
        <v>1485</v>
      </c>
      <c r="U383" s="77">
        <f>VLOOKUP(T383,'[1]@shop'!$A:$Q,17,0)</f>
        <v>40</v>
      </c>
      <c r="V383" s="34" t="str">
        <f t="shared" si="185"/>
        <v/>
      </c>
    </row>
    <row r="384" spans="1:22" x14ac:dyDescent="0.15">
      <c r="A384" s="42">
        <v>140344</v>
      </c>
      <c r="B384" s="37">
        <v>1</v>
      </c>
      <c r="C384" s="43" t="str">
        <f t="shared" si="211"/>
        <v>1052_1</v>
      </c>
      <c r="D384" s="34" t="str">
        <f t="shared" si="212"/>
        <v>4_40</v>
      </c>
      <c r="E384" s="34" t="str">
        <f t="shared" si="213"/>
        <v>4_40</v>
      </c>
      <c r="F384" s="44"/>
      <c r="G384" s="34"/>
      <c r="H384" s="159" t="s">
        <v>266</v>
      </c>
      <c r="I384" s="160" t="s">
        <v>266</v>
      </c>
      <c r="J384">
        <v>35</v>
      </c>
      <c r="L384" s="52" t="s">
        <v>264</v>
      </c>
      <c r="M384" s="52">
        <v>4</v>
      </c>
      <c r="N384" s="52">
        <f t="shared" ref="N384" si="218">N311</f>
        <v>1052</v>
      </c>
      <c r="O384" s="52">
        <v>1</v>
      </c>
      <c r="P384" s="52">
        <f t="shared" si="183"/>
        <v>40</v>
      </c>
      <c r="Q384" s="52">
        <f t="shared" si="184"/>
        <v>40</v>
      </c>
      <c r="R384" s="52">
        <v>10</v>
      </c>
      <c r="S384" s="52">
        <v>40</v>
      </c>
      <c r="T384" s="77">
        <f>VLOOKUP(N384,'[1]@shopQuick'!$A:$C,3,0)</f>
        <v>1486</v>
      </c>
      <c r="U384" s="77">
        <f>VLOOKUP(T384,'[1]@shop'!$A:$Q,17,0)</f>
        <v>40</v>
      </c>
      <c r="V384" s="34" t="str">
        <f t="shared" si="185"/>
        <v/>
      </c>
    </row>
    <row r="385" spans="1:22" x14ac:dyDescent="0.15">
      <c r="A385" s="42">
        <v>140345</v>
      </c>
      <c r="B385" s="37">
        <v>1</v>
      </c>
      <c r="C385" s="43" t="str">
        <f t="shared" si="211"/>
        <v>1238_1</v>
      </c>
      <c r="D385" s="34" t="str">
        <f t="shared" si="212"/>
        <v>4_80</v>
      </c>
      <c r="E385" s="34" t="str">
        <f t="shared" si="213"/>
        <v>4_80</v>
      </c>
      <c r="F385" s="44"/>
      <c r="G385" s="34"/>
      <c r="H385" s="159" t="s">
        <v>266</v>
      </c>
      <c r="I385" s="160" t="s">
        <v>266</v>
      </c>
      <c r="J385">
        <v>35</v>
      </c>
      <c r="L385" s="52" t="s">
        <v>186</v>
      </c>
      <c r="M385" s="52">
        <v>4</v>
      </c>
      <c r="N385" s="52">
        <f t="shared" ref="N385" si="219">N312</f>
        <v>1238</v>
      </c>
      <c r="O385" s="52">
        <v>1</v>
      </c>
      <c r="P385" s="52">
        <f t="shared" si="183"/>
        <v>80</v>
      </c>
      <c r="Q385" s="52">
        <f t="shared" si="184"/>
        <v>80</v>
      </c>
      <c r="R385" s="52">
        <v>10</v>
      </c>
      <c r="S385" s="52">
        <v>80</v>
      </c>
      <c r="T385" s="77">
        <f>VLOOKUP(N385,'[1]@shopQuick'!$A:$C,3,0)</f>
        <v>212</v>
      </c>
      <c r="U385" s="77">
        <f>VLOOKUP(T385,'[1]@shop'!$A:$Q,17,0)</f>
        <v>80</v>
      </c>
      <c r="V385" s="34" t="str">
        <f t="shared" si="185"/>
        <v/>
      </c>
    </row>
    <row r="386" spans="1:22" x14ac:dyDescent="0.15">
      <c r="A386" s="42">
        <v>140346</v>
      </c>
      <c r="B386" s="37">
        <v>1</v>
      </c>
      <c r="C386" s="43" t="str">
        <f t="shared" si="211"/>
        <v>1031_1</v>
      </c>
      <c r="D386" s="34" t="str">
        <f t="shared" si="212"/>
        <v>4_20</v>
      </c>
      <c r="E386" s="34" t="str">
        <f t="shared" si="213"/>
        <v>4_20</v>
      </c>
      <c r="F386" s="44"/>
      <c r="G386" s="34"/>
      <c r="H386" s="159" t="s">
        <v>266</v>
      </c>
      <c r="I386" s="160" t="s">
        <v>266</v>
      </c>
      <c r="J386">
        <v>35</v>
      </c>
      <c r="L386" s="52" t="s">
        <v>194</v>
      </c>
      <c r="M386" s="52">
        <v>4</v>
      </c>
      <c r="N386" s="52">
        <f t="shared" ref="N386" si="220">N313</f>
        <v>1031</v>
      </c>
      <c r="O386" s="52">
        <v>1</v>
      </c>
      <c r="P386" s="52">
        <f t="shared" si="183"/>
        <v>20</v>
      </c>
      <c r="Q386" s="52">
        <f t="shared" si="184"/>
        <v>20</v>
      </c>
      <c r="R386" s="52">
        <v>10</v>
      </c>
      <c r="S386" s="52">
        <v>20</v>
      </c>
      <c r="T386" s="77">
        <f>VLOOKUP(N386,'[1]@shopQuick'!$A:$C,3,0)</f>
        <v>213</v>
      </c>
      <c r="U386" s="77">
        <f>VLOOKUP(T386,'[1]@shop'!$A:$Q,17,0)</f>
        <v>20</v>
      </c>
      <c r="V386" s="34" t="str">
        <f t="shared" si="185"/>
        <v/>
      </c>
    </row>
    <row r="387" spans="1:22" x14ac:dyDescent="0.15">
      <c r="A387" s="42">
        <v>140347</v>
      </c>
      <c r="B387" s="37">
        <v>1</v>
      </c>
      <c r="C387" s="43" t="str">
        <f t="shared" si="211"/>
        <v>1030_1</v>
      </c>
      <c r="D387" s="34" t="str">
        <f t="shared" si="212"/>
        <v>4_60</v>
      </c>
      <c r="E387" s="34" t="str">
        <f t="shared" si="213"/>
        <v>4_60</v>
      </c>
      <c r="F387" s="44"/>
      <c r="G387" s="34"/>
      <c r="H387" s="159" t="s">
        <v>266</v>
      </c>
      <c r="I387" s="160" t="s">
        <v>266</v>
      </c>
      <c r="J387">
        <v>35</v>
      </c>
      <c r="L387" s="52" t="s">
        <v>198</v>
      </c>
      <c r="M387" s="52">
        <v>4</v>
      </c>
      <c r="N387" s="52">
        <f t="shared" ref="N387" si="221">N314</f>
        <v>1030</v>
      </c>
      <c r="O387" s="52">
        <v>1</v>
      </c>
      <c r="P387" s="52">
        <f t="shared" si="183"/>
        <v>60</v>
      </c>
      <c r="Q387" s="52">
        <f t="shared" si="184"/>
        <v>60</v>
      </c>
      <c r="R387" s="52">
        <v>10</v>
      </c>
      <c r="S387" s="52">
        <v>60</v>
      </c>
      <c r="T387" s="77">
        <f>VLOOKUP(N387,'[1]@shopQuick'!$A:$C,3,0)</f>
        <v>214</v>
      </c>
      <c r="U387" s="77">
        <f>VLOOKUP(T387,'[1]@shop'!$A:$Q,17,0)</f>
        <v>60</v>
      </c>
      <c r="V387" s="34" t="str">
        <f t="shared" si="185"/>
        <v/>
      </c>
    </row>
    <row r="388" spans="1:22" x14ac:dyDescent="0.15">
      <c r="A388" s="42">
        <v>140348</v>
      </c>
      <c r="B388" s="37">
        <v>1</v>
      </c>
      <c r="C388" s="43" t="str">
        <f t="shared" si="211"/>
        <v>1006_1</v>
      </c>
      <c r="D388" s="34" t="str">
        <f t="shared" si="212"/>
        <v>4_10</v>
      </c>
      <c r="E388" s="34" t="str">
        <f t="shared" si="213"/>
        <v>4_10</v>
      </c>
      <c r="F388" s="44"/>
      <c r="G388" s="34"/>
      <c r="H388" s="159" t="s">
        <v>266</v>
      </c>
      <c r="I388" s="160" t="s">
        <v>266</v>
      </c>
      <c r="J388">
        <v>35</v>
      </c>
      <c r="L388" s="52" t="s">
        <v>265</v>
      </c>
      <c r="M388" s="52">
        <v>4</v>
      </c>
      <c r="N388" s="52">
        <f t="shared" ref="N388:N389" si="222">N315</f>
        <v>1006</v>
      </c>
      <c r="O388" s="52">
        <v>1</v>
      </c>
      <c r="P388" s="52">
        <f t="shared" si="183"/>
        <v>10</v>
      </c>
      <c r="Q388" s="52">
        <f t="shared" si="184"/>
        <v>10</v>
      </c>
      <c r="R388" s="52">
        <v>10</v>
      </c>
      <c r="S388" s="52">
        <v>10</v>
      </c>
      <c r="T388" s="77">
        <f>VLOOKUP(N388,'[1]@shopQuick'!$A:$C,3,0)</f>
        <v>620002</v>
      </c>
      <c r="U388" s="77">
        <f>VLOOKUP(T388,'[1]@shop'!$A:$Q,17,0)</f>
        <v>10</v>
      </c>
      <c r="V388" s="34" t="str">
        <f t="shared" si="185"/>
        <v/>
      </c>
    </row>
    <row r="389" spans="1:22" s="83" customFormat="1" x14ac:dyDescent="0.15">
      <c r="A389" s="161">
        <v>140349</v>
      </c>
      <c r="B389" s="162">
        <v>1</v>
      </c>
      <c r="C389" s="163" t="str">
        <f t="shared" si="211"/>
        <v>1339_1</v>
      </c>
      <c r="D389" s="83" t="str">
        <f t="shared" si="212"/>
        <v>4_50</v>
      </c>
      <c r="E389" s="83" t="str">
        <f t="shared" si="213"/>
        <v>4_25</v>
      </c>
      <c r="F389" s="164"/>
      <c r="H389" s="155" t="s">
        <v>56</v>
      </c>
      <c r="I389" s="157" t="str">
        <f t="shared" ref="I389:I452" si="223">R389&amp;"折"</f>
        <v>5折</v>
      </c>
      <c r="J389" s="83">
        <v>2</v>
      </c>
      <c r="L389" s="83" t="s">
        <v>112</v>
      </c>
      <c r="M389" s="83">
        <v>4</v>
      </c>
      <c r="N389" s="83">
        <f t="shared" si="222"/>
        <v>1339</v>
      </c>
      <c r="O389" s="83">
        <v>1</v>
      </c>
      <c r="P389" s="83">
        <f t="shared" si="183"/>
        <v>50</v>
      </c>
      <c r="Q389" s="83">
        <f t="shared" si="184"/>
        <v>25</v>
      </c>
      <c r="R389" s="83">
        <v>5</v>
      </c>
      <c r="S389" s="83">
        <v>50</v>
      </c>
      <c r="T389" s="77" t="e">
        <f>VLOOKUP(N389,'[1]@shopQuick'!$A:$C,3,0)</f>
        <v>#N/A</v>
      </c>
      <c r="U389" s="77" t="e">
        <f>VLOOKUP(T389,'[1]@shop'!$A:$Q,17,0)</f>
        <v>#N/A</v>
      </c>
      <c r="V389" s="34" t="e">
        <f t="shared" si="185"/>
        <v>#N/A</v>
      </c>
    </row>
    <row r="390" spans="1:22" s="83" customFormat="1" x14ac:dyDescent="0.15">
      <c r="A390" s="161">
        <v>140350</v>
      </c>
      <c r="B390" s="162">
        <v>1</v>
      </c>
      <c r="C390" s="163" t="str">
        <f t="shared" si="211"/>
        <v>1340_1</v>
      </c>
      <c r="D390" s="83" t="str">
        <f t="shared" si="212"/>
        <v>4_100</v>
      </c>
      <c r="E390" s="83" t="str">
        <f t="shared" si="213"/>
        <v>4_50</v>
      </c>
      <c r="F390" s="164"/>
      <c r="H390" s="155" t="s">
        <v>56</v>
      </c>
      <c r="I390" s="157" t="str">
        <f t="shared" si="223"/>
        <v>5折</v>
      </c>
      <c r="J390" s="83">
        <v>2</v>
      </c>
      <c r="L390" s="83" t="s">
        <v>117</v>
      </c>
      <c r="M390" s="83">
        <v>4</v>
      </c>
      <c r="N390" s="83">
        <f t="shared" ref="N390:N453" si="224">N317</f>
        <v>1340</v>
      </c>
      <c r="O390" s="83">
        <v>1</v>
      </c>
      <c r="P390" s="83">
        <f t="shared" si="183"/>
        <v>100</v>
      </c>
      <c r="Q390" s="83">
        <f t="shared" si="184"/>
        <v>50</v>
      </c>
      <c r="R390" s="83">
        <v>5</v>
      </c>
      <c r="S390" s="83">
        <v>100</v>
      </c>
      <c r="T390" s="77" t="e">
        <f>VLOOKUP(N390,'[1]@shopQuick'!$A:$C,3,0)</f>
        <v>#N/A</v>
      </c>
      <c r="U390" s="77" t="e">
        <f>VLOOKUP(T390,'[1]@shop'!$A:$Q,17,0)</f>
        <v>#N/A</v>
      </c>
      <c r="V390" s="34" t="e">
        <f t="shared" si="185"/>
        <v>#N/A</v>
      </c>
    </row>
    <row r="391" spans="1:22" s="83" customFormat="1" x14ac:dyDescent="0.15">
      <c r="A391" s="161">
        <v>140351</v>
      </c>
      <c r="B391" s="162">
        <v>1</v>
      </c>
      <c r="C391" s="163" t="str">
        <f t="shared" si="211"/>
        <v>1341_1</v>
      </c>
      <c r="D391" s="83" t="str">
        <f t="shared" si="212"/>
        <v>4_150</v>
      </c>
      <c r="E391" s="83" t="str">
        <f t="shared" si="213"/>
        <v>4_75</v>
      </c>
      <c r="F391" s="164"/>
      <c r="H391" s="155" t="s">
        <v>56</v>
      </c>
      <c r="I391" s="157" t="str">
        <f t="shared" si="223"/>
        <v>5折</v>
      </c>
      <c r="J391" s="83">
        <v>2</v>
      </c>
      <c r="L391" s="165" t="s">
        <v>122</v>
      </c>
      <c r="M391" s="83">
        <v>4</v>
      </c>
      <c r="N391" s="83">
        <f t="shared" si="224"/>
        <v>1341</v>
      </c>
      <c r="O391" s="83">
        <v>1</v>
      </c>
      <c r="P391" s="83">
        <f t="shared" si="183"/>
        <v>150</v>
      </c>
      <c r="Q391" s="83">
        <f t="shared" si="184"/>
        <v>75</v>
      </c>
      <c r="R391" s="83">
        <v>5</v>
      </c>
      <c r="S391" s="83">
        <v>150</v>
      </c>
      <c r="T391" s="77" t="e">
        <f>VLOOKUP(N391,'[1]@shopQuick'!$A:$C,3,0)</f>
        <v>#N/A</v>
      </c>
      <c r="U391" s="77" t="e">
        <f>VLOOKUP(T391,'[1]@shop'!$A:$Q,17,0)</f>
        <v>#N/A</v>
      </c>
      <c r="V391" s="34" t="e">
        <f t="shared" si="185"/>
        <v>#N/A</v>
      </c>
    </row>
    <row r="392" spans="1:22" s="83" customFormat="1" x14ac:dyDescent="0.15">
      <c r="A392" s="161">
        <v>140352</v>
      </c>
      <c r="B392" s="162">
        <v>1</v>
      </c>
      <c r="C392" s="163" t="str">
        <f t="shared" si="211"/>
        <v>5130_1</v>
      </c>
      <c r="D392" s="83" t="str">
        <f t="shared" si="212"/>
        <v>4_5</v>
      </c>
      <c r="E392" s="83" t="str">
        <f t="shared" si="213"/>
        <v>4_2</v>
      </c>
      <c r="F392" s="164"/>
      <c r="H392" s="155" t="s">
        <v>148</v>
      </c>
      <c r="I392" s="157" t="str">
        <f t="shared" si="223"/>
        <v>4折</v>
      </c>
      <c r="J392" s="83">
        <v>2</v>
      </c>
      <c r="L392" s="83" t="s">
        <v>209</v>
      </c>
      <c r="M392" s="83">
        <v>4</v>
      </c>
      <c r="N392" s="83">
        <f t="shared" si="224"/>
        <v>5130</v>
      </c>
      <c r="O392" s="83">
        <v>1</v>
      </c>
      <c r="P392" s="83">
        <f t="shared" si="183"/>
        <v>5</v>
      </c>
      <c r="Q392" s="83">
        <f t="shared" si="184"/>
        <v>2</v>
      </c>
      <c r="R392" s="83">
        <v>4</v>
      </c>
      <c r="S392" s="83">
        <v>5</v>
      </c>
      <c r="T392" s="77" t="e">
        <f>VLOOKUP(N392,'[1]@shopQuick'!$A:$C,3,0)</f>
        <v>#N/A</v>
      </c>
      <c r="U392" s="77" t="e">
        <f>VLOOKUP(T392,'[1]@shop'!$A:$Q,17,0)</f>
        <v>#N/A</v>
      </c>
      <c r="V392" s="34" t="e">
        <f t="shared" si="185"/>
        <v>#N/A</v>
      </c>
    </row>
    <row r="393" spans="1:22" s="83" customFormat="1" x14ac:dyDescent="0.15">
      <c r="A393" s="161">
        <v>140353</v>
      </c>
      <c r="B393" s="162">
        <v>1</v>
      </c>
      <c r="C393" s="163" t="str">
        <f t="shared" si="211"/>
        <v>5204_1</v>
      </c>
      <c r="D393" s="83" t="str">
        <f t="shared" si="212"/>
        <v>4_200</v>
      </c>
      <c r="E393" s="83" t="str">
        <f t="shared" si="213"/>
        <v>4_100</v>
      </c>
      <c r="F393" s="164"/>
      <c r="H393" s="155" t="s">
        <v>56</v>
      </c>
      <c r="I393" s="157" t="str">
        <f t="shared" si="223"/>
        <v>5折</v>
      </c>
      <c r="J393" s="83">
        <v>2</v>
      </c>
      <c r="L393" s="83" t="s">
        <v>210</v>
      </c>
      <c r="M393" s="83">
        <v>4</v>
      </c>
      <c r="N393" s="83">
        <f t="shared" si="224"/>
        <v>5204</v>
      </c>
      <c r="O393" s="83">
        <v>1</v>
      </c>
      <c r="P393" s="83">
        <f t="shared" si="183"/>
        <v>200</v>
      </c>
      <c r="Q393" s="83">
        <f t="shared" si="184"/>
        <v>100</v>
      </c>
      <c r="R393" s="83">
        <v>5</v>
      </c>
      <c r="S393" s="83">
        <v>200</v>
      </c>
      <c r="T393" s="77" t="e">
        <f>VLOOKUP(N393,'[1]@shopQuick'!$A:$C,3,0)</f>
        <v>#N/A</v>
      </c>
      <c r="U393" s="77" t="e">
        <f>VLOOKUP(T393,'[1]@shop'!$A:$Q,17,0)</f>
        <v>#N/A</v>
      </c>
      <c r="V393" s="34" t="e">
        <f t="shared" si="185"/>
        <v>#N/A</v>
      </c>
    </row>
    <row r="394" spans="1:22" s="83" customFormat="1" x14ac:dyDescent="0.15">
      <c r="A394" s="161">
        <v>140354</v>
      </c>
      <c r="B394" s="162">
        <v>1</v>
      </c>
      <c r="C394" s="163" t="str">
        <f t="shared" si="211"/>
        <v>1265_1</v>
      </c>
      <c r="D394" s="83" t="str">
        <f t="shared" si="212"/>
        <v>4_5</v>
      </c>
      <c r="E394" s="83" t="str">
        <f t="shared" si="213"/>
        <v>4_2</v>
      </c>
      <c r="F394" s="164"/>
      <c r="H394" s="155" t="s">
        <v>148</v>
      </c>
      <c r="I394" s="157" t="str">
        <f t="shared" si="223"/>
        <v>4折</v>
      </c>
      <c r="J394" s="83">
        <v>2</v>
      </c>
      <c r="L394" s="83" t="s">
        <v>211</v>
      </c>
      <c r="M394" s="83">
        <v>4</v>
      </c>
      <c r="N394" s="83">
        <f t="shared" si="224"/>
        <v>1265</v>
      </c>
      <c r="O394" s="83">
        <v>1</v>
      </c>
      <c r="P394" s="83">
        <f t="shared" si="183"/>
        <v>5</v>
      </c>
      <c r="Q394" s="83">
        <f t="shared" si="184"/>
        <v>2</v>
      </c>
      <c r="R394" s="83">
        <v>4</v>
      </c>
      <c r="S394" s="83">
        <v>5</v>
      </c>
      <c r="T394" s="77">
        <f>VLOOKUP(N394,'[1]@shopQuick'!$A:$C,3,0)</f>
        <v>9980004</v>
      </c>
      <c r="U394" s="77">
        <f>VLOOKUP(T394,'[1]@shop'!$A:$Q,17,0)</f>
        <v>5</v>
      </c>
      <c r="V394" s="34" t="str">
        <f t="shared" si="185"/>
        <v/>
      </c>
    </row>
    <row r="395" spans="1:22" s="83" customFormat="1" x14ac:dyDescent="0.15">
      <c r="A395" s="161">
        <v>140355</v>
      </c>
      <c r="B395" s="162">
        <v>1</v>
      </c>
      <c r="C395" s="163" t="str">
        <f t="shared" si="211"/>
        <v>1266_1</v>
      </c>
      <c r="D395" s="83" t="str">
        <f t="shared" si="212"/>
        <v>4_5</v>
      </c>
      <c r="E395" s="83" t="str">
        <f t="shared" si="213"/>
        <v>4_2</v>
      </c>
      <c r="F395" s="164"/>
      <c r="H395" s="155" t="s">
        <v>148</v>
      </c>
      <c r="I395" s="157" t="str">
        <f t="shared" si="223"/>
        <v>4折</v>
      </c>
      <c r="J395" s="83">
        <v>2</v>
      </c>
      <c r="L395" s="83" t="s">
        <v>212</v>
      </c>
      <c r="M395" s="83">
        <v>4</v>
      </c>
      <c r="N395" s="83">
        <f t="shared" si="224"/>
        <v>1266</v>
      </c>
      <c r="O395" s="83">
        <v>1</v>
      </c>
      <c r="P395" s="83">
        <f t="shared" si="183"/>
        <v>5</v>
      </c>
      <c r="Q395" s="83">
        <f t="shared" si="184"/>
        <v>2</v>
      </c>
      <c r="R395" s="83">
        <v>4</v>
      </c>
      <c r="S395" s="83">
        <v>5</v>
      </c>
      <c r="T395" s="77">
        <f>VLOOKUP(N395,'[1]@shopQuick'!$A:$C,3,0)</f>
        <v>9980005</v>
      </c>
      <c r="U395" s="77">
        <f>VLOOKUP(T395,'[1]@shop'!$A:$Q,17,0)</f>
        <v>5</v>
      </c>
      <c r="V395" s="34" t="str">
        <f t="shared" si="185"/>
        <v/>
      </c>
    </row>
    <row r="396" spans="1:22" s="83" customFormat="1" x14ac:dyDescent="0.15">
      <c r="A396" s="161">
        <v>140356</v>
      </c>
      <c r="B396" s="162">
        <v>1</v>
      </c>
      <c r="C396" s="163" t="str">
        <f t="shared" si="211"/>
        <v>1267_1</v>
      </c>
      <c r="D396" s="83" t="str">
        <f t="shared" si="212"/>
        <v>4_5</v>
      </c>
      <c r="E396" s="83" t="str">
        <f t="shared" si="213"/>
        <v>4_2</v>
      </c>
      <c r="F396" s="164"/>
      <c r="H396" s="155" t="s">
        <v>148</v>
      </c>
      <c r="I396" s="157" t="str">
        <f t="shared" si="223"/>
        <v>4折</v>
      </c>
      <c r="J396" s="83">
        <v>2</v>
      </c>
      <c r="L396" s="83" t="s">
        <v>213</v>
      </c>
      <c r="M396" s="83">
        <v>4</v>
      </c>
      <c r="N396" s="83">
        <f t="shared" si="224"/>
        <v>1267</v>
      </c>
      <c r="O396" s="83">
        <v>1</v>
      </c>
      <c r="P396" s="83">
        <f t="shared" si="183"/>
        <v>5</v>
      </c>
      <c r="Q396" s="83">
        <f t="shared" si="184"/>
        <v>2</v>
      </c>
      <c r="R396" s="83">
        <v>4</v>
      </c>
      <c r="S396" s="83">
        <v>5</v>
      </c>
      <c r="T396" s="77">
        <f>VLOOKUP(N396,'[1]@shopQuick'!$A:$C,3,0)</f>
        <v>9980006</v>
      </c>
      <c r="U396" s="77">
        <f>VLOOKUP(T396,'[1]@shop'!$A:$Q,17,0)</f>
        <v>5</v>
      </c>
      <c r="V396" s="34" t="str">
        <f t="shared" si="185"/>
        <v/>
      </c>
    </row>
    <row r="397" spans="1:22" s="83" customFormat="1" x14ac:dyDescent="0.15">
      <c r="A397" s="161">
        <v>140357</v>
      </c>
      <c r="B397" s="162">
        <v>1</v>
      </c>
      <c r="C397" s="163" t="str">
        <f t="shared" si="211"/>
        <v>1268_1</v>
      </c>
      <c r="D397" s="83" t="str">
        <f t="shared" si="212"/>
        <v>4_5</v>
      </c>
      <c r="E397" s="83" t="str">
        <f t="shared" si="213"/>
        <v>4_2</v>
      </c>
      <c r="F397" s="164"/>
      <c r="H397" s="155" t="s">
        <v>148</v>
      </c>
      <c r="I397" s="157" t="str">
        <f t="shared" si="223"/>
        <v>4折</v>
      </c>
      <c r="J397" s="83">
        <v>2</v>
      </c>
      <c r="L397" s="83" t="s">
        <v>214</v>
      </c>
      <c r="M397" s="83">
        <v>4</v>
      </c>
      <c r="N397" s="83">
        <f t="shared" si="224"/>
        <v>1268</v>
      </c>
      <c r="O397" s="83">
        <v>1</v>
      </c>
      <c r="P397" s="83">
        <f t="shared" si="183"/>
        <v>5</v>
      </c>
      <c r="Q397" s="83">
        <f t="shared" si="184"/>
        <v>2</v>
      </c>
      <c r="R397" s="83">
        <v>4</v>
      </c>
      <c r="S397" s="83">
        <v>5</v>
      </c>
      <c r="T397" s="77">
        <f>VLOOKUP(N397,'[1]@shopQuick'!$A:$C,3,0)</f>
        <v>9980007</v>
      </c>
      <c r="U397" s="77">
        <f>VLOOKUP(T397,'[1]@shop'!$A:$Q,17,0)</f>
        <v>5</v>
      </c>
      <c r="V397" s="34" t="str">
        <f t="shared" si="185"/>
        <v/>
      </c>
    </row>
    <row r="398" spans="1:22" s="83" customFormat="1" x14ac:dyDescent="0.15">
      <c r="A398" s="161">
        <v>140358</v>
      </c>
      <c r="B398" s="162">
        <v>1</v>
      </c>
      <c r="C398" s="163" t="str">
        <f t="shared" si="211"/>
        <v>1269_1</v>
      </c>
      <c r="D398" s="83" t="str">
        <f t="shared" si="212"/>
        <v>4_5</v>
      </c>
      <c r="E398" s="83" t="str">
        <f t="shared" si="213"/>
        <v>4_2</v>
      </c>
      <c r="F398" s="164"/>
      <c r="H398" s="155" t="s">
        <v>148</v>
      </c>
      <c r="I398" s="157" t="str">
        <f t="shared" si="223"/>
        <v>4折</v>
      </c>
      <c r="J398" s="83">
        <v>2</v>
      </c>
      <c r="L398" s="83" t="s">
        <v>215</v>
      </c>
      <c r="M398" s="83">
        <v>4</v>
      </c>
      <c r="N398" s="83">
        <f t="shared" si="224"/>
        <v>1269</v>
      </c>
      <c r="O398" s="83">
        <v>1</v>
      </c>
      <c r="P398" s="83">
        <f t="shared" si="183"/>
        <v>5</v>
      </c>
      <c r="Q398" s="83">
        <f t="shared" si="184"/>
        <v>2</v>
      </c>
      <c r="R398" s="83">
        <v>4</v>
      </c>
      <c r="S398" s="83">
        <v>5</v>
      </c>
      <c r="T398" s="77">
        <f>VLOOKUP(N398,'[1]@shopQuick'!$A:$C,3,0)</f>
        <v>9980008</v>
      </c>
      <c r="U398" s="77">
        <f>VLOOKUP(T398,'[1]@shop'!$A:$Q,17,0)</f>
        <v>5</v>
      </c>
      <c r="V398" s="34" t="str">
        <f t="shared" si="185"/>
        <v/>
      </c>
    </row>
    <row r="399" spans="1:22" s="83" customFormat="1" x14ac:dyDescent="0.15">
      <c r="A399" s="161">
        <v>140359</v>
      </c>
      <c r="B399" s="162">
        <v>1</v>
      </c>
      <c r="C399" s="163" t="str">
        <f t="shared" si="211"/>
        <v>1320_1</v>
      </c>
      <c r="D399" s="83" t="str">
        <f t="shared" si="212"/>
        <v>4_50</v>
      </c>
      <c r="E399" s="83" t="str">
        <f t="shared" si="213"/>
        <v>4_25</v>
      </c>
      <c r="F399" s="164"/>
      <c r="H399" s="155" t="s">
        <v>56</v>
      </c>
      <c r="I399" s="157" t="str">
        <f t="shared" si="223"/>
        <v>5折</v>
      </c>
      <c r="J399" s="83">
        <v>2</v>
      </c>
      <c r="L399" s="83" t="s">
        <v>216</v>
      </c>
      <c r="M399" s="83">
        <v>4</v>
      </c>
      <c r="N399" s="83">
        <f t="shared" si="224"/>
        <v>1320</v>
      </c>
      <c r="O399" s="83">
        <v>1</v>
      </c>
      <c r="P399" s="83">
        <f t="shared" si="183"/>
        <v>50</v>
      </c>
      <c r="Q399" s="83">
        <f t="shared" si="184"/>
        <v>25</v>
      </c>
      <c r="R399" s="83">
        <v>5</v>
      </c>
      <c r="S399" s="83">
        <v>50</v>
      </c>
      <c r="T399" s="77">
        <f>VLOOKUP(N399,'[1]@shopQuick'!$A:$C,3,0)</f>
        <v>9980019</v>
      </c>
      <c r="U399" s="77">
        <f>VLOOKUP(T399,'[1]@shop'!$A:$Q,17,0)</f>
        <v>50</v>
      </c>
      <c r="V399" s="34" t="str">
        <f t="shared" si="185"/>
        <v/>
      </c>
    </row>
    <row r="400" spans="1:22" s="83" customFormat="1" x14ac:dyDescent="0.15">
      <c r="A400" s="161">
        <v>140360</v>
      </c>
      <c r="B400" s="162">
        <v>1</v>
      </c>
      <c r="C400" s="163" t="str">
        <f t="shared" si="211"/>
        <v>1321_1</v>
      </c>
      <c r="D400" s="83" t="str">
        <f t="shared" si="212"/>
        <v>4_50</v>
      </c>
      <c r="E400" s="83" t="str">
        <f t="shared" si="213"/>
        <v>4_25</v>
      </c>
      <c r="F400" s="164"/>
      <c r="H400" s="155" t="s">
        <v>56</v>
      </c>
      <c r="I400" s="157" t="str">
        <f t="shared" si="223"/>
        <v>5折</v>
      </c>
      <c r="J400" s="83">
        <v>2</v>
      </c>
      <c r="L400" s="83" t="s">
        <v>217</v>
      </c>
      <c r="M400" s="83">
        <v>4</v>
      </c>
      <c r="N400" s="83">
        <f t="shared" si="224"/>
        <v>1321</v>
      </c>
      <c r="O400" s="83">
        <v>1</v>
      </c>
      <c r="P400" s="83">
        <f t="shared" si="183"/>
        <v>50</v>
      </c>
      <c r="Q400" s="83">
        <f t="shared" si="184"/>
        <v>25</v>
      </c>
      <c r="R400" s="83">
        <v>5</v>
      </c>
      <c r="S400" s="83">
        <v>50</v>
      </c>
      <c r="T400" s="77">
        <f>VLOOKUP(N400,'[1]@shopQuick'!$A:$C,3,0)</f>
        <v>9980020</v>
      </c>
      <c r="U400" s="77">
        <f>VLOOKUP(T400,'[1]@shop'!$A:$Q,17,0)</f>
        <v>50</v>
      </c>
      <c r="V400" s="34" t="str">
        <f t="shared" si="185"/>
        <v/>
      </c>
    </row>
    <row r="401" spans="1:22" s="83" customFormat="1" x14ac:dyDescent="0.15">
      <c r="A401" s="161">
        <v>140361</v>
      </c>
      <c r="B401" s="162">
        <v>1</v>
      </c>
      <c r="C401" s="163" t="str">
        <f t="shared" si="211"/>
        <v>1322_1</v>
      </c>
      <c r="D401" s="83" t="str">
        <f t="shared" si="212"/>
        <v>4_50</v>
      </c>
      <c r="E401" s="83" t="str">
        <f t="shared" si="213"/>
        <v>4_25</v>
      </c>
      <c r="F401" s="164"/>
      <c r="H401" s="155" t="s">
        <v>56</v>
      </c>
      <c r="I401" s="157" t="str">
        <f t="shared" si="223"/>
        <v>5折</v>
      </c>
      <c r="J401" s="83">
        <v>2</v>
      </c>
      <c r="L401" s="83" t="s">
        <v>218</v>
      </c>
      <c r="M401" s="83">
        <v>4</v>
      </c>
      <c r="N401" s="83">
        <f t="shared" si="224"/>
        <v>1322</v>
      </c>
      <c r="O401" s="83">
        <v>1</v>
      </c>
      <c r="P401" s="83">
        <f t="shared" si="183"/>
        <v>50</v>
      </c>
      <c r="Q401" s="83">
        <f t="shared" si="184"/>
        <v>25</v>
      </c>
      <c r="R401" s="83">
        <v>5</v>
      </c>
      <c r="S401" s="83">
        <v>50</v>
      </c>
      <c r="T401" s="77">
        <f>VLOOKUP(N401,'[1]@shopQuick'!$A:$C,3,0)</f>
        <v>9980021</v>
      </c>
      <c r="U401" s="77">
        <f>VLOOKUP(T401,'[1]@shop'!$A:$Q,17,0)</f>
        <v>50</v>
      </c>
      <c r="V401" s="34" t="str">
        <f t="shared" si="185"/>
        <v/>
      </c>
    </row>
    <row r="402" spans="1:22" s="83" customFormat="1" x14ac:dyDescent="0.15">
      <c r="A402" s="161">
        <v>140362</v>
      </c>
      <c r="B402" s="162">
        <v>1</v>
      </c>
      <c r="C402" s="163" t="str">
        <f t="shared" si="211"/>
        <v>1323_1</v>
      </c>
      <c r="D402" s="83" t="str">
        <f t="shared" si="212"/>
        <v>4_50</v>
      </c>
      <c r="E402" s="83" t="str">
        <f t="shared" si="213"/>
        <v>4_25</v>
      </c>
      <c r="F402" s="164"/>
      <c r="H402" s="155" t="s">
        <v>56</v>
      </c>
      <c r="I402" s="157" t="str">
        <f t="shared" si="223"/>
        <v>5折</v>
      </c>
      <c r="J402" s="83">
        <v>2</v>
      </c>
      <c r="L402" s="83" t="s">
        <v>219</v>
      </c>
      <c r="M402" s="83">
        <v>4</v>
      </c>
      <c r="N402" s="83">
        <f t="shared" si="224"/>
        <v>1323</v>
      </c>
      <c r="O402" s="83">
        <v>1</v>
      </c>
      <c r="P402" s="83">
        <f t="shared" si="183"/>
        <v>50</v>
      </c>
      <c r="Q402" s="83">
        <f t="shared" si="184"/>
        <v>25</v>
      </c>
      <c r="R402" s="83">
        <v>5</v>
      </c>
      <c r="S402" s="83">
        <v>50</v>
      </c>
      <c r="T402" s="77">
        <f>VLOOKUP(N402,'[1]@shopQuick'!$A:$C,3,0)</f>
        <v>9980022</v>
      </c>
      <c r="U402" s="77">
        <f>VLOOKUP(T402,'[1]@shop'!$A:$Q,17,0)</f>
        <v>50</v>
      </c>
      <c r="V402" s="34" t="str">
        <f t="shared" si="185"/>
        <v/>
      </c>
    </row>
    <row r="403" spans="1:22" s="83" customFormat="1" x14ac:dyDescent="0.15">
      <c r="A403" s="161">
        <v>140363</v>
      </c>
      <c r="B403" s="162">
        <v>1</v>
      </c>
      <c r="C403" s="163" t="str">
        <f t="shared" si="211"/>
        <v>1324_1</v>
      </c>
      <c r="D403" s="83" t="str">
        <f t="shared" si="212"/>
        <v>4_50</v>
      </c>
      <c r="E403" s="83" t="str">
        <f t="shared" si="213"/>
        <v>4_25</v>
      </c>
      <c r="F403" s="164"/>
      <c r="H403" s="155" t="s">
        <v>56</v>
      </c>
      <c r="I403" s="157" t="str">
        <f t="shared" si="223"/>
        <v>5折</v>
      </c>
      <c r="J403" s="83">
        <v>2</v>
      </c>
      <c r="L403" s="83" t="s">
        <v>220</v>
      </c>
      <c r="M403" s="83">
        <v>4</v>
      </c>
      <c r="N403" s="83">
        <f t="shared" si="224"/>
        <v>1324</v>
      </c>
      <c r="O403" s="83">
        <v>1</v>
      </c>
      <c r="P403" s="83">
        <f t="shared" si="183"/>
        <v>50</v>
      </c>
      <c r="Q403" s="83">
        <f t="shared" si="184"/>
        <v>25</v>
      </c>
      <c r="R403" s="83">
        <v>5</v>
      </c>
      <c r="S403" s="83">
        <v>50</v>
      </c>
      <c r="T403" s="77">
        <f>VLOOKUP(N403,'[1]@shopQuick'!$A:$C,3,0)</f>
        <v>9980023</v>
      </c>
      <c r="U403" s="77">
        <f>VLOOKUP(T403,'[1]@shop'!$A:$Q,17,0)</f>
        <v>50</v>
      </c>
      <c r="V403" s="34" t="str">
        <f t="shared" si="185"/>
        <v/>
      </c>
    </row>
    <row r="404" spans="1:22" s="83" customFormat="1" x14ac:dyDescent="0.15">
      <c r="A404" s="161">
        <v>140364</v>
      </c>
      <c r="B404" s="162">
        <v>1</v>
      </c>
      <c r="C404" s="163" t="str">
        <f t="shared" si="211"/>
        <v>1325_1</v>
      </c>
      <c r="D404" s="83" t="str">
        <f t="shared" si="212"/>
        <v>4_500</v>
      </c>
      <c r="E404" s="83" t="str">
        <f t="shared" si="213"/>
        <v>4_250</v>
      </c>
      <c r="F404" s="164"/>
      <c r="H404" s="155" t="s">
        <v>56</v>
      </c>
      <c r="I404" s="157" t="str">
        <f t="shared" si="223"/>
        <v>5折</v>
      </c>
      <c r="J404" s="83">
        <v>2</v>
      </c>
      <c r="L404" s="83" t="s">
        <v>221</v>
      </c>
      <c r="M404" s="83">
        <v>4</v>
      </c>
      <c r="N404" s="83">
        <f t="shared" si="224"/>
        <v>1325</v>
      </c>
      <c r="O404" s="83">
        <v>1</v>
      </c>
      <c r="P404" s="83">
        <f t="shared" si="183"/>
        <v>500</v>
      </c>
      <c r="Q404" s="83">
        <f t="shared" si="184"/>
        <v>250</v>
      </c>
      <c r="R404" s="83">
        <v>5</v>
      </c>
      <c r="S404" s="83">
        <v>500</v>
      </c>
      <c r="T404" s="77">
        <f>VLOOKUP(N404,'[1]@shopQuick'!$A:$C,3,0)</f>
        <v>9980024</v>
      </c>
      <c r="U404" s="77">
        <f>VLOOKUP(T404,'[1]@shop'!$A:$Q,17,0)</f>
        <v>500</v>
      </c>
      <c r="V404" s="34" t="str">
        <f t="shared" si="185"/>
        <v/>
      </c>
    </row>
    <row r="405" spans="1:22" s="83" customFormat="1" x14ac:dyDescent="0.15">
      <c r="A405" s="161">
        <v>140365</v>
      </c>
      <c r="B405" s="162">
        <v>1</v>
      </c>
      <c r="C405" s="163" t="str">
        <f t="shared" si="211"/>
        <v>1326_1</v>
      </c>
      <c r="D405" s="83" t="str">
        <f t="shared" si="212"/>
        <v>4_500</v>
      </c>
      <c r="E405" s="83" t="str">
        <f t="shared" si="213"/>
        <v>4_250</v>
      </c>
      <c r="F405" s="164"/>
      <c r="H405" s="155" t="s">
        <v>56</v>
      </c>
      <c r="I405" s="157" t="str">
        <f t="shared" si="223"/>
        <v>5折</v>
      </c>
      <c r="J405" s="83">
        <v>2</v>
      </c>
      <c r="L405" s="83" t="s">
        <v>222</v>
      </c>
      <c r="M405" s="83">
        <v>4</v>
      </c>
      <c r="N405" s="83">
        <f t="shared" si="224"/>
        <v>1326</v>
      </c>
      <c r="O405" s="83">
        <v>1</v>
      </c>
      <c r="P405" s="83">
        <f t="shared" si="183"/>
        <v>500</v>
      </c>
      <c r="Q405" s="83">
        <f t="shared" si="184"/>
        <v>250</v>
      </c>
      <c r="R405" s="83">
        <v>5</v>
      </c>
      <c r="S405" s="83">
        <v>500</v>
      </c>
      <c r="T405" s="77">
        <f>VLOOKUP(N405,'[1]@shopQuick'!$A:$C,3,0)</f>
        <v>9980025</v>
      </c>
      <c r="U405" s="77">
        <f>VLOOKUP(T405,'[1]@shop'!$A:$Q,17,0)</f>
        <v>500</v>
      </c>
      <c r="V405" s="34" t="str">
        <f t="shared" si="185"/>
        <v/>
      </c>
    </row>
    <row r="406" spans="1:22" s="83" customFormat="1" x14ac:dyDescent="0.15">
      <c r="A406" s="161">
        <v>140366</v>
      </c>
      <c r="B406" s="162">
        <v>1</v>
      </c>
      <c r="C406" s="163" t="str">
        <f t="shared" si="211"/>
        <v>1327_1</v>
      </c>
      <c r="D406" s="83" t="str">
        <f t="shared" si="212"/>
        <v>4_500</v>
      </c>
      <c r="E406" s="83" t="str">
        <f t="shared" si="213"/>
        <v>4_250</v>
      </c>
      <c r="F406" s="164"/>
      <c r="H406" s="155" t="s">
        <v>56</v>
      </c>
      <c r="I406" s="157" t="str">
        <f t="shared" si="223"/>
        <v>5折</v>
      </c>
      <c r="J406" s="83">
        <v>2</v>
      </c>
      <c r="L406" s="83" t="s">
        <v>223</v>
      </c>
      <c r="M406" s="83">
        <v>4</v>
      </c>
      <c r="N406" s="83">
        <f t="shared" si="224"/>
        <v>1327</v>
      </c>
      <c r="O406" s="83">
        <v>1</v>
      </c>
      <c r="P406" s="83">
        <f t="shared" si="183"/>
        <v>500</v>
      </c>
      <c r="Q406" s="83">
        <f t="shared" si="184"/>
        <v>250</v>
      </c>
      <c r="R406" s="83">
        <v>5</v>
      </c>
      <c r="S406" s="83">
        <v>500</v>
      </c>
      <c r="T406" s="77">
        <f>VLOOKUP(N406,'[1]@shopQuick'!$A:$C,3,0)</f>
        <v>9980026</v>
      </c>
      <c r="U406" s="77">
        <f>VLOOKUP(T406,'[1]@shop'!$A:$Q,17,0)</f>
        <v>500</v>
      </c>
      <c r="V406" s="34" t="str">
        <f t="shared" si="185"/>
        <v/>
      </c>
    </row>
    <row r="407" spans="1:22" s="83" customFormat="1" x14ac:dyDescent="0.15">
      <c r="A407" s="161">
        <v>140367</v>
      </c>
      <c r="B407" s="162">
        <v>1</v>
      </c>
      <c r="C407" s="163" t="str">
        <f t="shared" si="211"/>
        <v>1328_1</v>
      </c>
      <c r="D407" s="83" t="str">
        <f t="shared" si="212"/>
        <v>4_500</v>
      </c>
      <c r="E407" s="83" t="str">
        <f t="shared" si="213"/>
        <v>4_250</v>
      </c>
      <c r="F407" s="164"/>
      <c r="H407" s="155" t="s">
        <v>56</v>
      </c>
      <c r="I407" s="157" t="str">
        <f t="shared" si="223"/>
        <v>5折</v>
      </c>
      <c r="J407" s="83">
        <v>2</v>
      </c>
      <c r="L407" s="83" t="s">
        <v>224</v>
      </c>
      <c r="M407" s="83">
        <v>4</v>
      </c>
      <c r="N407" s="83">
        <f t="shared" si="224"/>
        <v>1328</v>
      </c>
      <c r="O407" s="83">
        <v>1</v>
      </c>
      <c r="P407" s="83">
        <f t="shared" si="183"/>
        <v>500</v>
      </c>
      <c r="Q407" s="83">
        <f t="shared" si="184"/>
        <v>250</v>
      </c>
      <c r="R407" s="83">
        <v>5</v>
      </c>
      <c r="S407" s="83">
        <v>500</v>
      </c>
      <c r="T407" s="77">
        <f>VLOOKUP(N407,'[1]@shopQuick'!$A:$C,3,0)</f>
        <v>9980027</v>
      </c>
      <c r="U407" s="77">
        <f>VLOOKUP(T407,'[1]@shop'!$A:$Q,17,0)</f>
        <v>500</v>
      </c>
      <c r="V407" s="34" t="str">
        <f t="shared" si="185"/>
        <v/>
      </c>
    </row>
    <row r="408" spans="1:22" s="83" customFormat="1" x14ac:dyDescent="0.15">
      <c r="A408" s="161">
        <v>140368</v>
      </c>
      <c r="B408" s="162">
        <v>1</v>
      </c>
      <c r="C408" s="163" t="str">
        <f t="shared" si="211"/>
        <v>1329_1</v>
      </c>
      <c r="D408" s="83" t="str">
        <f t="shared" si="212"/>
        <v>4_500</v>
      </c>
      <c r="E408" s="83" t="str">
        <f t="shared" si="213"/>
        <v>4_250</v>
      </c>
      <c r="F408" s="164"/>
      <c r="H408" s="155" t="s">
        <v>56</v>
      </c>
      <c r="I408" s="157" t="str">
        <f t="shared" si="223"/>
        <v>5折</v>
      </c>
      <c r="J408" s="83">
        <v>2</v>
      </c>
      <c r="L408" s="83" t="s">
        <v>225</v>
      </c>
      <c r="M408" s="83">
        <v>4</v>
      </c>
      <c r="N408" s="83">
        <f t="shared" si="224"/>
        <v>1329</v>
      </c>
      <c r="O408" s="83">
        <v>1</v>
      </c>
      <c r="P408" s="83">
        <f t="shared" si="183"/>
        <v>500</v>
      </c>
      <c r="Q408" s="83">
        <f t="shared" si="184"/>
        <v>250</v>
      </c>
      <c r="R408" s="83">
        <v>5</v>
      </c>
      <c r="S408" s="83">
        <v>500</v>
      </c>
      <c r="T408" s="77">
        <f>VLOOKUP(N408,'[1]@shopQuick'!$A:$C,3,0)</f>
        <v>9980028</v>
      </c>
      <c r="U408" s="77">
        <f>VLOOKUP(T408,'[1]@shop'!$A:$Q,17,0)</f>
        <v>500</v>
      </c>
      <c r="V408" s="34" t="str">
        <f t="shared" si="185"/>
        <v/>
      </c>
    </row>
    <row r="409" spans="1:22" s="83" customFormat="1" x14ac:dyDescent="0.15">
      <c r="A409" s="161">
        <v>140369</v>
      </c>
      <c r="B409" s="162">
        <v>1</v>
      </c>
      <c r="C409" s="163" t="str">
        <f t="shared" si="211"/>
        <v>1270_1</v>
      </c>
      <c r="D409" s="83" t="str">
        <f t="shared" si="212"/>
        <v>4_5</v>
      </c>
      <c r="E409" s="83" t="str">
        <f t="shared" si="213"/>
        <v>4_2</v>
      </c>
      <c r="F409" s="164"/>
      <c r="H409" s="155" t="s">
        <v>148</v>
      </c>
      <c r="I409" s="157" t="str">
        <f t="shared" si="223"/>
        <v>4折</v>
      </c>
      <c r="J409" s="83">
        <v>2</v>
      </c>
      <c r="L409" s="83" t="s">
        <v>226</v>
      </c>
      <c r="M409" s="83">
        <v>4</v>
      </c>
      <c r="N409" s="83">
        <f t="shared" si="224"/>
        <v>1270</v>
      </c>
      <c r="O409" s="83">
        <v>1</v>
      </c>
      <c r="P409" s="83">
        <f t="shared" si="183"/>
        <v>5</v>
      </c>
      <c r="Q409" s="83">
        <f t="shared" si="184"/>
        <v>2</v>
      </c>
      <c r="R409" s="83">
        <v>4</v>
      </c>
      <c r="S409" s="83">
        <v>5</v>
      </c>
      <c r="T409" s="77">
        <f>VLOOKUP(N409,'[1]@shopQuick'!$A:$C,3,0)</f>
        <v>9980001</v>
      </c>
      <c r="U409" s="77">
        <f>VLOOKUP(T409,'[1]@shop'!$A:$Q,17,0)</f>
        <v>5</v>
      </c>
      <c r="V409" s="34" t="str">
        <f t="shared" si="185"/>
        <v/>
      </c>
    </row>
    <row r="410" spans="1:22" s="83" customFormat="1" x14ac:dyDescent="0.15">
      <c r="A410" s="161">
        <v>140370</v>
      </c>
      <c r="B410" s="162">
        <v>1</v>
      </c>
      <c r="C410" s="163" t="str">
        <f t="shared" si="211"/>
        <v>1271_1</v>
      </c>
      <c r="D410" s="83" t="str">
        <f t="shared" si="212"/>
        <v>4_50</v>
      </c>
      <c r="E410" s="83" t="str">
        <f t="shared" si="213"/>
        <v>4_25</v>
      </c>
      <c r="F410" s="164"/>
      <c r="H410" s="155" t="s">
        <v>56</v>
      </c>
      <c r="I410" s="157" t="str">
        <f t="shared" si="223"/>
        <v>5折</v>
      </c>
      <c r="J410" s="83">
        <v>2</v>
      </c>
      <c r="L410" s="83" t="s">
        <v>227</v>
      </c>
      <c r="M410" s="83">
        <v>4</v>
      </c>
      <c r="N410" s="83">
        <f t="shared" si="224"/>
        <v>1271</v>
      </c>
      <c r="O410" s="83">
        <v>1</v>
      </c>
      <c r="P410" s="83">
        <f t="shared" si="183"/>
        <v>50</v>
      </c>
      <c r="Q410" s="83">
        <f t="shared" si="184"/>
        <v>25</v>
      </c>
      <c r="R410" s="83">
        <v>5</v>
      </c>
      <c r="S410" s="83">
        <v>50</v>
      </c>
      <c r="T410" s="77">
        <f>VLOOKUP(N410,'[1]@shopQuick'!$A:$C,3,0)</f>
        <v>9980002</v>
      </c>
      <c r="U410" s="77">
        <f>VLOOKUP(T410,'[1]@shop'!$A:$Q,17,0)</f>
        <v>50</v>
      </c>
      <c r="V410" s="34" t="str">
        <f t="shared" si="185"/>
        <v/>
      </c>
    </row>
    <row r="411" spans="1:22" s="83" customFormat="1" x14ac:dyDescent="0.15">
      <c r="A411" s="161">
        <v>140371</v>
      </c>
      <c r="B411" s="162">
        <v>1</v>
      </c>
      <c r="C411" s="163" t="str">
        <f t="shared" si="211"/>
        <v>1272_1</v>
      </c>
      <c r="D411" s="83" t="str">
        <f t="shared" si="212"/>
        <v>4_500</v>
      </c>
      <c r="E411" s="83" t="str">
        <f t="shared" si="213"/>
        <v>4_250</v>
      </c>
      <c r="F411" s="164"/>
      <c r="H411" s="155" t="s">
        <v>56</v>
      </c>
      <c r="I411" s="157" t="str">
        <f t="shared" si="223"/>
        <v>5折</v>
      </c>
      <c r="J411" s="83">
        <v>2</v>
      </c>
      <c r="L411" s="83" t="s">
        <v>228</v>
      </c>
      <c r="M411" s="83">
        <v>4</v>
      </c>
      <c r="N411" s="83">
        <f t="shared" si="224"/>
        <v>1272</v>
      </c>
      <c r="O411" s="83">
        <v>1</v>
      </c>
      <c r="P411" s="83">
        <f t="shared" si="183"/>
        <v>500</v>
      </c>
      <c r="Q411" s="83">
        <f t="shared" si="184"/>
        <v>250</v>
      </c>
      <c r="R411" s="83">
        <v>5</v>
      </c>
      <c r="S411" s="83">
        <v>500</v>
      </c>
      <c r="T411" s="77">
        <f>VLOOKUP(N411,'[1]@shopQuick'!$A:$C,3,0)</f>
        <v>9980003</v>
      </c>
      <c r="U411" s="77">
        <f>VLOOKUP(T411,'[1]@shop'!$A:$Q,17,0)</f>
        <v>500</v>
      </c>
      <c r="V411" s="34" t="str">
        <f t="shared" si="185"/>
        <v/>
      </c>
    </row>
    <row r="412" spans="1:22" s="83" customFormat="1" x14ac:dyDescent="0.15">
      <c r="A412" s="161">
        <v>140372</v>
      </c>
      <c r="B412" s="162">
        <v>1</v>
      </c>
      <c r="C412" s="163" t="str">
        <f t="shared" si="211"/>
        <v>5226_1</v>
      </c>
      <c r="D412" s="83" t="str">
        <f t="shared" si="212"/>
        <v>4_60</v>
      </c>
      <c r="E412" s="83" t="str">
        <f t="shared" si="213"/>
        <v>4_30</v>
      </c>
      <c r="F412" s="164"/>
      <c r="H412" s="155" t="s">
        <v>56</v>
      </c>
      <c r="I412" s="157" t="str">
        <f t="shared" si="223"/>
        <v>5折</v>
      </c>
      <c r="J412" s="83">
        <v>2</v>
      </c>
      <c r="L412" s="83" t="s">
        <v>229</v>
      </c>
      <c r="M412" s="83">
        <v>4</v>
      </c>
      <c r="N412" s="83">
        <f t="shared" si="224"/>
        <v>5226</v>
      </c>
      <c r="O412" s="83">
        <v>1</v>
      </c>
      <c r="P412" s="83">
        <f t="shared" si="183"/>
        <v>60</v>
      </c>
      <c r="Q412" s="83">
        <f t="shared" si="184"/>
        <v>30</v>
      </c>
      <c r="R412" s="83">
        <v>5</v>
      </c>
      <c r="S412" s="83">
        <v>60</v>
      </c>
      <c r="T412" s="77" t="e">
        <f>VLOOKUP(N412,'[1]@shopQuick'!$A:$C,3,0)</f>
        <v>#N/A</v>
      </c>
      <c r="U412" s="77" t="e">
        <f>VLOOKUP(T412,'[1]@shop'!$A:$Q,17,0)</f>
        <v>#N/A</v>
      </c>
      <c r="V412" s="34" t="e">
        <f t="shared" si="185"/>
        <v>#N/A</v>
      </c>
    </row>
    <row r="413" spans="1:22" s="83" customFormat="1" x14ac:dyDescent="0.15">
      <c r="A413" s="161">
        <v>140373</v>
      </c>
      <c r="B413" s="162">
        <v>1</v>
      </c>
      <c r="C413" s="163" t="str">
        <f t="shared" si="211"/>
        <v>5227_1</v>
      </c>
      <c r="D413" s="83" t="str">
        <f t="shared" si="212"/>
        <v>4_240</v>
      </c>
      <c r="E413" s="83" t="str">
        <f t="shared" si="213"/>
        <v>4_120</v>
      </c>
      <c r="F413" s="164"/>
      <c r="H413" s="155" t="s">
        <v>56</v>
      </c>
      <c r="I413" s="157" t="str">
        <f t="shared" si="223"/>
        <v>5折</v>
      </c>
      <c r="J413" s="83">
        <v>2</v>
      </c>
      <c r="L413" s="83" t="s">
        <v>230</v>
      </c>
      <c r="M413" s="83">
        <v>4</v>
      </c>
      <c r="N413" s="83">
        <f t="shared" si="224"/>
        <v>5227</v>
      </c>
      <c r="O413" s="83">
        <v>1</v>
      </c>
      <c r="P413" s="83">
        <f t="shared" si="183"/>
        <v>240</v>
      </c>
      <c r="Q413" s="83">
        <f t="shared" si="184"/>
        <v>120</v>
      </c>
      <c r="R413" s="83">
        <v>5</v>
      </c>
      <c r="S413" s="83">
        <v>240</v>
      </c>
      <c r="T413" s="77" t="e">
        <f>VLOOKUP(N413,'[1]@shopQuick'!$A:$C,3,0)</f>
        <v>#N/A</v>
      </c>
      <c r="U413" s="77" t="e">
        <f>VLOOKUP(T413,'[1]@shop'!$A:$Q,17,0)</f>
        <v>#N/A</v>
      </c>
      <c r="V413" s="34" t="e">
        <f t="shared" si="185"/>
        <v>#N/A</v>
      </c>
    </row>
    <row r="414" spans="1:22" s="83" customFormat="1" x14ac:dyDescent="0.15">
      <c r="A414" s="161">
        <v>140374</v>
      </c>
      <c r="B414" s="162">
        <v>1</v>
      </c>
      <c r="C414" s="163" t="str">
        <f t="shared" si="211"/>
        <v>5228_1</v>
      </c>
      <c r="D414" s="83" t="str">
        <f t="shared" si="212"/>
        <v>4_480</v>
      </c>
      <c r="E414" s="83" t="str">
        <f t="shared" si="213"/>
        <v>4_240</v>
      </c>
      <c r="F414" s="164"/>
      <c r="H414" s="155" t="s">
        <v>56</v>
      </c>
      <c r="I414" s="157" t="str">
        <f t="shared" si="223"/>
        <v>5折</v>
      </c>
      <c r="J414" s="83">
        <v>2</v>
      </c>
      <c r="L414" s="83" t="s">
        <v>144</v>
      </c>
      <c r="M414" s="83">
        <v>4</v>
      </c>
      <c r="N414" s="83">
        <f t="shared" si="224"/>
        <v>5228</v>
      </c>
      <c r="O414" s="83">
        <v>1</v>
      </c>
      <c r="P414" s="83">
        <f t="shared" si="183"/>
        <v>480</v>
      </c>
      <c r="Q414" s="83">
        <f t="shared" si="184"/>
        <v>240</v>
      </c>
      <c r="R414" s="83">
        <v>5</v>
      </c>
      <c r="S414" s="83">
        <v>480</v>
      </c>
      <c r="T414" s="77" t="e">
        <f>VLOOKUP(N414,'[1]@shopQuick'!$A:$C,3,0)</f>
        <v>#N/A</v>
      </c>
      <c r="U414" s="77" t="e">
        <f>VLOOKUP(T414,'[1]@shop'!$A:$Q,17,0)</f>
        <v>#N/A</v>
      </c>
      <c r="V414" s="34" t="e">
        <f t="shared" si="185"/>
        <v>#N/A</v>
      </c>
    </row>
    <row r="415" spans="1:22" s="83" customFormat="1" x14ac:dyDescent="0.15">
      <c r="A415" s="161">
        <v>140375</v>
      </c>
      <c r="B415" s="162">
        <v>1</v>
      </c>
      <c r="C415" s="163" t="str">
        <f t="shared" si="211"/>
        <v>1239_1</v>
      </c>
      <c r="D415" s="83" t="str">
        <f t="shared" si="212"/>
        <v>4_5</v>
      </c>
      <c r="E415" s="83" t="str">
        <f t="shared" si="213"/>
        <v>4_2</v>
      </c>
      <c r="F415" s="164"/>
      <c r="H415" s="155" t="s">
        <v>148</v>
      </c>
      <c r="I415" s="157" t="str">
        <f t="shared" si="223"/>
        <v>4折</v>
      </c>
      <c r="J415" s="83">
        <v>2</v>
      </c>
      <c r="L415" s="83" t="s">
        <v>208</v>
      </c>
      <c r="M415" s="83">
        <v>4</v>
      </c>
      <c r="N415" s="83">
        <f t="shared" si="224"/>
        <v>1239</v>
      </c>
      <c r="O415" s="83">
        <v>1</v>
      </c>
      <c r="P415" s="83">
        <f t="shared" si="183"/>
        <v>5</v>
      </c>
      <c r="Q415" s="83">
        <f t="shared" si="184"/>
        <v>2</v>
      </c>
      <c r="R415" s="83">
        <v>4</v>
      </c>
      <c r="S415" s="83">
        <v>5</v>
      </c>
      <c r="T415" s="77">
        <f>VLOOKUP(N415,'[1]@shopQuick'!$A:$C,3,0)</f>
        <v>216</v>
      </c>
      <c r="U415" s="77">
        <f>VLOOKUP(T415,'[1]@shop'!$A:$Q,17,0)</f>
        <v>5</v>
      </c>
      <c r="V415" s="34" t="str">
        <f t="shared" si="185"/>
        <v/>
      </c>
    </row>
    <row r="416" spans="1:22" s="83" customFormat="1" x14ac:dyDescent="0.15">
      <c r="A416" s="161">
        <v>140376</v>
      </c>
      <c r="B416" s="162">
        <v>1</v>
      </c>
      <c r="C416" s="163" t="str">
        <f t="shared" si="211"/>
        <v>1240_1</v>
      </c>
      <c r="D416" s="83" t="str">
        <f t="shared" si="212"/>
        <v>4_50</v>
      </c>
      <c r="E416" s="83" t="str">
        <f t="shared" si="213"/>
        <v>4_25</v>
      </c>
      <c r="F416" s="164"/>
      <c r="H416" s="155" t="s">
        <v>56</v>
      </c>
      <c r="I416" s="157" t="str">
        <f t="shared" si="223"/>
        <v>5折</v>
      </c>
      <c r="J416" s="83">
        <v>2</v>
      </c>
      <c r="L416" s="83" t="s">
        <v>231</v>
      </c>
      <c r="M416" s="83">
        <v>4</v>
      </c>
      <c r="N416" s="83">
        <f t="shared" si="224"/>
        <v>1240</v>
      </c>
      <c r="O416" s="83">
        <v>1</v>
      </c>
      <c r="P416" s="83">
        <f t="shared" si="183"/>
        <v>50</v>
      </c>
      <c r="Q416" s="83">
        <f t="shared" si="184"/>
        <v>25</v>
      </c>
      <c r="R416" s="83">
        <v>5</v>
      </c>
      <c r="S416" s="83">
        <v>50</v>
      </c>
      <c r="T416" s="77">
        <f>VLOOKUP(N416,'[1]@shopQuick'!$A:$C,3,0)</f>
        <v>1491</v>
      </c>
      <c r="U416" s="77">
        <f>VLOOKUP(T416,'[1]@shop'!$A:$Q,17,0)</f>
        <v>40</v>
      </c>
      <c r="V416" s="34" t="str">
        <f t="shared" si="185"/>
        <v>请修正</v>
      </c>
    </row>
    <row r="417" spans="1:22" s="83" customFormat="1" x14ac:dyDescent="0.15">
      <c r="A417" s="161">
        <v>140377</v>
      </c>
      <c r="B417" s="162">
        <v>1</v>
      </c>
      <c r="C417" s="163" t="str">
        <f t="shared" si="211"/>
        <v>1241_1</v>
      </c>
      <c r="D417" s="83" t="str">
        <f t="shared" si="212"/>
        <v>4_50</v>
      </c>
      <c r="E417" s="83" t="str">
        <f t="shared" si="213"/>
        <v>4_25</v>
      </c>
      <c r="F417" s="164"/>
      <c r="H417" s="155" t="s">
        <v>56</v>
      </c>
      <c r="I417" s="157" t="str">
        <f t="shared" si="223"/>
        <v>5折</v>
      </c>
      <c r="J417" s="83">
        <v>2</v>
      </c>
      <c r="L417" s="83" t="s">
        <v>232</v>
      </c>
      <c r="M417" s="83">
        <v>4</v>
      </c>
      <c r="N417" s="83">
        <f t="shared" si="224"/>
        <v>1241</v>
      </c>
      <c r="O417" s="83">
        <v>1</v>
      </c>
      <c r="P417" s="83">
        <f t="shared" si="183"/>
        <v>50</v>
      </c>
      <c r="Q417" s="83">
        <f t="shared" si="184"/>
        <v>25</v>
      </c>
      <c r="R417" s="83">
        <v>5</v>
      </c>
      <c r="S417" s="83">
        <v>50</v>
      </c>
      <c r="T417" s="77">
        <f>VLOOKUP(N417,'[1]@shopQuick'!$A:$C,3,0)</f>
        <v>1492</v>
      </c>
      <c r="U417" s="77">
        <f>VLOOKUP(T417,'[1]@shop'!$A:$Q,17,0)</f>
        <v>40</v>
      </c>
      <c r="V417" s="34" t="str">
        <f t="shared" si="185"/>
        <v>请修正</v>
      </c>
    </row>
    <row r="418" spans="1:22" s="83" customFormat="1" x14ac:dyDescent="0.15">
      <c r="A418" s="161">
        <v>140378</v>
      </c>
      <c r="B418" s="162">
        <v>1</v>
      </c>
      <c r="C418" s="163" t="str">
        <f t="shared" si="211"/>
        <v>1242_1</v>
      </c>
      <c r="D418" s="83" t="str">
        <f t="shared" si="212"/>
        <v>4_50</v>
      </c>
      <c r="E418" s="83" t="str">
        <f t="shared" si="213"/>
        <v>4_25</v>
      </c>
      <c r="F418" s="164"/>
      <c r="H418" s="155" t="s">
        <v>56</v>
      </c>
      <c r="I418" s="157" t="str">
        <f t="shared" si="223"/>
        <v>5折</v>
      </c>
      <c r="J418" s="83">
        <v>2</v>
      </c>
      <c r="L418" s="83" t="s">
        <v>233</v>
      </c>
      <c r="M418" s="83">
        <v>4</v>
      </c>
      <c r="N418" s="83">
        <f t="shared" si="224"/>
        <v>1242</v>
      </c>
      <c r="O418" s="83">
        <v>1</v>
      </c>
      <c r="P418" s="83">
        <f t="shared" ref="P418:P461" si="225">O418*S418</f>
        <v>50</v>
      </c>
      <c r="Q418" s="83">
        <f t="shared" ref="Q418:Q464" si="226">P418*R418/10</f>
        <v>25</v>
      </c>
      <c r="R418" s="83">
        <v>5</v>
      </c>
      <c r="S418" s="83">
        <v>50</v>
      </c>
      <c r="T418" s="77">
        <f>VLOOKUP(N418,'[1]@shopQuick'!$A:$C,3,0)</f>
        <v>1493</v>
      </c>
      <c r="U418" s="77">
        <f>VLOOKUP(T418,'[1]@shop'!$A:$Q,17,0)</f>
        <v>40</v>
      </c>
      <c r="V418" s="34" t="str">
        <f t="shared" ref="V418:V464" si="227">IF(U418=S418,"","请修正")</f>
        <v>请修正</v>
      </c>
    </row>
    <row r="419" spans="1:22" s="83" customFormat="1" x14ac:dyDescent="0.15">
      <c r="A419" s="161">
        <v>140379</v>
      </c>
      <c r="B419" s="162">
        <v>1</v>
      </c>
      <c r="C419" s="163" t="str">
        <f t="shared" si="211"/>
        <v>1243_1</v>
      </c>
      <c r="D419" s="83" t="str">
        <f t="shared" si="212"/>
        <v>4_50</v>
      </c>
      <c r="E419" s="83" t="str">
        <f t="shared" si="213"/>
        <v>4_25</v>
      </c>
      <c r="F419" s="164"/>
      <c r="H419" s="155" t="s">
        <v>56</v>
      </c>
      <c r="I419" s="157" t="str">
        <f t="shared" si="223"/>
        <v>5折</v>
      </c>
      <c r="J419" s="83">
        <v>2</v>
      </c>
      <c r="L419" s="83" t="s">
        <v>234</v>
      </c>
      <c r="M419" s="83">
        <v>4</v>
      </c>
      <c r="N419" s="83">
        <f t="shared" si="224"/>
        <v>1243</v>
      </c>
      <c r="O419" s="83">
        <v>1</v>
      </c>
      <c r="P419" s="83">
        <f t="shared" si="225"/>
        <v>50</v>
      </c>
      <c r="Q419" s="83">
        <f t="shared" si="226"/>
        <v>25</v>
      </c>
      <c r="R419" s="83">
        <v>5</v>
      </c>
      <c r="S419" s="83">
        <v>50</v>
      </c>
      <c r="T419" s="77">
        <f>VLOOKUP(N419,'[1]@shopQuick'!$A:$C,3,0)</f>
        <v>1530</v>
      </c>
      <c r="U419" s="77">
        <f>VLOOKUP(T419,'[1]@shop'!$A:$Q,17,0)</f>
        <v>40</v>
      </c>
      <c r="V419" s="34" t="str">
        <f t="shared" si="227"/>
        <v>请修正</v>
      </c>
    </row>
    <row r="420" spans="1:22" s="83" customFormat="1" x14ac:dyDescent="0.15">
      <c r="A420" s="161">
        <v>140380</v>
      </c>
      <c r="B420" s="162">
        <v>1</v>
      </c>
      <c r="C420" s="163" t="str">
        <f t="shared" si="211"/>
        <v>1244_1</v>
      </c>
      <c r="D420" s="83" t="str">
        <f t="shared" si="212"/>
        <v>4_50</v>
      </c>
      <c r="E420" s="83" t="str">
        <f t="shared" si="213"/>
        <v>4_25</v>
      </c>
      <c r="F420" s="164"/>
      <c r="H420" s="155" t="s">
        <v>56</v>
      </c>
      <c r="I420" s="157" t="str">
        <f t="shared" si="223"/>
        <v>5折</v>
      </c>
      <c r="J420" s="83">
        <v>2</v>
      </c>
      <c r="L420" s="83" t="s">
        <v>235</v>
      </c>
      <c r="M420" s="83">
        <v>4</v>
      </c>
      <c r="N420" s="83">
        <f t="shared" si="224"/>
        <v>1244</v>
      </c>
      <c r="O420" s="83">
        <v>1</v>
      </c>
      <c r="P420" s="83">
        <f t="shared" si="225"/>
        <v>50</v>
      </c>
      <c r="Q420" s="83">
        <f t="shared" si="226"/>
        <v>25</v>
      </c>
      <c r="R420" s="83">
        <v>5</v>
      </c>
      <c r="S420" s="83">
        <v>50</v>
      </c>
      <c r="T420" s="77">
        <f>VLOOKUP(N420,'[1]@shopQuick'!$A:$C,3,0)</f>
        <v>1494</v>
      </c>
      <c r="U420" s="77">
        <f>VLOOKUP(T420,'[1]@shop'!$A:$Q,17,0)</f>
        <v>40</v>
      </c>
      <c r="V420" s="34" t="str">
        <f t="shared" si="227"/>
        <v>请修正</v>
      </c>
    </row>
    <row r="421" spans="1:22" s="83" customFormat="1" x14ac:dyDescent="0.15">
      <c r="A421" s="161">
        <v>140381</v>
      </c>
      <c r="B421" s="162">
        <v>1</v>
      </c>
      <c r="C421" s="163" t="str">
        <f t="shared" si="211"/>
        <v>1245_1</v>
      </c>
      <c r="D421" s="83" t="str">
        <f t="shared" si="212"/>
        <v>4_50</v>
      </c>
      <c r="E421" s="83" t="str">
        <f t="shared" si="213"/>
        <v>4_25</v>
      </c>
      <c r="F421" s="164"/>
      <c r="H421" s="155" t="s">
        <v>56</v>
      </c>
      <c r="I421" s="157" t="str">
        <f t="shared" si="223"/>
        <v>5折</v>
      </c>
      <c r="J421" s="83">
        <v>2</v>
      </c>
      <c r="L421" s="83" t="s">
        <v>236</v>
      </c>
      <c r="M421" s="83">
        <v>4</v>
      </c>
      <c r="N421" s="83">
        <f t="shared" si="224"/>
        <v>1245</v>
      </c>
      <c r="O421" s="83">
        <v>1</v>
      </c>
      <c r="P421" s="83">
        <f t="shared" si="225"/>
        <v>50</v>
      </c>
      <c r="Q421" s="83">
        <f t="shared" si="226"/>
        <v>25</v>
      </c>
      <c r="R421" s="83">
        <v>5</v>
      </c>
      <c r="S421" s="83">
        <v>50</v>
      </c>
      <c r="T421" s="77">
        <f>VLOOKUP(N421,'[1]@shopQuick'!$A:$C,3,0)</f>
        <v>1495</v>
      </c>
      <c r="U421" s="77">
        <f>VLOOKUP(T421,'[1]@shop'!$A:$Q,17,0)</f>
        <v>40</v>
      </c>
      <c r="V421" s="34" t="str">
        <f t="shared" si="227"/>
        <v>请修正</v>
      </c>
    </row>
    <row r="422" spans="1:22" s="83" customFormat="1" x14ac:dyDescent="0.15">
      <c r="A422" s="161">
        <v>140382</v>
      </c>
      <c r="B422" s="162">
        <v>1</v>
      </c>
      <c r="C422" s="163" t="str">
        <f t="shared" si="211"/>
        <v>1246_1</v>
      </c>
      <c r="D422" s="83" t="str">
        <f t="shared" si="212"/>
        <v>4_50</v>
      </c>
      <c r="E422" s="83" t="str">
        <f t="shared" si="213"/>
        <v>4_25</v>
      </c>
      <c r="F422" s="164"/>
      <c r="H422" s="155" t="s">
        <v>56</v>
      </c>
      <c r="I422" s="157" t="str">
        <f t="shared" si="223"/>
        <v>5折</v>
      </c>
      <c r="J422" s="83">
        <v>2</v>
      </c>
      <c r="L422" s="83" t="s">
        <v>237</v>
      </c>
      <c r="M422" s="83">
        <v>4</v>
      </c>
      <c r="N422" s="83">
        <f t="shared" si="224"/>
        <v>1246</v>
      </c>
      <c r="O422" s="83">
        <v>1</v>
      </c>
      <c r="P422" s="83">
        <f t="shared" si="225"/>
        <v>50</v>
      </c>
      <c r="Q422" s="83">
        <f t="shared" si="226"/>
        <v>25</v>
      </c>
      <c r="R422" s="83">
        <v>5</v>
      </c>
      <c r="S422" s="83">
        <v>50</v>
      </c>
      <c r="T422" s="77">
        <f>VLOOKUP(N422,'[1]@shopQuick'!$A:$C,3,0)</f>
        <v>1496</v>
      </c>
      <c r="U422" s="77">
        <f>VLOOKUP(T422,'[1]@shop'!$A:$Q,17,0)</f>
        <v>40</v>
      </c>
      <c r="V422" s="34" t="str">
        <f t="shared" si="227"/>
        <v>请修正</v>
      </c>
    </row>
    <row r="423" spans="1:22" s="83" customFormat="1" x14ac:dyDescent="0.15">
      <c r="A423" s="161">
        <v>140383</v>
      </c>
      <c r="B423" s="162">
        <v>1</v>
      </c>
      <c r="C423" s="163" t="str">
        <f t="shared" si="211"/>
        <v>1247_1</v>
      </c>
      <c r="D423" s="83" t="str">
        <f t="shared" si="212"/>
        <v>4_50</v>
      </c>
      <c r="E423" s="83" t="str">
        <f t="shared" si="213"/>
        <v>4_25</v>
      </c>
      <c r="F423" s="164"/>
      <c r="H423" s="155" t="s">
        <v>56</v>
      </c>
      <c r="I423" s="157" t="str">
        <f t="shared" si="223"/>
        <v>5折</v>
      </c>
      <c r="J423" s="83">
        <v>2</v>
      </c>
      <c r="L423" s="83" t="s">
        <v>238</v>
      </c>
      <c r="M423" s="83">
        <v>4</v>
      </c>
      <c r="N423" s="83">
        <f t="shared" si="224"/>
        <v>1247</v>
      </c>
      <c r="O423" s="83">
        <v>1</v>
      </c>
      <c r="P423" s="83">
        <f t="shared" si="225"/>
        <v>50</v>
      </c>
      <c r="Q423" s="83">
        <f t="shared" si="226"/>
        <v>25</v>
      </c>
      <c r="R423" s="83">
        <v>5</v>
      </c>
      <c r="S423" s="83">
        <v>50</v>
      </c>
      <c r="T423" s="77">
        <f>VLOOKUP(N423,'[1]@shopQuick'!$A:$C,3,0)</f>
        <v>1531</v>
      </c>
      <c r="U423" s="77">
        <f>VLOOKUP(T423,'[1]@shop'!$A:$Q,17,0)</f>
        <v>40</v>
      </c>
      <c r="V423" s="34" t="str">
        <f t="shared" si="227"/>
        <v>请修正</v>
      </c>
    </row>
    <row r="424" spans="1:22" s="83" customFormat="1" x14ac:dyDescent="0.15">
      <c r="A424" s="161">
        <v>140384</v>
      </c>
      <c r="B424" s="162">
        <v>1</v>
      </c>
      <c r="C424" s="163" t="str">
        <f t="shared" si="211"/>
        <v>1248_1</v>
      </c>
      <c r="D424" s="83" t="str">
        <f t="shared" si="212"/>
        <v>4_1000</v>
      </c>
      <c r="E424" s="83" t="str">
        <f t="shared" si="213"/>
        <v>4_500</v>
      </c>
      <c r="F424" s="164"/>
      <c r="H424" s="155" t="s">
        <v>56</v>
      </c>
      <c r="I424" s="157" t="str">
        <f t="shared" si="223"/>
        <v>5折</v>
      </c>
      <c r="J424" s="83">
        <v>2</v>
      </c>
      <c r="L424" s="83" t="s">
        <v>239</v>
      </c>
      <c r="M424" s="83">
        <v>4</v>
      </c>
      <c r="N424" s="83">
        <f t="shared" si="224"/>
        <v>1248</v>
      </c>
      <c r="O424" s="83">
        <v>1</v>
      </c>
      <c r="P424" s="83">
        <f t="shared" si="225"/>
        <v>1000</v>
      </c>
      <c r="Q424" s="83">
        <f t="shared" si="226"/>
        <v>500</v>
      </c>
      <c r="R424" s="83">
        <v>5</v>
      </c>
      <c r="S424" s="83">
        <v>1000</v>
      </c>
      <c r="T424" s="77">
        <f>VLOOKUP(N424,'[1]@shopQuick'!$A:$C,3,0)</f>
        <v>1528</v>
      </c>
      <c r="U424" s="77">
        <f>VLOOKUP(T424,'[1]@shop'!$A:$Q,17,0)</f>
        <v>1000</v>
      </c>
      <c r="V424" s="34" t="str">
        <f t="shared" si="227"/>
        <v/>
      </c>
    </row>
    <row r="425" spans="1:22" s="83" customFormat="1" x14ac:dyDescent="0.15">
      <c r="A425" s="161">
        <v>140385</v>
      </c>
      <c r="B425" s="162">
        <v>1</v>
      </c>
      <c r="C425" s="163" t="str">
        <f t="shared" si="211"/>
        <v>1230_1</v>
      </c>
      <c r="D425" s="83" t="str">
        <f t="shared" si="212"/>
        <v>4_5</v>
      </c>
      <c r="E425" s="83" t="str">
        <f t="shared" si="213"/>
        <v>4_2</v>
      </c>
      <c r="F425" s="164"/>
      <c r="H425" s="155" t="s">
        <v>148</v>
      </c>
      <c r="I425" s="157" t="str">
        <f t="shared" si="223"/>
        <v>4折</v>
      </c>
      <c r="J425" s="83">
        <v>2</v>
      </c>
      <c r="L425" s="83" t="s">
        <v>240</v>
      </c>
      <c r="M425" s="83">
        <v>4</v>
      </c>
      <c r="N425" s="83">
        <f t="shared" si="224"/>
        <v>1230</v>
      </c>
      <c r="O425" s="83">
        <v>1</v>
      </c>
      <c r="P425" s="83">
        <f t="shared" si="225"/>
        <v>5</v>
      </c>
      <c r="Q425" s="83">
        <f t="shared" si="226"/>
        <v>2</v>
      </c>
      <c r="R425" s="83">
        <v>4</v>
      </c>
      <c r="S425" s="83">
        <v>5</v>
      </c>
      <c r="T425" s="77">
        <f>VLOOKUP(N425,'[1]@shopQuick'!$A:$C,3,0)</f>
        <v>9980030</v>
      </c>
      <c r="U425" s="77">
        <f>VLOOKUP(T425,'[1]@shop'!$A:$Q,17,0)</f>
        <v>5</v>
      </c>
      <c r="V425" s="34" t="str">
        <f t="shared" si="227"/>
        <v/>
      </c>
    </row>
    <row r="426" spans="1:22" s="83" customFormat="1" x14ac:dyDescent="0.15">
      <c r="A426" s="161">
        <v>140386</v>
      </c>
      <c r="B426" s="162">
        <v>1</v>
      </c>
      <c r="C426" s="163" t="str">
        <f t="shared" si="211"/>
        <v>1231_1</v>
      </c>
      <c r="D426" s="83" t="str">
        <f t="shared" si="212"/>
        <v>4_5</v>
      </c>
      <c r="E426" s="83" t="str">
        <f t="shared" si="213"/>
        <v>4_2</v>
      </c>
      <c r="F426" s="164"/>
      <c r="H426" s="155" t="s">
        <v>148</v>
      </c>
      <c r="I426" s="157" t="str">
        <f t="shared" si="223"/>
        <v>4折</v>
      </c>
      <c r="J426" s="83">
        <v>2</v>
      </c>
      <c r="L426" s="83" t="s">
        <v>241</v>
      </c>
      <c r="M426" s="83">
        <v>4</v>
      </c>
      <c r="N426" s="83">
        <f t="shared" si="224"/>
        <v>1231</v>
      </c>
      <c r="O426" s="83">
        <v>1</v>
      </c>
      <c r="P426" s="83">
        <f t="shared" si="225"/>
        <v>5</v>
      </c>
      <c r="Q426" s="83">
        <f t="shared" si="226"/>
        <v>2</v>
      </c>
      <c r="R426" s="83">
        <v>4</v>
      </c>
      <c r="S426" s="83">
        <v>5</v>
      </c>
      <c r="T426" s="77">
        <f>VLOOKUP(N426,'[1]@shopQuick'!$A:$C,3,0)</f>
        <v>9980029</v>
      </c>
      <c r="U426" s="77">
        <f>VLOOKUP(T426,'[1]@shop'!$A:$Q,17,0)</f>
        <v>5</v>
      </c>
      <c r="V426" s="34" t="str">
        <f t="shared" si="227"/>
        <v/>
      </c>
    </row>
    <row r="427" spans="1:22" s="83" customFormat="1" x14ac:dyDescent="0.15">
      <c r="A427" s="161">
        <v>140387</v>
      </c>
      <c r="B427" s="162">
        <v>1</v>
      </c>
      <c r="C427" s="163" t="str">
        <f t="shared" si="211"/>
        <v>1232_1</v>
      </c>
      <c r="D427" s="83" t="str">
        <f t="shared" si="212"/>
        <v>4_5</v>
      </c>
      <c r="E427" s="83" t="str">
        <f t="shared" si="213"/>
        <v>4_2</v>
      </c>
      <c r="F427" s="164"/>
      <c r="H427" s="155" t="s">
        <v>148</v>
      </c>
      <c r="I427" s="157" t="str">
        <f t="shared" si="223"/>
        <v>4折</v>
      </c>
      <c r="J427" s="83">
        <v>2</v>
      </c>
      <c r="L427" s="83" t="s">
        <v>242</v>
      </c>
      <c r="M427" s="83">
        <v>4</v>
      </c>
      <c r="N427" s="83">
        <f t="shared" si="224"/>
        <v>1232</v>
      </c>
      <c r="O427" s="83">
        <v>1</v>
      </c>
      <c r="P427" s="83">
        <f t="shared" si="225"/>
        <v>5</v>
      </c>
      <c r="Q427" s="83">
        <f t="shared" si="226"/>
        <v>2</v>
      </c>
      <c r="R427" s="83">
        <v>4</v>
      </c>
      <c r="S427" s="83">
        <v>5</v>
      </c>
      <c r="T427" s="77">
        <f>VLOOKUP(N427,'[1]@shopQuick'!$A:$C,3,0)</f>
        <v>9980031</v>
      </c>
      <c r="U427" s="77">
        <f>VLOOKUP(T427,'[1]@shop'!$A:$Q,17,0)</f>
        <v>5</v>
      </c>
      <c r="V427" s="34" t="str">
        <f t="shared" si="227"/>
        <v/>
      </c>
    </row>
    <row r="428" spans="1:22" s="83" customFormat="1" x14ac:dyDescent="0.15">
      <c r="A428" s="161">
        <v>140388</v>
      </c>
      <c r="B428" s="162">
        <v>1</v>
      </c>
      <c r="C428" s="163" t="str">
        <f t="shared" si="211"/>
        <v>1233_1</v>
      </c>
      <c r="D428" s="83" t="str">
        <f t="shared" si="212"/>
        <v>4_50</v>
      </c>
      <c r="E428" s="83" t="str">
        <f t="shared" si="213"/>
        <v>4_25</v>
      </c>
      <c r="F428" s="164"/>
      <c r="H428" s="155" t="s">
        <v>56</v>
      </c>
      <c r="I428" s="157" t="str">
        <f t="shared" si="223"/>
        <v>5折</v>
      </c>
      <c r="J428" s="83">
        <v>2</v>
      </c>
      <c r="L428" s="83" t="s">
        <v>149</v>
      </c>
      <c r="M428" s="83">
        <v>4</v>
      </c>
      <c r="N428" s="83">
        <f t="shared" si="224"/>
        <v>1233</v>
      </c>
      <c r="O428" s="83">
        <v>1</v>
      </c>
      <c r="P428" s="83">
        <f t="shared" si="225"/>
        <v>50</v>
      </c>
      <c r="Q428" s="83">
        <f t="shared" si="226"/>
        <v>25</v>
      </c>
      <c r="R428" s="83">
        <v>5</v>
      </c>
      <c r="S428" s="83">
        <v>50</v>
      </c>
      <c r="T428" s="77">
        <f>VLOOKUP(N428,'[1]@shopQuick'!$A:$C,3,0)</f>
        <v>1505</v>
      </c>
      <c r="U428" s="77">
        <f>VLOOKUP(T428,'[1]@shop'!$A:$Q,17,0)</f>
        <v>50</v>
      </c>
      <c r="V428" s="34" t="str">
        <f t="shared" si="227"/>
        <v/>
      </c>
    </row>
    <row r="429" spans="1:22" s="83" customFormat="1" x14ac:dyDescent="0.15">
      <c r="A429" s="161">
        <v>140389</v>
      </c>
      <c r="B429" s="162">
        <v>1</v>
      </c>
      <c r="C429" s="163" t="str">
        <f t="shared" si="211"/>
        <v>1234_1</v>
      </c>
      <c r="D429" s="83" t="str">
        <f t="shared" si="212"/>
        <v>4_500</v>
      </c>
      <c r="E429" s="83" t="str">
        <f t="shared" si="213"/>
        <v>4_250</v>
      </c>
      <c r="F429" s="164"/>
      <c r="H429" s="155" t="s">
        <v>56</v>
      </c>
      <c r="I429" s="157" t="str">
        <f t="shared" si="223"/>
        <v>5折</v>
      </c>
      <c r="J429" s="83">
        <v>2</v>
      </c>
      <c r="L429" s="83" t="s">
        <v>151</v>
      </c>
      <c r="M429" s="83">
        <v>4</v>
      </c>
      <c r="N429" s="83">
        <f t="shared" si="224"/>
        <v>1234</v>
      </c>
      <c r="O429" s="83">
        <v>1</v>
      </c>
      <c r="P429" s="83">
        <f t="shared" si="225"/>
        <v>500</v>
      </c>
      <c r="Q429" s="83">
        <f t="shared" si="226"/>
        <v>250</v>
      </c>
      <c r="R429" s="83">
        <v>5</v>
      </c>
      <c r="S429" s="83">
        <v>500</v>
      </c>
      <c r="T429" s="77">
        <f>VLOOKUP(N429,'[1]@shopQuick'!$A:$C,3,0)</f>
        <v>1506</v>
      </c>
      <c r="U429" s="77">
        <f>VLOOKUP(T429,'[1]@shop'!$A:$Q,17,0)</f>
        <v>500</v>
      </c>
      <c r="V429" s="34" t="str">
        <f t="shared" si="227"/>
        <v/>
      </c>
    </row>
    <row r="430" spans="1:22" s="83" customFormat="1" x14ac:dyDescent="0.15">
      <c r="A430" s="161">
        <v>140390</v>
      </c>
      <c r="B430" s="162">
        <v>1</v>
      </c>
      <c r="C430" s="163" t="str">
        <f t="shared" si="211"/>
        <v>1012_1</v>
      </c>
      <c r="D430" s="83" t="str">
        <f t="shared" si="212"/>
        <v>4_30</v>
      </c>
      <c r="E430" s="83" t="str">
        <f t="shared" si="213"/>
        <v>4_15</v>
      </c>
      <c r="F430" s="164"/>
      <c r="H430" s="155" t="s">
        <v>56</v>
      </c>
      <c r="I430" s="157" t="str">
        <f t="shared" si="223"/>
        <v>5折</v>
      </c>
      <c r="J430" s="83">
        <v>2</v>
      </c>
      <c r="L430" s="83" t="s">
        <v>243</v>
      </c>
      <c r="M430" s="83">
        <v>4</v>
      </c>
      <c r="N430" s="83">
        <f t="shared" si="224"/>
        <v>1012</v>
      </c>
      <c r="O430" s="83">
        <v>1</v>
      </c>
      <c r="P430" s="83">
        <f t="shared" si="225"/>
        <v>30</v>
      </c>
      <c r="Q430" s="83">
        <f t="shared" si="226"/>
        <v>15</v>
      </c>
      <c r="R430" s="83">
        <v>5</v>
      </c>
      <c r="S430" s="83">
        <v>30</v>
      </c>
      <c r="T430" s="77">
        <f>VLOOKUP(N430,'[1]@shopQuick'!$A:$C,3,0)</f>
        <v>1497</v>
      </c>
      <c r="U430" s="77">
        <f>VLOOKUP(T430,'[1]@shop'!$A:$Q,17,0)</f>
        <v>30</v>
      </c>
      <c r="V430" s="34" t="str">
        <f t="shared" si="227"/>
        <v/>
      </c>
    </row>
    <row r="431" spans="1:22" s="83" customFormat="1" x14ac:dyDescent="0.15">
      <c r="A431" s="161">
        <v>140391</v>
      </c>
      <c r="B431" s="162">
        <v>1</v>
      </c>
      <c r="C431" s="163" t="str">
        <f t="shared" si="211"/>
        <v>1013_1</v>
      </c>
      <c r="D431" s="83" t="str">
        <f t="shared" si="212"/>
        <v>4_30</v>
      </c>
      <c r="E431" s="83" t="str">
        <f t="shared" si="213"/>
        <v>4_15</v>
      </c>
      <c r="F431" s="164"/>
      <c r="H431" s="155" t="s">
        <v>56</v>
      </c>
      <c r="I431" s="157" t="str">
        <f t="shared" si="223"/>
        <v>5折</v>
      </c>
      <c r="J431" s="83">
        <v>2</v>
      </c>
      <c r="L431" s="83" t="s">
        <v>244</v>
      </c>
      <c r="M431" s="83">
        <v>4</v>
      </c>
      <c r="N431" s="83">
        <f t="shared" si="224"/>
        <v>1013</v>
      </c>
      <c r="O431" s="83">
        <v>1</v>
      </c>
      <c r="P431" s="83">
        <f t="shared" si="225"/>
        <v>30</v>
      </c>
      <c r="Q431" s="83">
        <f t="shared" si="226"/>
        <v>15</v>
      </c>
      <c r="R431" s="83">
        <v>5</v>
      </c>
      <c r="S431" s="83">
        <v>30</v>
      </c>
      <c r="T431" s="77">
        <f>VLOOKUP(N431,'[1]@shopQuick'!$A:$C,3,0)</f>
        <v>1498</v>
      </c>
      <c r="U431" s="77">
        <f>VLOOKUP(T431,'[1]@shop'!$A:$Q,17,0)</f>
        <v>30</v>
      </c>
      <c r="V431" s="34" t="str">
        <f t="shared" si="227"/>
        <v/>
      </c>
    </row>
    <row r="432" spans="1:22" s="83" customFormat="1" x14ac:dyDescent="0.15">
      <c r="A432" s="161">
        <v>140392</v>
      </c>
      <c r="B432" s="162">
        <v>1</v>
      </c>
      <c r="C432" s="163" t="str">
        <f t="shared" si="211"/>
        <v>1014_1</v>
      </c>
      <c r="D432" s="83" t="str">
        <f t="shared" si="212"/>
        <v>4_30</v>
      </c>
      <c r="E432" s="83" t="str">
        <f t="shared" si="213"/>
        <v>4_15</v>
      </c>
      <c r="F432" s="164"/>
      <c r="H432" s="155" t="s">
        <v>56</v>
      </c>
      <c r="I432" s="157" t="str">
        <f t="shared" si="223"/>
        <v>5折</v>
      </c>
      <c r="J432" s="83">
        <v>2</v>
      </c>
      <c r="L432" s="83" t="s">
        <v>245</v>
      </c>
      <c r="M432" s="83">
        <v>4</v>
      </c>
      <c r="N432" s="83">
        <f t="shared" si="224"/>
        <v>1014</v>
      </c>
      <c r="O432" s="83">
        <v>1</v>
      </c>
      <c r="P432" s="83">
        <f t="shared" si="225"/>
        <v>30</v>
      </c>
      <c r="Q432" s="83">
        <f t="shared" si="226"/>
        <v>15</v>
      </c>
      <c r="R432" s="83">
        <v>5</v>
      </c>
      <c r="S432" s="83">
        <v>30</v>
      </c>
      <c r="T432" s="77">
        <f>VLOOKUP(N432,'[1]@shopQuick'!$A:$C,3,0)</f>
        <v>1499</v>
      </c>
      <c r="U432" s="77">
        <f>VLOOKUP(T432,'[1]@shop'!$A:$Q,17,0)</f>
        <v>30</v>
      </c>
      <c r="V432" s="34" t="str">
        <f t="shared" si="227"/>
        <v/>
      </c>
    </row>
    <row r="433" spans="1:22" s="83" customFormat="1" x14ac:dyDescent="0.15">
      <c r="A433" s="161">
        <v>140393</v>
      </c>
      <c r="B433" s="162">
        <v>1</v>
      </c>
      <c r="C433" s="163" t="str">
        <f t="shared" si="211"/>
        <v>1015_1</v>
      </c>
      <c r="D433" s="83" t="str">
        <f t="shared" si="212"/>
        <v>4_30</v>
      </c>
      <c r="E433" s="83" t="str">
        <f t="shared" si="213"/>
        <v>4_15</v>
      </c>
      <c r="F433" s="164"/>
      <c r="H433" s="155" t="s">
        <v>56</v>
      </c>
      <c r="I433" s="157" t="str">
        <f t="shared" si="223"/>
        <v>5折</v>
      </c>
      <c r="J433" s="83">
        <v>2</v>
      </c>
      <c r="L433" s="83" t="s">
        <v>246</v>
      </c>
      <c r="M433" s="83">
        <v>4</v>
      </c>
      <c r="N433" s="83">
        <f t="shared" si="224"/>
        <v>1015</v>
      </c>
      <c r="O433" s="83">
        <v>1</v>
      </c>
      <c r="P433" s="83">
        <f t="shared" si="225"/>
        <v>30</v>
      </c>
      <c r="Q433" s="83">
        <f t="shared" si="226"/>
        <v>15</v>
      </c>
      <c r="R433" s="83">
        <v>5</v>
      </c>
      <c r="S433" s="83">
        <v>30</v>
      </c>
      <c r="T433" s="77">
        <f>VLOOKUP(N433,'[1]@shopQuick'!$A:$C,3,0)</f>
        <v>1500</v>
      </c>
      <c r="U433" s="77">
        <f>VLOOKUP(T433,'[1]@shop'!$A:$Q,17,0)</f>
        <v>30</v>
      </c>
      <c r="V433" s="34" t="str">
        <f t="shared" si="227"/>
        <v/>
      </c>
    </row>
    <row r="434" spans="1:22" s="83" customFormat="1" x14ac:dyDescent="0.15">
      <c r="A434" s="161">
        <v>140394</v>
      </c>
      <c r="B434" s="162">
        <v>1</v>
      </c>
      <c r="C434" s="163" t="str">
        <f t="shared" si="211"/>
        <v>1016_1</v>
      </c>
      <c r="D434" s="83" t="str">
        <f t="shared" si="212"/>
        <v>4_30</v>
      </c>
      <c r="E434" s="83" t="str">
        <f t="shared" si="213"/>
        <v>4_15</v>
      </c>
      <c r="F434" s="164"/>
      <c r="H434" s="155" t="s">
        <v>56</v>
      </c>
      <c r="I434" s="157" t="str">
        <f t="shared" si="223"/>
        <v>5折</v>
      </c>
      <c r="J434" s="83">
        <v>2</v>
      </c>
      <c r="L434" s="83" t="s">
        <v>247</v>
      </c>
      <c r="M434" s="83">
        <v>4</v>
      </c>
      <c r="N434" s="83">
        <f t="shared" si="224"/>
        <v>1016</v>
      </c>
      <c r="O434" s="83">
        <v>1</v>
      </c>
      <c r="P434" s="83">
        <f t="shared" si="225"/>
        <v>30</v>
      </c>
      <c r="Q434" s="83">
        <f t="shared" si="226"/>
        <v>15</v>
      </c>
      <c r="R434" s="83">
        <v>5</v>
      </c>
      <c r="S434" s="83">
        <v>30</v>
      </c>
      <c r="T434" s="77">
        <f>VLOOKUP(N434,'[1]@shopQuick'!$A:$C,3,0)</f>
        <v>1501</v>
      </c>
      <c r="U434" s="77">
        <f>VLOOKUP(T434,'[1]@shop'!$A:$Q,17,0)</f>
        <v>30</v>
      </c>
      <c r="V434" s="34" t="str">
        <f t="shared" si="227"/>
        <v/>
      </c>
    </row>
    <row r="435" spans="1:22" s="83" customFormat="1" x14ac:dyDescent="0.15">
      <c r="A435" s="161">
        <v>140395</v>
      </c>
      <c r="B435" s="162">
        <v>1</v>
      </c>
      <c r="C435" s="163" t="str">
        <f t="shared" si="211"/>
        <v>1017_1</v>
      </c>
      <c r="D435" s="83" t="str">
        <f t="shared" si="212"/>
        <v>4_30</v>
      </c>
      <c r="E435" s="83" t="str">
        <f t="shared" si="213"/>
        <v>4_15</v>
      </c>
      <c r="F435" s="164"/>
      <c r="H435" s="155" t="s">
        <v>56</v>
      </c>
      <c r="I435" s="157" t="str">
        <f t="shared" si="223"/>
        <v>5折</v>
      </c>
      <c r="J435" s="83">
        <v>2</v>
      </c>
      <c r="L435" s="83" t="s">
        <v>248</v>
      </c>
      <c r="M435" s="83">
        <v>4</v>
      </c>
      <c r="N435" s="83">
        <f t="shared" si="224"/>
        <v>1017</v>
      </c>
      <c r="O435" s="83">
        <v>1</v>
      </c>
      <c r="P435" s="83">
        <f t="shared" si="225"/>
        <v>30</v>
      </c>
      <c r="Q435" s="83">
        <f t="shared" si="226"/>
        <v>15</v>
      </c>
      <c r="R435" s="83">
        <v>5</v>
      </c>
      <c r="S435" s="83">
        <v>30</v>
      </c>
      <c r="T435" s="77">
        <f>VLOOKUP(N435,'[1]@shopQuick'!$A:$C,3,0)</f>
        <v>1502</v>
      </c>
      <c r="U435" s="77">
        <f>VLOOKUP(T435,'[1]@shop'!$A:$Q,17,0)</f>
        <v>30</v>
      </c>
      <c r="V435" s="34" t="str">
        <f t="shared" si="227"/>
        <v/>
      </c>
    </row>
    <row r="436" spans="1:22" s="83" customFormat="1" x14ac:dyDescent="0.15">
      <c r="A436" s="161">
        <v>140396</v>
      </c>
      <c r="B436" s="162">
        <v>1</v>
      </c>
      <c r="C436" s="163" t="str">
        <f t="shared" si="211"/>
        <v>1018_1</v>
      </c>
      <c r="D436" s="83" t="str">
        <f t="shared" si="212"/>
        <v>4_30</v>
      </c>
      <c r="E436" s="83" t="str">
        <f t="shared" si="213"/>
        <v>4_15</v>
      </c>
      <c r="F436" s="164"/>
      <c r="H436" s="155" t="s">
        <v>56</v>
      </c>
      <c r="I436" s="157" t="str">
        <f t="shared" si="223"/>
        <v>5折</v>
      </c>
      <c r="J436" s="83">
        <v>2</v>
      </c>
      <c r="L436" s="83" t="s">
        <v>249</v>
      </c>
      <c r="M436" s="83">
        <v>4</v>
      </c>
      <c r="N436" s="83">
        <f t="shared" si="224"/>
        <v>1018</v>
      </c>
      <c r="O436" s="83">
        <v>1</v>
      </c>
      <c r="P436" s="83">
        <f t="shared" si="225"/>
        <v>30</v>
      </c>
      <c r="Q436" s="83">
        <f t="shared" si="226"/>
        <v>15</v>
      </c>
      <c r="R436" s="83">
        <v>5</v>
      </c>
      <c r="S436" s="83">
        <v>30</v>
      </c>
      <c r="T436" s="77">
        <f>VLOOKUP(N436,'[1]@shopQuick'!$A:$C,3,0)</f>
        <v>1503</v>
      </c>
      <c r="U436" s="77">
        <f>VLOOKUP(T436,'[1]@shop'!$A:$Q,17,0)</f>
        <v>30</v>
      </c>
      <c r="V436" s="34" t="str">
        <f t="shared" si="227"/>
        <v/>
      </c>
    </row>
    <row r="437" spans="1:22" s="83" customFormat="1" x14ac:dyDescent="0.15">
      <c r="A437" s="161">
        <v>140397</v>
      </c>
      <c r="B437" s="162">
        <v>1</v>
      </c>
      <c r="C437" s="163" t="str">
        <f t="shared" si="211"/>
        <v>1019_1</v>
      </c>
      <c r="D437" s="83" t="str">
        <f t="shared" si="212"/>
        <v>4_30</v>
      </c>
      <c r="E437" s="83" t="str">
        <f t="shared" si="213"/>
        <v>4_15</v>
      </c>
      <c r="F437" s="164"/>
      <c r="H437" s="155" t="s">
        <v>56</v>
      </c>
      <c r="I437" s="157" t="str">
        <f t="shared" si="223"/>
        <v>5折</v>
      </c>
      <c r="J437" s="83">
        <v>2</v>
      </c>
      <c r="L437" s="83" t="s">
        <v>250</v>
      </c>
      <c r="M437" s="83">
        <v>4</v>
      </c>
      <c r="N437" s="83">
        <f t="shared" si="224"/>
        <v>1019</v>
      </c>
      <c r="O437" s="83">
        <v>1</v>
      </c>
      <c r="P437" s="83">
        <f t="shared" si="225"/>
        <v>30</v>
      </c>
      <c r="Q437" s="83">
        <f t="shared" si="226"/>
        <v>15</v>
      </c>
      <c r="R437" s="83">
        <v>5</v>
      </c>
      <c r="S437" s="83">
        <v>30</v>
      </c>
      <c r="T437" s="77">
        <f>VLOOKUP(N437,'[1]@shopQuick'!$A:$C,3,0)</f>
        <v>1504</v>
      </c>
      <c r="U437" s="77">
        <f>VLOOKUP(T437,'[1]@shop'!$A:$Q,17,0)</f>
        <v>30</v>
      </c>
      <c r="V437" s="34" t="str">
        <f t="shared" si="227"/>
        <v/>
      </c>
    </row>
    <row r="438" spans="1:22" s="83" customFormat="1" x14ac:dyDescent="0.15">
      <c r="A438" s="161">
        <v>140398</v>
      </c>
      <c r="B438" s="162">
        <v>1</v>
      </c>
      <c r="C438" s="163" t="str">
        <f t="shared" si="211"/>
        <v>1094_1</v>
      </c>
      <c r="D438" s="83" t="str">
        <f t="shared" si="212"/>
        <v>4_20</v>
      </c>
      <c r="E438" s="83" t="str">
        <f t="shared" si="213"/>
        <v>4_8</v>
      </c>
      <c r="F438" s="164"/>
      <c r="H438" s="155" t="s">
        <v>148</v>
      </c>
      <c r="I438" s="157" t="str">
        <f t="shared" si="223"/>
        <v>4折</v>
      </c>
      <c r="J438" s="83">
        <v>2</v>
      </c>
      <c r="L438" s="83" t="s">
        <v>251</v>
      </c>
      <c r="M438" s="83">
        <v>4</v>
      </c>
      <c r="N438" s="83">
        <f t="shared" si="224"/>
        <v>1094</v>
      </c>
      <c r="O438" s="83">
        <v>1</v>
      </c>
      <c r="P438" s="83">
        <f t="shared" si="225"/>
        <v>20</v>
      </c>
      <c r="Q438" s="83">
        <f t="shared" si="226"/>
        <v>8</v>
      </c>
      <c r="R438" s="83">
        <v>4</v>
      </c>
      <c r="S438" s="83">
        <v>20</v>
      </c>
      <c r="T438" s="77">
        <f>VLOOKUP(N438,'[1]@shopQuick'!$A:$C,3,0)</f>
        <v>210</v>
      </c>
      <c r="U438" s="77">
        <f>VLOOKUP(T438,'[1]@shop'!$A:$Q,17,0)</f>
        <v>20</v>
      </c>
      <c r="V438" s="34" t="str">
        <f t="shared" si="227"/>
        <v/>
      </c>
    </row>
    <row r="439" spans="1:22" s="83" customFormat="1" x14ac:dyDescent="0.15">
      <c r="A439" s="161">
        <v>140399</v>
      </c>
      <c r="B439" s="162">
        <v>1</v>
      </c>
      <c r="C439" s="163" t="str">
        <f t="shared" si="211"/>
        <v>1095_1</v>
      </c>
      <c r="D439" s="83" t="str">
        <f t="shared" si="212"/>
        <v>4_50</v>
      </c>
      <c r="E439" s="83" t="str">
        <f t="shared" si="213"/>
        <v>4_25</v>
      </c>
      <c r="F439" s="164"/>
      <c r="H439" s="155" t="s">
        <v>56</v>
      </c>
      <c r="I439" s="157" t="str">
        <f t="shared" si="223"/>
        <v>5折</v>
      </c>
      <c r="J439" s="83">
        <v>2</v>
      </c>
      <c r="L439" s="83" t="s">
        <v>159</v>
      </c>
      <c r="M439" s="83">
        <v>4</v>
      </c>
      <c r="N439" s="83">
        <f t="shared" si="224"/>
        <v>1095</v>
      </c>
      <c r="O439" s="83">
        <v>1</v>
      </c>
      <c r="P439" s="83">
        <f t="shared" si="225"/>
        <v>50</v>
      </c>
      <c r="Q439" s="83">
        <f t="shared" si="226"/>
        <v>25</v>
      </c>
      <c r="R439" s="83">
        <v>5</v>
      </c>
      <c r="S439" s="83">
        <v>50</v>
      </c>
      <c r="T439" s="77">
        <f>VLOOKUP(N439,'[1]@shopQuick'!$A:$C,3,0)</f>
        <v>211</v>
      </c>
      <c r="U439" s="77">
        <f>VLOOKUP(T439,'[1]@shop'!$A:$Q,17,0)</f>
        <v>50</v>
      </c>
      <c r="V439" s="34" t="str">
        <f t="shared" si="227"/>
        <v/>
      </c>
    </row>
    <row r="440" spans="1:22" s="83" customFormat="1" x14ac:dyDescent="0.15">
      <c r="A440" s="161">
        <v>140400</v>
      </c>
      <c r="B440" s="162">
        <v>1</v>
      </c>
      <c r="C440" s="163" t="str">
        <f t="shared" si="211"/>
        <v>1010_1</v>
      </c>
      <c r="D440" s="83" t="str">
        <f t="shared" si="212"/>
        <v>4_480</v>
      </c>
      <c r="E440" s="83" t="str">
        <f t="shared" si="213"/>
        <v>4_240</v>
      </c>
      <c r="F440" s="164"/>
      <c r="H440" s="155" t="s">
        <v>56</v>
      </c>
      <c r="I440" s="157" t="str">
        <f t="shared" si="223"/>
        <v>5折</v>
      </c>
      <c r="J440" s="83">
        <v>2</v>
      </c>
      <c r="L440" s="83" t="s">
        <v>252</v>
      </c>
      <c r="M440" s="83">
        <v>4</v>
      </c>
      <c r="N440" s="83">
        <f t="shared" si="224"/>
        <v>1010</v>
      </c>
      <c r="O440" s="83">
        <v>1</v>
      </c>
      <c r="P440" s="83">
        <f t="shared" si="225"/>
        <v>480</v>
      </c>
      <c r="Q440" s="83">
        <f t="shared" si="226"/>
        <v>240</v>
      </c>
      <c r="R440" s="83">
        <v>5</v>
      </c>
      <c r="S440" s="83">
        <v>480</v>
      </c>
      <c r="T440" s="77">
        <f>VLOOKUP(N440,'[1]@shopQuick'!$A:$C,3,0)</f>
        <v>620001</v>
      </c>
      <c r="U440" s="77">
        <f>VLOOKUP(T440,'[1]@shop'!$A:$Q,17,0)</f>
        <v>480</v>
      </c>
      <c r="V440" s="34" t="str">
        <f t="shared" si="227"/>
        <v/>
      </c>
    </row>
    <row r="441" spans="1:22" s="83" customFormat="1" x14ac:dyDescent="0.15">
      <c r="A441" s="161">
        <v>140401</v>
      </c>
      <c r="B441" s="162">
        <v>1</v>
      </c>
      <c r="C441" s="163" t="str">
        <f t="shared" si="211"/>
        <v>1026_1</v>
      </c>
      <c r="D441" s="83" t="str">
        <f t="shared" si="212"/>
        <v>4_50</v>
      </c>
      <c r="E441" s="83" t="str">
        <f t="shared" si="213"/>
        <v>4_25</v>
      </c>
      <c r="F441" s="164"/>
      <c r="H441" s="155" t="s">
        <v>56</v>
      </c>
      <c r="I441" s="157" t="str">
        <f t="shared" si="223"/>
        <v>5折</v>
      </c>
      <c r="J441" s="83">
        <v>2</v>
      </c>
      <c r="L441" s="83" t="s">
        <v>157</v>
      </c>
      <c r="M441" s="83">
        <v>4</v>
      </c>
      <c r="N441" s="83">
        <f t="shared" si="224"/>
        <v>1026</v>
      </c>
      <c r="O441" s="83">
        <v>1</v>
      </c>
      <c r="P441" s="83">
        <f t="shared" si="225"/>
        <v>50</v>
      </c>
      <c r="Q441" s="83">
        <f t="shared" si="226"/>
        <v>25</v>
      </c>
      <c r="R441" s="83">
        <v>5</v>
      </c>
      <c r="S441" s="83">
        <v>50</v>
      </c>
      <c r="T441" s="77">
        <f>VLOOKUP(N441,'[1]@shopQuick'!$A:$C,3,0)</f>
        <v>1529</v>
      </c>
      <c r="U441" s="77">
        <f>VLOOKUP(T441,'[1]@shop'!$A:$Q,17,0)</f>
        <v>50</v>
      </c>
      <c r="V441" s="34" t="str">
        <f t="shared" si="227"/>
        <v/>
      </c>
    </row>
    <row r="442" spans="1:22" s="83" customFormat="1" x14ac:dyDescent="0.15">
      <c r="A442" s="161">
        <v>140402</v>
      </c>
      <c r="B442" s="162">
        <v>1</v>
      </c>
      <c r="C442" s="163" t="str">
        <f t="shared" si="211"/>
        <v>1036_1</v>
      </c>
      <c r="D442" s="83" t="str">
        <f t="shared" si="212"/>
        <v>4_150</v>
      </c>
      <c r="E442" s="83" t="str">
        <f t="shared" si="213"/>
        <v>4_120</v>
      </c>
      <c r="F442" s="164"/>
      <c r="H442" s="155" t="s">
        <v>26</v>
      </c>
      <c r="I442" s="157" t="str">
        <f t="shared" si="223"/>
        <v>8折</v>
      </c>
      <c r="J442" s="83">
        <v>2</v>
      </c>
      <c r="L442" s="83" t="s">
        <v>253</v>
      </c>
      <c r="M442" s="83">
        <v>4</v>
      </c>
      <c r="N442" s="83">
        <f t="shared" si="224"/>
        <v>1036</v>
      </c>
      <c r="O442" s="83">
        <v>1</v>
      </c>
      <c r="P442" s="83">
        <f t="shared" si="225"/>
        <v>150</v>
      </c>
      <c r="Q442" s="83">
        <f t="shared" si="226"/>
        <v>120</v>
      </c>
      <c r="R442" s="83">
        <v>8</v>
      </c>
      <c r="S442" s="83">
        <v>150</v>
      </c>
      <c r="T442" s="77">
        <f>VLOOKUP(N442,'[1]@shopQuick'!$A:$C,3,0)</f>
        <v>1475</v>
      </c>
      <c r="U442" s="77">
        <f>VLOOKUP(T442,'[1]@shop'!$A:$Q,17,0)</f>
        <v>150</v>
      </c>
      <c r="V442" s="34" t="str">
        <f t="shared" si="227"/>
        <v/>
      </c>
    </row>
    <row r="443" spans="1:22" s="83" customFormat="1" x14ac:dyDescent="0.15">
      <c r="A443" s="161">
        <v>140403</v>
      </c>
      <c r="B443" s="162">
        <v>1</v>
      </c>
      <c r="C443" s="163" t="str">
        <f t="shared" si="211"/>
        <v>1041_1</v>
      </c>
      <c r="D443" s="83" t="str">
        <f t="shared" si="212"/>
        <v>4_150</v>
      </c>
      <c r="E443" s="83" t="str">
        <f t="shared" si="213"/>
        <v>4_120</v>
      </c>
      <c r="F443" s="164"/>
      <c r="H443" s="155" t="s">
        <v>26</v>
      </c>
      <c r="I443" s="157" t="str">
        <f t="shared" si="223"/>
        <v>8折</v>
      </c>
      <c r="J443" s="83">
        <v>2</v>
      </c>
      <c r="L443" s="83" t="s">
        <v>254</v>
      </c>
      <c r="M443" s="83">
        <v>4</v>
      </c>
      <c r="N443" s="83">
        <f t="shared" si="224"/>
        <v>1041</v>
      </c>
      <c r="O443" s="83">
        <v>1</v>
      </c>
      <c r="P443" s="83">
        <f t="shared" si="225"/>
        <v>150</v>
      </c>
      <c r="Q443" s="83">
        <f t="shared" si="226"/>
        <v>120</v>
      </c>
      <c r="R443" s="83">
        <v>8</v>
      </c>
      <c r="S443" s="83">
        <v>150</v>
      </c>
      <c r="T443" s="77">
        <f>VLOOKUP(N443,'[1]@shopQuick'!$A:$C,3,0)</f>
        <v>1476</v>
      </c>
      <c r="U443" s="77">
        <f>VLOOKUP(T443,'[1]@shop'!$A:$Q,17,0)</f>
        <v>150</v>
      </c>
      <c r="V443" s="34" t="str">
        <f t="shared" si="227"/>
        <v/>
      </c>
    </row>
    <row r="444" spans="1:22" s="83" customFormat="1" x14ac:dyDescent="0.15">
      <c r="A444" s="161">
        <v>140404</v>
      </c>
      <c r="B444" s="162">
        <v>1</v>
      </c>
      <c r="C444" s="163" t="str">
        <f t="shared" ref="C444:C464" si="228">N444&amp;"_"&amp;O444</f>
        <v>1046_1</v>
      </c>
      <c r="D444" s="83" t="str">
        <f t="shared" ref="D444:D464" si="229">M444&amp;"_"&amp;P444</f>
        <v>4_150</v>
      </c>
      <c r="E444" s="83" t="str">
        <f t="shared" ref="E444:E464" si="230">M444&amp;"_"&amp;Q444</f>
        <v>4_120</v>
      </c>
      <c r="F444" s="164"/>
      <c r="H444" s="155" t="s">
        <v>26</v>
      </c>
      <c r="I444" s="157" t="str">
        <f t="shared" si="223"/>
        <v>8折</v>
      </c>
      <c r="J444" s="83">
        <v>2</v>
      </c>
      <c r="L444" s="83" t="s">
        <v>255</v>
      </c>
      <c r="M444" s="83">
        <v>4</v>
      </c>
      <c r="N444" s="83">
        <f t="shared" si="224"/>
        <v>1046</v>
      </c>
      <c r="O444" s="83">
        <v>1</v>
      </c>
      <c r="P444" s="83">
        <f t="shared" si="225"/>
        <v>150</v>
      </c>
      <c r="Q444" s="83">
        <f t="shared" si="226"/>
        <v>120</v>
      </c>
      <c r="R444" s="83">
        <v>8</v>
      </c>
      <c r="S444" s="83">
        <v>150</v>
      </c>
      <c r="T444" s="77">
        <f>VLOOKUP(N444,'[1]@shopQuick'!$A:$C,3,0)</f>
        <v>1477</v>
      </c>
      <c r="U444" s="77">
        <f>VLOOKUP(T444,'[1]@shop'!$A:$Q,17,0)</f>
        <v>150</v>
      </c>
      <c r="V444" s="34" t="str">
        <f t="shared" si="227"/>
        <v/>
      </c>
    </row>
    <row r="445" spans="1:22" s="83" customFormat="1" x14ac:dyDescent="0.15">
      <c r="A445" s="161">
        <v>140405</v>
      </c>
      <c r="B445" s="162">
        <v>1</v>
      </c>
      <c r="C445" s="163" t="str">
        <f t="shared" si="228"/>
        <v>1051_1</v>
      </c>
      <c r="D445" s="83" t="str">
        <f t="shared" si="229"/>
        <v>4_150</v>
      </c>
      <c r="E445" s="83" t="str">
        <f t="shared" si="230"/>
        <v>4_120</v>
      </c>
      <c r="F445" s="164"/>
      <c r="H445" s="155" t="s">
        <v>26</v>
      </c>
      <c r="I445" s="157" t="str">
        <f t="shared" si="223"/>
        <v>8折</v>
      </c>
      <c r="J445" s="83">
        <v>2</v>
      </c>
      <c r="L445" s="83" t="s">
        <v>256</v>
      </c>
      <c r="M445" s="83">
        <v>4</v>
      </c>
      <c r="N445" s="83">
        <f t="shared" si="224"/>
        <v>1051</v>
      </c>
      <c r="O445" s="83">
        <v>1</v>
      </c>
      <c r="P445" s="83">
        <f t="shared" si="225"/>
        <v>150</v>
      </c>
      <c r="Q445" s="83">
        <f t="shared" si="226"/>
        <v>120</v>
      </c>
      <c r="R445" s="83">
        <v>8</v>
      </c>
      <c r="S445" s="83">
        <v>150</v>
      </c>
      <c r="T445" s="77">
        <f>VLOOKUP(N445,'[1]@shopQuick'!$A:$C,3,0)</f>
        <v>1478</v>
      </c>
      <c r="U445" s="77">
        <f>VLOOKUP(T445,'[1]@shop'!$A:$Q,17,0)</f>
        <v>150</v>
      </c>
      <c r="V445" s="34" t="str">
        <f t="shared" si="227"/>
        <v/>
      </c>
    </row>
    <row r="446" spans="1:22" s="83" customFormat="1" x14ac:dyDescent="0.15">
      <c r="A446" s="161">
        <v>140406</v>
      </c>
      <c r="B446" s="162">
        <v>1</v>
      </c>
      <c r="C446" s="163" t="str">
        <f t="shared" si="228"/>
        <v>1076_1</v>
      </c>
      <c r="D446" s="83" t="str">
        <f t="shared" si="229"/>
        <v>4_150</v>
      </c>
      <c r="E446" s="83" t="str">
        <f t="shared" si="230"/>
        <v>4_120</v>
      </c>
      <c r="F446" s="164"/>
      <c r="H446" s="155" t="s">
        <v>26</v>
      </c>
      <c r="I446" s="157" t="str">
        <f t="shared" si="223"/>
        <v>8折</v>
      </c>
      <c r="J446" s="83">
        <v>2</v>
      </c>
      <c r="L446" s="83" t="s">
        <v>257</v>
      </c>
      <c r="M446" s="83">
        <v>4</v>
      </c>
      <c r="N446" s="83">
        <f t="shared" si="224"/>
        <v>1076</v>
      </c>
      <c r="O446" s="83">
        <v>1</v>
      </c>
      <c r="P446" s="83">
        <f t="shared" si="225"/>
        <v>150</v>
      </c>
      <c r="Q446" s="83">
        <f t="shared" si="226"/>
        <v>120</v>
      </c>
      <c r="R446" s="83">
        <v>8</v>
      </c>
      <c r="S446" s="83">
        <v>150</v>
      </c>
      <c r="T446" s="77">
        <f>VLOOKUP(N446,'[1]@shopQuick'!$A:$C,3,0)</f>
        <v>1479</v>
      </c>
      <c r="U446" s="77">
        <f>VLOOKUP(T446,'[1]@shop'!$A:$Q,17,0)</f>
        <v>150</v>
      </c>
      <c r="V446" s="34" t="str">
        <f t="shared" si="227"/>
        <v/>
      </c>
    </row>
    <row r="447" spans="1:22" s="83" customFormat="1" x14ac:dyDescent="0.15">
      <c r="A447" s="161">
        <v>140407</v>
      </c>
      <c r="B447" s="162">
        <v>1</v>
      </c>
      <c r="C447" s="163" t="str">
        <f t="shared" si="228"/>
        <v>1081_1</v>
      </c>
      <c r="D447" s="83" t="str">
        <f t="shared" si="229"/>
        <v>4_150</v>
      </c>
      <c r="E447" s="83" t="str">
        <f t="shared" si="230"/>
        <v>4_120</v>
      </c>
      <c r="F447" s="164"/>
      <c r="H447" s="155" t="s">
        <v>26</v>
      </c>
      <c r="I447" s="157" t="str">
        <f t="shared" si="223"/>
        <v>8折</v>
      </c>
      <c r="J447" s="83">
        <v>2</v>
      </c>
      <c r="L447" s="83" t="s">
        <v>258</v>
      </c>
      <c r="M447" s="83">
        <v>4</v>
      </c>
      <c r="N447" s="83">
        <f t="shared" si="224"/>
        <v>1081</v>
      </c>
      <c r="O447" s="83">
        <v>1</v>
      </c>
      <c r="P447" s="83">
        <f t="shared" si="225"/>
        <v>150</v>
      </c>
      <c r="Q447" s="83">
        <f t="shared" si="226"/>
        <v>120</v>
      </c>
      <c r="R447" s="83">
        <v>8</v>
      </c>
      <c r="S447" s="83">
        <v>150</v>
      </c>
      <c r="T447" s="77">
        <f>VLOOKUP(N447,'[1]@shopQuick'!$A:$C,3,0)</f>
        <v>1480</v>
      </c>
      <c r="U447" s="77">
        <f>VLOOKUP(T447,'[1]@shop'!$A:$Q,17,0)</f>
        <v>150</v>
      </c>
      <c r="V447" s="34" t="str">
        <f t="shared" si="227"/>
        <v/>
      </c>
    </row>
    <row r="448" spans="1:22" s="83" customFormat="1" x14ac:dyDescent="0.15">
      <c r="A448" s="161">
        <v>140408</v>
      </c>
      <c r="B448" s="162">
        <v>1</v>
      </c>
      <c r="C448" s="163" t="str">
        <f t="shared" si="228"/>
        <v>1086_1</v>
      </c>
      <c r="D448" s="83" t="str">
        <f t="shared" si="229"/>
        <v>4_150</v>
      </c>
      <c r="E448" s="83" t="str">
        <f t="shared" si="230"/>
        <v>4_120</v>
      </c>
      <c r="F448" s="164"/>
      <c r="H448" s="155" t="s">
        <v>26</v>
      </c>
      <c r="I448" s="157" t="str">
        <f t="shared" si="223"/>
        <v>8折</v>
      </c>
      <c r="J448" s="83">
        <v>2</v>
      </c>
      <c r="L448" s="83" t="s">
        <v>259</v>
      </c>
      <c r="M448" s="83">
        <v>4</v>
      </c>
      <c r="N448" s="83">
        <f t="shared" si="224"/>
        <v>1086</v>
      </c>
      <c r="O448" s="83">
        <v>1</v>
      </c>
      <c r="P448" s="83">
        <f t="shared" si="225"/>
        <v>150</v>
      </c>
      <c r="Q448" s="83">
        <f t="shared" si="226"/>
        <v>120</v>
      </c>
      <c r="R448" s="83">
        <v>8</v>
      </c>
      <c r="S448" s="83">
        <v>150</v>
      </c>
      <c r="T448" s="77">
        <f>VLOOKUP(N448,'[1]@shopQuick'!$A:$C,3,0)</f>
        <v>1481</v>
      </c>
      <c r="U448" s="77">
        <f>VLOOKUP(T448,'[1]@shop'!$A:$Q,17,0)</f>
        <v>150</v>
      </c>
      <c r="V448" s="34" t="str">
        <f t="shared" si="227"/>
        <v/>
      </c>
    </row>
    <row r="449" spans="1:22" s="83" customFormat="1" x14ac:dyDescent="0.15">
      <c r="A449" s="161">
        <v>140409</v>
      </c>
      <c r="B449" s="162">
        <v>1</v>
      </c>
      <c r="C449" s="163" t="str">
        <f t="shared" si="228"/>
        <v>1091_1</v>
      </c>
      <c r="D449" s="83" t="str">
        <f t="shared" si="229"/>
        <v>4_150</v>
      </c>
      <c r="E449" s="83" t="str">
        <f t="shared" si="230"/>
        <v>4_120</v>
      </c>
      <c r="F449" s="164"/>
      <c r="H449" s="155" t="s">
        <v>26</v>
      </c>
      <c r="I449" s="157" t="str">
        <f t="shared" si="223"/>
        <v>8折</v>
      </c>
      <c r="J449" s="83">
        <v>2</v>
      </c>
      <c r="L449" s="83" t="s">
        <v>260</v>
      </c>
      <c r="M449" s="83">
        <v>4</v>
      </c>
      <c r="N449" s="83">
        <f t="shared" si="224"/>
        <v>1091</v>
      </c>
      <c r="O449" s="83">
        <v>1</v>
      </c>
      <c r="P449" s="83">
        <f t="shared" si="225"/>
        <v>150</v>
      </c>
      <c r="Q449" s="83">
        <f t="shared" si="226"/>
        <v>120</v>
      </c>
      <c r="R449" s="83">
        <v>8</v>
      </c>
      <c r="S449" s="83">
        <v>150</v>
      </c>
      <c r="T449" s="77">
        <f>VLOOKUP(N449,'[1]@shopQuick'!$A:$C,3,0)</f>
        <v>1482</v>
      </c>
      <c r="U449" s="77">
        <f>VLOOKUP(T449,'[1]@shop'!$A:$Q,17,0)</f>
        <v>150</v>
      </c>
      <c r="V449" s="34" t="str">
        <f t="shared" si="227"/>
        <v/>
      </c>
    </row>
    <row r="450" spans="1:22" s="83" customFormat="1" x14ac:dyDescent="0.15">
      <c r="A450" s="161">
        <v>140410</v>
      </c>
      <c r="B450" s="162">
        <v>1</v>
      </c>
      <c r="C450" s="163" t="str">
        <f t="shared" si="228"/>
        <v>1037_1</v>
      </c>
      <c r="D450" s="83" t="str">
        <f t="shared" si="229"/>
        <v>4_40</v>
      </c>
      <c r="E450" s="83" t="str">
        <f t="shared" si="230"/>
        <v>4_20</v>
      </c>
      <c r="F450" s="164"/>
      <c r="H450" s="155" t="s">
        <v>56</v>
      </c>
      <c r="I450" s="157" t="str">
        <f t="shared" si="223"/>
        <v>5折</v>
      </c>
      <c r="J450" s="83">
        <v>2</v>
      </c>
      <c r="L450" s="83" t="s">
        <v>261</v>
      </c>
      <c r="M450" s="83">
        <v>4</v>
      </c>
      <c r="N450" s="83">
        <f t="shared" si="224"/>
        <v>1037</v>
      </c>
      <c r="O450" s="83">
        <v>1</v>
      </c>
      <c r="P450" s="83">
        <f t="shared" si="225"/>
        <v>40</v>
      </c>
      <c r="Q450" s="83">
        <f t="shared" si="226"/>
        <v>20</v>
      </c>
      <c r="R450" s="83">
        <v>5</v>
      </c>
      <c r="S450" s="83">
        <v>40</v>
      </c>
      <c r="T450" s="77">
        <f>VLOOKUP(N450,'[1]@shopQuick'!$A:$C,3,0)</f>
        <v>1483</v>
      </c>
      <c r="U450" s="77">
        <f>VLOOKUP(T450,'[1]@shop'!$A:$Q,17,0)</f>
        <v>40</v>
      </c>
      <c r="V450" s="34" t="str">
        <f t="shared" si="227"/>
        <v/>
      </c>
    </row>
    <row r="451" spans="1:22" s="83" customFormat="1" x14ac:dyDescent="0.15">
      <c r="A451" s="161">
        <v>140411</v>
      </c>
      <c r="B451" s="162">
        <v>1</v>
      </c>
      <c r="C451" s="163" t="str">
        <f t="shared" si="228"/>
        <v>1042_1</v>
      </c>
      <c r="D451" s="83" t="str">
        <f t="shared" si="229"/>
        <v>4_40</v>
      </c>
      <c r="E451" s="83" t="str">
        <f t="shared" si="230"/>
        <v>4_20</v>
      </c>
      <c r="F451" s="164"/>
      <c r="H451" s="155" t="s">
        <v>56</v>
      </c>
      <c r="I451" s="157" t="str">
        <f t="shared" si="223"/>
        <v>5折</v>
      </c>
      <c r="J451" s="83">
        <v>2</v>
      </c>
      <c r="L451" s="83" t="s">
        <v>262</v>
      </c>
      <c r="M451" s="83">
        <v>4</v>
      </c>
      <c r="N451" s="83">
        <f t="shared" si="224"/>
        <v>1042</v>
      </c>
      <c r="O451" s="83">
        <v>1</v>
      </c>
      <c r="P451" s="83">
        <f t="shared" si="225"/>
        <v>40</v>
      </c>
      <c r="Q451" s="83">
        <f t="shared" si="226"/>
        <v>20</v>
      </c>
      <c r="R451" s="83">
        <v>5</v>
      </c>
      <c r="S451" s="83">
        <v>40</v>
      </c>
      <c r="T451" s="77">
        <f>VLOOKUP(N451,'[1]@shopQuick'!$A:$C,3,0)</f>
        <v>1484</v>
      </c>
      <c r="U451" s="77">
        <f>VLOOKUP(T451,'[1]@shop'!$A:$Q,17,0)</f>
        <v>40</v>
      </c>
      <c r="V451" s="34" t="str">
        <f t="shared" si="227"/>
        <v/>
      </c>
    </row>
    <row r="452" spans="1:22" s="83" customFormat="1" x14ac:dyDescent="0.15">
      <c r="A452" s="161">
        <v>140412</v>
      </c>
      <c r="B452" s="162">
        <v>1</v>
      </c>
      <c r="C452" s="163" t="str">
        <f t="shared" si="228"/>
        <v>1047_1</v>
      </c>
      <c r="D452" s="83" t="str">
        <f t="shared" si="229"/>
        <v>4_40</v>
      </c>
      <c r="E452" s="83" t="str">
        <f t="shared" si="230"/>
        <v>4_20</v>
      </c>
      <c r="F452" s="164"/>
      <c r="H452" s="155" t="s">
        <v>56</v>
      </c>
      <c r="I452" s="157" t="str">
        <f t="shared" si="223"/>
        <v>5折</v>
      </c>
      <c r="J452" s="83">
        <v>2</v>
      </c>
      <c r="L452" s="83" t="s">
        <v>263</v>
      </c>
      <c r="M452" s="83">
        <v>4</v>
      </c>
      <c r="N452" s="83">
        <f t="shared" si="224"/>
        <v>1047</v>
      </c>
      <c r="O452" s="83">
        <v>1</v>
      </c>
      <c r="P452" s="83">
        <f t="shared" si="225"/>
        <v>40</v>
      </c>
      <c r="Q452" s="83">
        <f t="shared" si="226"/>
        <v>20</v>
      </c>
      <c r="R452" s="83">
        <v>5</v>
      </c>
      <c r="S452" s="83">
        <v>40</v>
      </c>
      <c r="T452" s="77">
        <f>VLOOKUP(N452,'[1]@shopQuick'!$A:$C,3,0)</f>
        <v>1485</v>
      </c>
      <c r="U452" s="77">
        <f>VLOOKUP(T452,'[1]@shop'!$A:$Q,17,0)</f>
        <v>40</v>
      </c>
      <c r="V452" s="34" t="str">
        <f t="shared" si="227"/>
        <v/>
      </c>
    </row>
    <row r="453" spans="1:22" s="83" customFormat="1" x14ac:dyDescent="0.15">
      <c r="A453" s="161">
        <v>140413</v>
      </c>
      <c r="B453" s="162">
        <v>1</v>
      </c>
      <c r="C453" s="163" t="str">
        <f t="shared" si="228"/>
        <v>1052_1</v>
      </c>
      <c r="D453" s="83" t="str">
        <f t="shared" si="229"/>
        <v>4_40</v>
      </c>
      <c r="E453" s="83" t="str">
        <f t="shared" si="230"/>
        <v>4_20</v>
      </c>
      <c r="F453" s="164"/>
      <c r="H453" s="155" t="s">
        <v>56</v>
      </c>
      <c r="I453" s="157" t="str">
        <f t="shared" ref="I453:I464" si="231">R453&amp;"折"</f>
        <v>5折</v>
      </c>
      <c r="J453" s="83">
        <v>2</v>
      </c>
      <c r="L453" s="83" t="s">
        <v>264</v>
      </c>
      <c r="M453" s="83">
        <v>4</v>
      </c>
      <c r="N453" s="83">
        <f t="shared" si="224"/>
        <v>1052</v>
      </c>
      <c r="O453" s="83">
        <v>1</v>
      </c>
      <c r="P453" s="83">
        <f t="shared" si="225"/>
        <v>40</v>
      </c>
      <c r="Q453" s="83">
        <f t="shared" si="226"/>
        <v>20</v>
      </c>
      <c r="R453" s="83">
        <v>5</v>
      </c>
      <c r="S453" s="83">
        <v>40</v>
      </c>
      <c r="T453" s="77">
        <f>VLOOKUP(N453,'[1]@shopQuick'!$A:$C,3,0)</f>
        <v>1486</v>
      </c>
      <c r="U453" s="77">
        <f>VLOOKUP(T453,'[1]@shop'!$A:$Q,17,0)</f>
        <v>40</v>
      </c>
      <c r="V453" s="34" t="str">
        <f t="shared" si="227"/>
        <v/>
      </c>
    </row>
    <row r="454" spans="1:22" s="83" customFormat="1" x14ac:dyDescent="0.15">
      <c r="A454" s="161">
        <v>140414</v>
      </c>
      <c r="B454" s="162">
        <v>1</v>
      </c>
      <c r="C454" s="163" t="str">
        <f t="shared" si="228"/>
        <v>1037_1</v>
      </c>
      <c r="D454" s="83" t="str">
        <f t="shared" si="229"/>
        <v>4_40</v>
      </c>
      <c r="E454" s="83" t="str">
        <f t="shared" si="230"/>
        <v>4_20</v>
      </c>
      <c r="F454" s="164"/>
      <c r="H454" s="155" t="s">
        <v>56</v>
      </c>
      <c r="I454" s="157" t="str">
        <f t="shared" si="231"/>
        <v>5折</v>
      </c>
      <c r="J454" s="83">
        <v>2</v>
      </c>
      <c r="L454" s="83" t="s">
        <v>261</v>
      </c>
      <c r="M454" s="83">
        <v>4</v>
      </c>
      <c r="N454" s="83">
        <f t="shared" ref="N454:N461" si="232">N381</f>
        <v>1037</v>
      </c>
      <c r="O454" s="83">
        <v>1</v>
      </c>
      <c r="P454" s="83">
        <f t="shared" si="225"/>
        <v>40</v>
      </c>
      <c r="Q454" s="83">
        <f t="shared" si="226"/>
        <v>20</v>
      </c>
      <c r="R454" s="83">
        <v>5</v>
      </c>
      <c r="S454" s="83">
        <v>40</v>
      </c>
      <c r="T454" s="77">
        <f>VLOOKUP(N454,'[1]@shopQuick'!$A:$C,3,0)</f>
        <v>1483</v>
      </c>
      <c r="U454" s="77">
        <f>VLOOKUP(T454,'[1]@shop'!$A:$Q,17,0)</f>
        <v>40</v>
      </c>
      <c r="V454" s="34" t="str">
        <f t="shared" si="227"/>
        <v/>
      </c>
    </row>
    <row r="455" spans="1:22" s="83" customFormat="1" x14ac:dyDescent="0.15">
      <c r="A455" s="161">
        <v>140415</v>
      </c>
      <c r="B455" s="162">
        <v>1</v>
      </c>
      <c r="C455" s="163" t="str">
        <f t="shared" si="228"/>
        <v>1042_1</v>
      </c>
      <c r="D455" s="83" t="str">
        <f t="shared" si="229"/>
        <v>4_40</v>
      </c>
      <c r="E455" s="83" t="str">
        <f t="shared" si="230"/>
        <v>4_20</v>
      </c>
      <c r="F455" s="164"/>
      <c r="H455" s="155" t="s">
        <v>56</v>
      </c>
      <c r="I455" s="157" t="str">
        <f t="shared" si="231"/>
        <v>5折</v>
      </c>
      <c r="J455" s="83">
        <v>2</v>
      </c>
      <c r="L455" s="83" t="s">
        <v>262</v>
      </c>
      <c r="M455" s="83">
        <v>4</v>
      </c>
      <c r="N455" s="83">
        <f t="shared" si="232"/>
        <v>1042</v>
      </c>
      <c r="O455" s="83">
        <v>1</v>
      </c>
      <c r="P455" s="83">
        <f t="shared" si="225"/>
        <v>40</v>
      </c>
      <c r="Q455" s="83">
        <f t="shared" si="226"/>
        <v>20</v>
      </c>
      <c r="R455" s="83">
        <v>5</v>
      </c>
      <c r="S455" s="83">
        <v>40</v>
      </c>
      <c r="T455" s="77">
        <f>VLOOKUP(N455,'[1]@shopQuick'!$A:$C,3,0)</f>
        <v>1484</v>
      </c>
      <c r="U455" s="77">
        <f>VLOOKUP(T455,'[1]@shop'!$A:$Q,17,0)</f>
        <v>40</v>
      </c>
      <c r="V455" s="34" t="str">
        <f t="shared" si="227"/>
        <v/>
      </c>
    </row>
    <row r="456" spans="1:22" s="83" customFormat="1" x14ac:dyDescent="0.15">
      <c r="A456" s="161">
        <v>140416</v>
      </c>
      <c r="B456" s="162">
        <v>1</v>
      </c>
      <c r="C456" s="163" t="str">
        <f t="shared" si="228"/>
        <v>1047_1</v>
      </c>
      <c r="D456" s="83" t="str">
        <f t="shared" si="229"/>
        <v>4_40</v>
      </c>
      <c r="E456" s="83" t="str">
        <f t="shared" si="230"/>
        <v>4_20</v>
      </c>
      <c r="F456" s="164"/>
      <c r="H456" s="155" t="s">
        <v>56</v>
      </c>
      <c r="I456" s="157" t="str">
        <f t="shared" si="231"/>
        <v>5折</v>
      </c>
      <c r="J456" s="83">
        <v>2</v>
      </c>
      <c r="L456" s="83" t="s">
        <v>263</v>
      </c>
      <c r="M456" s="83">
        <v>4</v>
      </c>
      <c r="N456" s="83">
        <f t="shared" si="232"/>
        <v>1047</v>
      </c>
      <c r="O456" s="83">
        <v>1</v>
      </c>
      <c r="P456" s="83">
        <f t="shared" si="225"/>
        <v>40</v>
      </c>
      <c r="Q456" s="83">
        <f t="shared" si="226"/>
        <v>20</v>
      </c>
      <c r="R456" s="83">
        <v>5</v>
      </c>
      <c r="S456" s="83">
        <v>40</v>
      </c>
      <c r="T456" s="77">
        <f>VLOOKUP(N456,'[1]@shopQuick'!$A:$C,3,0)</f>
        <v>1485</v>
      </c>
      <c r="U456" s="77">
        <f>VLOOKUP(T456,'[1]@shop'!$A:$Q,17,0)</f>
        <v>40</v>
      </c>
      <c r="V456" s="34" t="str">
        <f t="shared" si="227"/>
        <v/>
      </c>
    </row>
    <row r="457" spans="1:22" s="83" customFormat="1" x14ac:dyDescent="0.15">
      <c r="A457" s="161">
        <v>140417</v>
      </c>
      <c r="B457" s="162">
        <v>1</v>
      </c>
      <c r="C457" s="163" t="str">
        <f t="shared" si="228"/>
        <v>1052_1</v>
      </c>
      <c r="D457" s="83" t="str">
        <f t="shared" si="229"/>
        <v>4_40</v>
      </c>
      <c r="E457" s="83" t="str">
        <f t="shared" si="230"/>
        <v>4_20</v>
      </c>
      <c r="F457" s="164"/>
      <c r="H457" s="155" t="s">
        <v>56</v>
      </c>
      <c r="I457" s="157" t="str">
        <f t="shared" si="231"/>
        <v>5折</v>
      </c>
      <c r="J457" s="83">
        <v>2</v>
      </c>
      <c r="L457" s="83" t="s">
        <v>264</v>
      </c>
      <c r="M457" s="83">
        <v>4</v>
      </c>
      <c r="N457" s="83">
        <f t="shared" si="232"/>
        <v>1052</v>
      </c>
      <c r="O457" s="83">
        <v>1</v>
      </c>
      <c r="P457" s="83">
        <f t="shared" si="225"/>
        <v>40</v>
      </c>
      <c r="Q457" s="83">
        <f t="shared" si="226"/>
        <v>20</v>
      </c>
      <c r="R457" s="83">
        <v>5</v>
      </c>
      <c r="S457" s="83">
        <v>40</v>
      </c>
      <c r="T457" s="77">
        <f>VLOOKUP(N457,'[1]@shopQuick'!$A:$C,3,0)</f>
        <v>1486</v>
      </c>
      <c r="U457" s="77">
        <f>VLOOKUP(T457,'[1]@shop'!$A:$Q,17,0)</f>
        <v>40</v>
      </c>
      <c r="V457" s="34" t="str">
        <f t="shared" si="227"/>
        <v/>
      </c>
    </row>
    <row r="458" spans="1:22" s="83" customFormat="1" x14ac:dyDescent="0.15">
      <c r="A458" s="161">
        <v>140418</v>
      </c>
      <c r="B458" s="162">
        <v>1</v>
      </c>
      <c r="C458" s="163" t="str">
        <f t="shared" si="228"/>
        <v>1238_1</v>
      </c>
      <c r="D458" s="83" t="str">
        <f t="shared" si="229"/>
        <v>4_80</v>
      </c>
      <c r="E458" s="83" t="str">
        <f t="shared" si="230"/>
        <v>4_40</v>
      </c>
      <c r="F458" s="164"/>
      <c r="H458" s="155" t="s">
        <v>56</v>
      </c>
      <c r="I458" s="157" t="str">
        <f t="shared" si="231"/>
        <v>5折</v>
      </c>
      <c r="J458" s="83">
        <v>2</v>
      </c>
      <c r="L458" s="83" t="s">
        <v>186</v>
      </c>
      <c r="M458" s="83">
        <v>4</v>
      </c>
      <c r="N458" s="83">
        <f t="shared" si="232"/>
        <v>1238</v>
      </c>
      <c r="O458" s="83">
        <v>1</v>
      </c>
      <c r="P458" s="83">
        <f t="shared" si="225"/>
        <v>80</v>
      </c>
      <c r="Q458" s="83">
        <f t="shared" si="226"/>
        <v>40</v>
      </c>
      <c r="R458" s="83">
        <v>5</v>
      </c>
      <c r="S458" s="83">
        <v>80</v>
      </c>
      <c r="T458" s="77">
        <f>VLOOKUP(N458,'[1]@shopQuick'!$A:$C,3,0)</f>
        <v>212</v>
      </c>
      <c r="U458" s="77">
        <f>VLOOKUP(T458,'[1]@shop'!$A:$Q,17,0)</f>
        <v>80</v>
      </c>
      <c r="V458" s="34" t="str">
        <f t="shared" si="227"/>
        <v/>
      </c>
    </row>
    <row r="459" spans="1:22" s="83" customFormat="1" x14ac:dyDescent="0.15">
      <c r="A459" s="161">
        <v>140419</v>
      </c>
      <c r="B459" s="162">
        <v>1</v>
      </c>
      <c r="C459" s="163" t="str">
        <f t="shared" si="228"/>
        <v>1031_9</v>
      </c>
      <c r="D459" s="83" t="str">
        <f t="shared" si="229"/>
        <v>4_180</v>
      </c>
      <c r="E459" s="83" t="str">
        <f t="shared" si="230"/>
        <v>4_90</v>
      </c>
      <c r="F459" s="164"/>
      <c r="H459" s="155" t="s">
        <v>56</v>
      </c>
      <c r="I459" s="157" t="str">
        <f t="shared" si="231"/>
        <v>5折</v>
      </c>
      <c r="J459" s="83">
        <v>2</v>
      </c>
      <c r="L459" s="83" t="s">
        <v>194</v>
      </c>
      <c r="M459" s="83">
        <v>4</v>
      </c>
      <c r="N459" s="83">
        <f t="shared" si="232"/>
        <v>1031</v>
      </c>
      <c r="O459" s="83">
        <v>9</v>
      </c>
      <c r="P459" s="83">
        <f t="shared" si="225"/>
        <v>180</v>
      </c>
      <c r="Q459" s="83">
        <f t="shared" si="226"/>
        <v>90</v>
      </c>
      <c r="R459" s="83">
        <v>5</v>
      </c>
      <c r="S459" s="83">
        <v>20</v>
      </c>
      <c r="T459" s="77">
        <f>VLOOKUP(N459,'[1]@shopQuick'!$A:$C,3,0)</f>
        <v>213</v>
      </c>
      <c r="U459" s="77">
        <f>VLOOKUP(T459,'[1]@shop'!$A:$Q,17,0)</f>
        <v>20</v>
      </c>
      <c r="V459" s="34" t="str">
        <f t="shared" si="227"/>
        <v/>
      </c>
    </row>
    <row r="460" spans="1:22" s="83" customFormat="1" x14ac:dyDescent="0.15">
      <c r="A460" s="161">
        <v>140420</v>
      </c>
      <c r="B460" s="162">
        <v>1</v>
      </c>
      <c r="C460" s="163" t="str">
        <f t="shared" si="228"/>
        <v>1030_3</v>
      </c>
      <c r="D460" s="83" t="str">
        <f t="shared" si="229"/>
        <v>4_180</v>
      </c>
      <c r="E460" s="83" t="str">
        <f t="shared" si="230"/>
        <v>4_90</v>
      </c>
      <c r="F460" s="164"/>
      <c r="H460" s="155" t="s">
        <v>56</v>
      </c>
      <c r="I460" s="157" t="str">
        <f t="shared" si="231"/>
        <v>5折</v>
      </c>
      <c r="J460" s="83">
        <v>2</v>
      </c>
      <c r="L460" s="83" t="s">
        <v>198</v>
      </c>
      <c r="M460" s="83">
        <v>4</v>
      </c>
      <c r="N460" s="83">
        <f t="shared" si="232"/>
        <v>1030</v>
      </c>
      <c r="O460" s="83">
        <v>3</v>
      </c>
      <c r="P460" s="83">
        <f t="shared" si="225"/>
        <v>180</v>
      </c>
      <c r="Q460" s="83">
        <f t="shared" si="226"/>
        <v>90</v>
      </c>
      <c r="R460" s="83">
        <v>5</v>
      </c>
      <c r="S460" s="83">
        <v>60</v>
      </c>
      <c r="T460" s="77">
        <f>VLOOKUP(N460,'[1]@shopQuick'!$A:$C,3,0)</f>
        <v>214</v>
      </c>
      <c r="U460" s="77">
        <f>VLOOKUP(T460,'[1]@shop'!$A:$Q,17,0)</f>
        <v>60</v>
      </c>
      <c r="V460" s="34" t="str">
        <f t="shared" si="227"/>
        <v/>
      </c>
    </row>
    <row r="461" spans="1:22" s="83" customFormat="1" x14ac:dyDescent="0.15">
      <c r="A461" s="161">
        <v>140421</v>
      </c>
      <c r="B461" s="162">
        <v>1</v>
      </c>
      <c r="C461" s="163" t="str">
        <f t="shared" si="228"/>
        <v>1006_1</v>
      </c>
      <c r="D461" s="83" t="str">
        <f t="shared" si="229"/>
        <v>4_10</v>
      </c>
      <c r="E461" s="83" t="str">
        <f t="shared" si="230"/>
        <v>4_5</v>
      </c>
      <c r="F461" s="164"/>
      <c r="H461" s="155" t="s">
        <v>56</v>
      </c>
      <c r="I461" s="157" t="str">
        <f t="shared" si="231"/>
        <v>5折</v>
      </c>
      <c r="J461" s="83">
        <v>2</v>
      </c>
      <c r="L461" s="83" t="s">
        <v>265</v>
      </c>
      <c r="M461" s="83">
        <v>4</v>
      </c>
      <c r="N461" s="83">
        <f t="shared" si="232"/>
        <v>1006</v>
      </c>
      <c r="O461" s="83">
        <v>1</v>
      </c>
      <c r="P461" s="83">
        <f t="shared" si="225"/>
        <v>10</v>
      </c>
      <c r="Q461" s="83">
        <f t="shared" si="226"/>
        <v>5</v>
      </c>
      <c r="R461" s="83">
        <v>5</v>
      </c>
      <c r="S461" s="83">
        <v>10</v>
      </c>
      <c r="T461" s="77">
        <f>VLOOKUP(N461,'[1]@shopQuick'!$A:$C,3,0)</f>
        <v>620002</v>
      </c>
      <c r="U461" s="77">
        <f>VLOOKUP(T461,'[1]@shop'!$A:$Q,17,0)</f>
        <v>10</v>
      </c>
      <c r="V461" s="34" t="str">
        <f t="shared" si="227"/>
        <v/>
      </c>
    </row>
    <row r="462" spans="1:22" s="78" customFormat="1" x14ac:dyDescent="0.15">
      <c r="A462" s="122">
        <v>140422</v>
      </c>
      <c r="B462" s="122">
        <v>1</v>
      </c>
      <c r="C462" s="122" t="s">
        <v>267</v>
      </c>
      <c r="D462" s="122" t="str">
        <f t="shared" si="229"/>
        <v>4_700</v>
      </c>
      <c r="E462" s="122" t="str">
        <f t="shared" si="230"/>
        <v>4_560</v>
      </c>
      <c r="F462" s="123">
        <v>5</v>
      </c>
      <c r="G462" s="78">
        <v>1</v>
      </c>
      <c r="H462" s="124" t="s">
        <v>26</v>
      </c>
      <c r="I462" s="129" t="str">
        <f t="shared" si="231"/>
        <v>8折</v>
      </c>
      <c r="J462" s="122">
        <v>20</v>
      </c>
      <c r="L462" s="130" t="s">
        <v>268</v>
      </c>
      <c r="M462" s="78">
        <v>4</v>
      </c>
      <c r="N462" s="78">
        <v>1287</v>
      </c>
      <c r="O462" s="78">
        <v>10</v>
      </c>
      <c r="P462" s="78">
        <f t="shared" ref="P462" si="233">S462*O462</f>
        <v>700</v>
      </c>
      <c r="Q462" s="78">
        <f t="shared" si="226"/>
        <v>560</v>
      </c>
      <c r="R462" s="78">
        <v>8</v>
      </c>
      <c r="S462" s="78">
        <v>70</v>
      </c>
      <c r="T462" s="78" t="e">
        <f>VLOOKUP(N462,'[1]@shopQuick'!$A:$C,3,0)</f>
        <v>#N/A</v>
      </c>
      <c r="U462" s="78" t="e">
        <f>VLOOKUP(T462,'[1]@shop'!$A:$Q,17,0)</f>
        <v>#N/A</v>
      </c>
      <c r="V462" s="78" t="e">
        <f t="shared" si="227"/>
        <v>#N/A</v>
      </c>
    </row>
    <row r="463" spans="1:22" x14ac:dyDescent="0.15">
      <c r="A463" s="166">
        <v>140423</v>
      </c>
      <c r="B463" s="167">
        <v>1</v>
      </c>
      <c r="C463" s="167" t="s">
        <v>269</v>
      </c>
      <c r="D463" s="167" t="s">
        <v>270</v>
      </c>
      <c r="E463" s="167" t="s">
        <v>271</v>
      </c>
      <c r="F463" s="168">
        <v>1</v>
      </c>
      <c r="G463" s="169">
        <v>1</v>
      </c>
      <c r="H463" s="170" t="s">
        <v>163</v>
      </c>
      <c r="I463" s="173" t="s">
        <v>163</v>
      </c>
      <c r="J463" s="167">
        <v>20</v>
      </c>
      <c r="K463" s="169"/>
      <c r="L463" s="174" t="s">
        <v>182</v>
      </c>
      <c r="M463" s="169">
        <v>4</v>
      </c>
      <c r="N463" s="169">
        <v>1285</v>
      </c>
      <c r="O463" s="169">
        <v>5</v>
      </c>
      <c r="P463" s="169">
        <v>150</v>
      </c>
      <c r="Q463" s="169">
        <v>135</v>
      </c>
      <c r="R463" s="169">
        <v>9</v>
      </c>
      <c r="S463" s="169">
        <v>30</v>
      </c>
    </row>
    <row r="464" spans="1:22" s="18" customFormat="1" x14ac:dyDescent="0.15">
      <c r="A464" s="20">
        <v>140424</v>
      </c>
      <c r="B464" s="20">
        <v>1</v>
      </c>
      <c r="C464" s="17" t="str">
        <f t="shared" si="228"/>
        <v>5411_1</v>
      </c>
      <c r="D464" s="20" t="str">
        <f t="shared" si="229"/>
        <v>4_200</v>
      </c>
      <c r="E464" s="20" t="str">
        <f t="shared" si="230"/>
        <v>4_160</v>
      </c>
      <c r="F464" s="171">
        <v>1</v>
      </c>
      <c r="G464" s="18">
        <v>1</v>
      </c>
      <c r="H464" s="172" t="s">
        <v>26</v>
      </c>
      <c r="I464" s="175" t="str">
        <f t="shared" si="231"/>
        <v>8折</v>
      </c>
      <c r="J464" s="20">
        <v>20</v>
      </c>
      <c r="L464" s="176" t="s">
        <v>272</v>
      </c>
      <c r="M464" s="18">
        <v>4</v>
      </c>
      <c r="N464" s="18">
        <v>5411</v>
      </c>
      <c r="O464" s="18">
        <v>1</v>
      </c>
      <c r="P464" s="18">
        <v>200</v>
      </c>
      <c r="Q464" s="18">
        <f t="shared" si="226"/>
        <v>160</v>
      </c>
      <c r="R464" s="18">
        <v>8</v>
      </c>
      <c r="S464" s="18">
        <v>30</v>
      </c>
      <c r="T464" s="18" t="e">
        <f>VLOOKUP(N464,'[1]@shopQuick'!$A:$C,3,0)</f>
        <v>#N/A</v>
      </c>
      <c r="U464" s="18" t="e">
        <f>VLOOKUP(T464,'[1]@shop'!$A:$Q,17,0)</f>
        <v>#N/A</v>
      </c>
      <c r="V464" s="18" t="e">
        <f t="shared" si="227"/>
        <v>#N/A</v>
      </c>
    </row>
  </sheetData>
  <phoneticPr fontId="10" type="noConversion"/>
  <conditionalFormatting sqref="N101">
    <cfRule type="duplicateValues" dxfId="19" priority="12"/>
    <cfRule type="duplicateValues" dxfId="18" priority="13"/>
  </conditionalFormatting>
  <conditionalFormatting sqref="N148">
    <cfRule type="duplicateValues" dxfId="17" priority="4"/>
    <cfRule type="duplicateValues" dxfId="16" priority="5"/>
  </conditionalFormatting>
  <conditionalFormatting sqref="N149">
    <cfRule type="duplicateValues" dxfId="15" priority="2"/>
    <cfRule type="duplicateValues" dxfId="14" priority="3"/>
  </conditionalFormatting>
  <conditionalFormatting sqref="N97:N99">
    <cfRule type="duplicateValues" dxfId="13" priority="18"/>
    <cfRule type="duplicateValues" dxfId="12" priority="19"/>
  </conditionalFormatting>
  <conditionalFormatting sqref="N146:N147">
    <cfRule type="duplicateValues" dxfId="11" priority="6"/>
    <cfRule type="duplicateValues" dxfId="10" priority="7"/>
  </conditionalFormatting>
  <conditionalFormatting sqref="N117:N119 N102:N106">
    <cfRule type="duplicateValues" dxfId="9" priority="8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170"/>
  <sheetViews>
    <sheetView workbookViewId="0">
      <pane ySplit="3" topLeftCell="A4" activePane="bottomLeft" state="frozenSplit"/>
      <selection pane="bottomLeft" activeCell="G25" sqref="G25"/>
    </sheetView>
  </sheetViews>
  <sheetFormatPr defaultColWidth="9" defaultRowHeight="13.5" x14ac:dyDescent="0.15"/>
  <cols>
    <col min="6" max="6" width="12.75" customWidth="1"/>
    <col min="8" max="8" width="9" style="8"/>
    <col min="9" max="9" width="16.5" style="9" customWidth="1"/>
    <col min="10" max="10" width="11" customWidth="1"/>
    <col min="13" max="13" width="14.625" customWidth="1"/>
  </cols>
  <sheetData>
    <row r="1" spans="1:20" x14ac:dyDescent="0.15">
      <c r="A1" s="3" t="s">
        <v>0</v>
      </c>
      <c r="B1" s="3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10" t="s">
        <v>6</v>
      </c>
      <c r="H1" s="23" t="s">
        <v>7</v>
      </c>
      <c r="I1" s="24" t="s">
        <v>8</v>
      </c>
      <c r="J1" s="25" t="s">
        <v>9</v>
      </c>
      <c r="K1" s="5"/>
      <c r="N1" s="25" t="s">
        <v>273</v>
      </c>
      <c r="O1" s="25" t="s">
        <v>274</v>
      </c>
      <c r="P1" s="25" t="s">
        <v>275</v>
      </c>
      <c r="Q1" s="25" t="s">
        <v>3</v>
      </c>
      <c r="R1" s="25" t="s">
        <v>276</v>
      </c>
      <c r="S1" s="25" t="s">
        <v>277</v>
      </c>
    </row>
    <row r="2" spans="1:20" x14ac:dyDescent="0.15">
      <c r="A2" s="3" t="s">
        <v>10</v>
      </c>
      <c r="B2" s="3" t="s">
        <v>11</v>
      </c>
      <c r="C2" s="10" t="s">
        <v>12</v>
      </c>
      <c r="D2" s="10" t="s">
        <v>12</v>
      </c>
      <c r="E2" s="10" t="s">
        <v>12</v>
      </c>
      <c r="F2" s="41" t="s">
        <v>11</v>
      </c>
      <c r="G2" s="10" t="s">
        <v>11</v>
      </c>
      <c r="H2" s="27" t="s">
        <v>430</v>
      </c>
      <c r="I2" s="26"/>
      <c r="J2" s="25" t="s">
        <v>13</v>
      </c>
      <c r="K2" s="5"/>
    </row>
    <row r="3" spans="1:20" x14ac:dyDescent="0.15">
      <c r="A3" s="3" t="s">
        <v>14</v>
      </c>
      <c r="B3" s="3" t="s">
        <v>15</v>
      </c>
      <c r="C3" s="10" t="s">
        <v>16</v>
      </c>
      <c r="D3" s="10" t="s">
        <v>17</v>
      </c>
      <c r="E3" s="10" t="s">
        <v>18</v>
      </c>
      <c r="F3" s="41" t="s">
        <v>19</v>
      </c>
      <c r="G3" s="10" t="s">
        <v>20</v>
      </c>
      <c r="H3" s="27" t="s">
        <v>21</v>
      </c>
      <c r="I3" s="28"/>
      <c r="J3" s="25" t="s">
        <v>22</v>
      </c>
      <c r="K3" s="5"/>
    </row>
    <row r="4" spans="1:20" x14ac:dyDescent="0.15">
      <c r="A4" s="42">
        <v>110001</v>
      </c>
      <c r="B4" s="37">
        <v>1</v>
      </c>
      <c r="C4" s="43" t="str">
        <f t="shared" ref="C4:C162" si="0">L4&amp;"_"&amp;O4</f>
        <v>12140_5</v>
      </c>
      <c r="D4" s="34" t="str">
        <f t="shared" ref="D4:D162" si="1">N4&amp;"_"&amp;Q4</f>
        <v>4_3000</v>
      </c>
      <c r="E4" s="34" t="str">
        <f t="shared" ref="E4:E162" si="2">N4&amp;"_"&amp;S4</f>
        <v>4_2700</v>
      </c>
      <c r="F4" s="44">
        <v>1</v>
      </c>
      <c r="G4" s="34">
        <v>1</v>
      </c>
      <c r="H4" s="32" t="s">
        <v>163</v>
      </c>
      <c r="I4" s="47" t="str">
        <f>IF(R4="正价",R4,R4&amp;"折")</f>
        <v>9折</v>
      </c>
      <c r="J4" s="34">
        <v>10</v>
      </c>
      <c r="L4" s="48">
        <v>12140</v>
      </c>
      <c r="M4" s="49" t="s">
        <v>39</v>
      </c>
      <c r="N4">
        <v>4</v>
      </c>
      <c r="O4" s="37">
        <v>5</v>
      </c>
      <c r="P4" s="37">
        <v>600</v>
      </c>
      <c r="Q4">
        <f>O4*P4</f>
        <v>3000</v>
      </c>
      <c r="R4" s="56">
        <v>9</v>
      </c>
      <c r="S4">
        <f>IF(R4="正价",Q4,Q4*R4/10)</f>
        <v>2700</v>
      </c>
      <c r="T4" s="25" t="s">
        <v>278</v>
      </c>
    </row>
    <row r="5" spans="1:20" x14ac:dyDescent="0.15">
      <c r="A5" s="42">
        <v>110002</v>
      </c>
      <c r="B5" s="37">
        <v>1</v>
      </c>
      <c r="C5" s="43" t="str">
        <f t="shared" si="0"/>
        <v>12141_5</v>
      </c>
      <c r="D5" s="34" t="str">
        <f t="shared" si="1"/>
        <v>4_3000</v>
      </c>
      <c r="E5" s="34" t="str">
        <f t="shared" si="2"/>
        <v>4_2700</v>
      </c>
      <c r="F5" s="44">
        <v>1</v>
      </c>
      <c r="G5" s="34">
        <v>1</v>
      </c>
      <c r="H5" s="32" t="s">
        <v>163</v>
      </c>
      <c r="I5" s="47" t="str">
        <f t="shared" ref="I5:I118" si="3">IF(R5="正价",R5,R5&amp;"折")</f>
        <v>9折</v>
      </c>
      <c r="J5" s="34">
        <v>10</v>
      </c>
      <c r="L5" s="48">
        <v>12141</v>
      </c>
      <c r="M5" s="49" t="s">
        <v>279</v>
      </c>
      <c r="N5">
        <v>4</v>
      </c>
      <c r="O5" s="37">
        <v>5</v>
      </c>
      <c r="P5" s="37">
        <v>600</v>
      </c>
      <c r="Q5">
        <f t="shared" ref="Q5:Q162" si="4">O5*P5</f>
        <v>3000</v>
      </c>
      <c r="R5" s="56">
        <v>9</v>
      </c>
      <c r="S5">
        <f t="shared" ref="S5:S118" si="5">IF(R5="正价",Q5,Q5*R5/10)</f>
        <v>2700</v>
      </c>
      <c r="T5" s="25" t="s">
        <v>278</v>
      </c>
    </row>
    <row r="6" spans="1:20" x14ac:dyDescent="0.15">
      <c r="A6" s="42">
        <v>110003</v>
      </c>
      <c r="B6" s="37">
        <v>1</v>
      </c>
      <c r="C6" s="43" t="str">
        <f t="shared" si="0"/>
        <v>12137_5</v>
      </c>
      <c r="D6" s="34" t="str">
        <f t="shared" si="1"/>
        <v>4_2500</v>
      </c>
      <c r="E6" s="34" t="str">
        <f t="shared" si="2"/>
        <v>4_2250</v>
      </c>
      <c r="F6" s="44">
        <v>1</v>
      </c>
      <c r="G6" s="34">
        <v>1</v>
      </c>
      <c r="H6" s="32" t="s">
        <v>163</v>
      </c>
      <c r="I6" s="47" t="str">
        <f t="shared" si="3"/>
        <v>9折</v>
      </c>
      <c r="J6" s="34">
        <v>10</v>
      </c>
      <c r="L6" s="48">
        <v>12137</v>
      </c>
      <c r="M6" s="49" t="s">
        <v>53</v>
      </c>
      <c r="N6">
        <v>4</v>
      </c>
      <c r="O6" s="37">
        <v>5</v>
      </c>
      <c r="P6" s="37">
        <v>500</v>
      </c>
      <c r="Q6">
        <f t="shared" si="4"/>
        <v>2500</v>
      </c>
      <c r="R6" s="56">
        <v>9</v>
      </c>
      <c r="S6">
        <f t="shared" si="5"/>
        <v>2250</v>
      </c>
      <c r="T6" s="25" t="s">
        <v>278</v>
      </c>
    </row>
    <row r="7" spans="1:20" x14ac:dyDescent="0.15">
      <c r="A7" s="42">
        <v>110004</v>
      </c>
      <c r="B7" s="37">
        <v>1</v>
      </c>
      <c r="C7" s="43" t="str">
        <f t="shared" si="0"/>
        <v>12138_5</v>
      </c>
      <c r="D7" s="34" t="str">
        <f t="shared" si="1"/>
        <v>4_3000</v>
      </c>
      <c r="E7" s="34" t="str">
        <f t="shared" si="2"/>
        <v>4_2700</v>
      </c>
      <c r="F7" s="44">
        <v>1</v>
      </c>
      <c r="G7" s="34">
        <v>1</v>
      </c>
      <c r="H7" s="32" t="s">
        <v>163</v>
      </c>
      <c r="I7" s="47" t="str">
        <f t="shared" si="3"/>
        <v>9折</v>
      </c>
      <c r="J7" s="34">
        <v>10</v>
      </c>
      <c r="L7" s="48">
        <v>12138</v>
      </c>
      <c r="M7" s="49" t="s">
        <v>41</v>
      </c>
      <c r="N7">
        <v>4</v>
      </c>
      <c r="O7" s="37">
        <v>5</v>
      </c>
      <c r="P7" s="37">
        <v>600</v>
      </c>
      <c r="Q7">
        <f t="shared" si="4"/>
        <v>3000</v>
      </c>
      <c r="R7" s="56">
        <v>9</v>
      </c>
      <c r="S7">
        <f t="shared" si="5"/>
        <v>2700</v>
      </c>
      <c r="T7" s="25" t="s">
        <v>278</v>
      </c>
    </row>
    <row r="8" spans="1:20" x14ac:dyDescent="0.15">
      <c r="A8" s="42">
        <v>110005</v>
      </c>
      <c r="B8" s="37">
        <v>1</v>
      </c>
      <c r="C8" s="43" t="str">
        <f t="shared" si="0"/>
        <v>12134_5</v>
      </c>
      <c r="D8" s="34" t="str">
        <f t="shared" si="1"/>
        <v>4_2500</v>
      </c>
      <c r="E8" s="34" t="str">
        <f t="shared" si="2"/>
        <v>4_2250</v>
      </c>
      <c r="F8" s="44">
        <v>1</v>
      </c>
      <c r="G8" s="34">
        <v>1</v>
      </c>
      <c r="H8" s="32" t="s">
        <v>163</v>
      </c>
      <c r="I8" s="47" t="str">
        <f t="shared" si="3"/>
        <v>9折</v>
      </c>
      <c r="J8" s="34">
        <v>10</v>
      </c>
      <c r="L8" s="48">
        <v>12134</v>
      </c>
      <c r="M8" s="49" t="s">
        <v>280</v>
      </c>
      <c r="N8">
        <v>4</v>
      </c>
      <c r="O8" s="37">
        <v>5</v>
      </c>
      <c r="P8" s="37">
        <v>500</v>
      </c>
      <c r="Q8">
        <f t="shared" si="4"/>
        <v>2500</v>
      </c>
      <c r="R8" s="56">
        <v>9</v>
      </c>
      <c r="S8">
        <f t="shared" si="5"/>
        <v>2250</v>
      </c>
      <c r="T8" s="25" t="s">
        <v>278</v>
      </c>
    </row>
    <row r="9" spans="1:20" x14ac:dyDescent="0.15">
      <c r="A9" s="42">
        <v>110006</v>
      </c>
      <c r="B9" s="37">
        <v>1</v>
      </c>
      <c r="C9" s="43" t="str">
        <f t="shared" si="0"/>
        <v>12113_5</v>
      </c>
      <c r="D9" s="34" t="str">
        <f t="shared" si="1"/>
        <v>4_3000</v>
      </c>
      <c r="E9" s="34" t="str">
        <f t="shared" si="2"/>
        <v>4_2700</v>
      </c>
      <c r="F9" s="44">
        <v>1</v>
      </c>
      <c r="G9" s="34">
        <v>1</v>
      </c>
      <c r="H9" s="32" t="s">
        <v>163</v>
      </c>
      <c r="I9" s="47" t="str">
        <f t="shared" si="3"/>
        <v>9折</v>
      </c>
      <c r="J9" s="34">
        <v>10</v>
      </c>
      <c r="L9" s="48">
        <v>12113</v>
      </c>
      <c r="M9" s="49" t="s">
        <v>281</v>
      </c>
      <c r="N9">
        <v>4</v>
      </c>
      <c r="O9" s="37">
        <v>5</v>
      </c>
      <c r="P9" s="37">
        <v>600</v>
      </c>
      <c r="Q9">
        <f t="shared" si="4"/>
        <v>3000</v>
      </c>
      <c r="R9" s="56">
        <v>9</v>
      </c>
      <c r="S9">
        <f t="shared" si="5"/>
        <v>2700</v>
      </c>
      <c r="T9" s="25" t="s">
        <v>278</v>
      </c>
    </row>
    <row r="10" spans="1:20" x14ac:dyDescent="0.15">
      <c r="A10" s="42">
        <v>110007</v>
      </c>
      <c r="B10" s="37">
        <v>1</v>
      </c>
      <c r="C10" s="43" t="str">
        <f t="shared" si="0"/>
        <v>12114_5</v>
      </c>
      <c r="D10" s="34" t="str">
        <f t="shared" si="1"/>
        <v>4_3000</v>
      </c>
      <c r="E10" s="34" t="str">
        <f t="shared" si="2"/>
        <v>4_2700</v>
      </c>
      <c r="F10" s="44">
        <v>1</v>
      </c>
      <c r="G10" s="34">
        <v>1</v>
      </c>
      <c r="H10" s="32" t="s">
        <v>163</v>
      </c>
      <c r="I10" s="47" t="str">
        <f t="shared" si="3"/>
        <v>9折</v>
      </c>
      <c r="J10" s="34">
        <v>10</v>
      </c>
      <c r="L10" s="48">
        <v>12114</v>
      </c>
      <c r="M10" s="49" t="s">
        <v>282</v>
      </c>
      <c r="N10">
        <v>4</v>
      </c>
      <c r="O10" s="37">
        <v>5</v>
      </c>
      <c r="P10" s="37">
        <v>600</v>
      </c>
      <c r="Q10">
        <f t="shared" si="4"/>
        <v>3000</v>
      </c>
      <c r="R10" s="56">
        <v>9</v>
      </c>
      <c r="S10">
        <f t="shared" si="5"/>
        <v>2700</v>
      </c>
      <c r="T10" s="25" t="s">
        <v>278</v>
      </c>
    </row>
    <row r="11" spans="1:20" x14ac:dyDescent="0.15">
      <c r="A11" s="42">
        <v>110008</v>
      </c>
      <c r="B11" s="37">
        <v>1</v>
      </c>
      <c r="C11" s="43" t="str">
        <f t="shared" si="0"/>
        <v>12109_5</v>
      </c>
      <c r="D11" s="34" t="str">
        <f t="shared" si="1"/>
        <v>4_2500</v>
      </c>
      <c r="E11" s="34" t="str">
        <f t="shared" si="2"/>
        <v>4_2250</v>
      </c>
      <c r="F11" s="44">
        <v>1</v>
      </c>
      <c r="G11" s="34">
        <v>1</v>
      </c>
      <c r="H11" s="32" t="s">
        <v>163</v>
      </c>
      <c r="I11" s="47" t="str">
        <f t="shared" si="3"/>
        <v>9折</v>
      </c>
      <c r="J11" s="34">
        <v>10</v>
      </c>
      <c r="L11" s="48">
        <v>12109</v>
      </c>
      <c r="M11" s="49" t="s">
        <v>49</v>
      </c>
      <c r="N11">
        <v>4</v>
      </c>
      <c r="O11" s="37">
        <v>5</v>
      </c>
      <c r="P11" s="37">
        <v>500</v>
      </c>
      <c r="Q11">
        <f t="shared" si="4"/>
        <v>2500</v>
      </c>
      <c r="R11" s="56">
        <v>9</v>
      </c>
      <c r="S11">
        <f t="shared" si="5"/>
        <v>2250</v>
      </c>
      <c r="T11" s="25" t="s">
        <v>278</v>
      </c>
    </row>
    <row r="12" spans="1:20" x14ac:dyDescent="0.15">
      <c r="A12" s="42">
        <v>110009</v>
      </c>
      <c r="B12" s="37">
        <v>1</v>
      </c>
      <c r="C12" s="43" t="str">
        <f t="shared" si="0"/>
        <v>12088_5</v>
      </c>
      <c r="D12" s="34" t="str">
        <f t="shared" si="1"/>
        <v>4_2500</v>
      </c>
      <c r="E12" s="34" t="str">
        <f t="shared" si="2"/>
        <v>4_2250</v>
      </c>
      <c r="F12" s="44">
        <v>1</v>
      </c>
      <c r="G12" s="34">
        <v>1</v>
      </c>
      <c r="H12" s="32" t="s">
        <v>163</v>
      </c>
      <c r="I12" s="47" t="str">
        <f t="shared" si="3"/>
        <v>9折</v>
      </c>
      <c r="J12" s="34">
        <v>10</v>
      </c>
      <c r="L12" s="48">
        <v>12088</v>
      </c>
      <c r="M12" s="49" t="s">
        <v>35</v>
      </c>
      <c r="N12">
        <v>4</v>
      </c>
      <c r="O12" s="37">
        <v>5</v>
      </c>
      <c r="P12" s="37">
        <v>500</v>
      </c>
      <c r="Q12">
        <f t="shared" si="4"/>
        <v>2500</v>
      </c>
      <c r="R12" s="56">
        <v>9</v>
      </c>
      <c r="S12">
        <f t="shared" si="5"/>
        <v>2250</v>
      </c>
      <c r="T12" s="25" t="s">
        <v>278</v>
      </c>
    </row>
    <row r="13" spans="1:20" x14ac:dyDescent="0.15">
      <c r="A13" s="42">
        <v>110010</v>
      </c>
      <c r="B13" s="37">
        <v>1</v>
      </c>
      <c r="C13" s="43" t="str">
        <f t="shared" si="0"/>
        <v>12089_5</v>
      </c>
      <c r="D13" s="34" t="str">
        <f t="shared" si="1"/>
        <v>4_3000</v>
      </c>
      <c r="E13" s="34" t="str">
        <f t="shared" si="2"/>
        <v>4_2700</v>
      </c>
      <c r="F13" s="44">
        <v>1</v>
      </c>
      <c r="G13" s="34">
        <v>1</v>
      </c>
      <c r="H13" s="32" t="s">
        <v>163</v>
      </c>
      <c r="I13" s="47" t="str">
        <f t="shared" si="3"/>
        <v>9折</v>
      </c>
      <c r="J13" s="34">
        <v>10</v>
      </c>
      <c r="L13" s="48">
        <v>12089</v>
      </c>
      <c r="M13" s="49" t="s">
        <v>45</v>
      </c>
      <c r="N13">
        <v>4</v>
      </c>
      <c r="O13" s="37">
        <v>5</v>
      </c>
      <c r="P13" s="37">
        <v>600</v>
      </c>
      <c r="Q13">
        <f t="shared" si="4"/>
        <v>3000</v>
      </c>
      <c r="R13" s="56">
        <v>9</v>
      </c>
      <c r="S13">
        <f t="shared" si="5"/>
        <v>2700</v>
      </c>
      <c r="T13" s="25" t="s">
        <v>278</v>
      </c>
    </row>
    <row r="14" spans="1:20" x14ac:dyDescent="0.15">
      <c r="A14" s="42">
        <v>110011</v>
      </c>
      <c r="B14" s="37">
        <v>1</v>
      </c>
      <c r="C14" s="43" t="str">
        <f t="shared" si="0"/>
        <v>12061_5</v>
      </c>
      <c r="D14" s="34" t="str">
        <f t="shared" si="1"/>
        <v>4_2500</v>
      </c>
      <c r="E14" s="34" t="str">
        <f t="shared" si="2"/>
        <v>4_2250</v>
      </c>
      <c r="F14" s="44">
        <v>1</v>
      </c>
      <c r="G14" s="34">
        <v>1</v>
      </c>
      <c r="H14" s="32" t="s">
        <v>163</v>
      </c>
      <c r="I14" s="47" t="str">
        <f t="shared" si="3"/>
        <v>9折</v>
      </c>
      <c r="J14" s="34">
        <v>10</v>
      </c>
      <c r="L14" s="48">
        <v>12061</v>
      </c>
      <c r="M14" s="49" t="s">
        <v>33</v>
      </c>
      <c r="N14">
        <v>4</v>
      </c>
      <c r="O14" s="37">
        <v>5</v>
      </c>
      <c r="P14" s="37">
        <v>500</v>
      </c>
      <c r="Q14">
        <f t="shared" si="4"/>
        <v>2500</v>
      </c>
      <c r="R14" s="56">
        <v>9</v>
      </c>
      <c r="S14">
        <f t="shared" si="5"/>
        <v>2250</v>
      </c>
      <c r="T14" s="25" t="s">
        <v>278</v>
      </c>
    </row>
    <row r="15" spans="1:20" x14ac:dyDescent="0.15">
      <c r="A15" s="42">
        <v>110012</v>
      </c>
      <c r="B15" s="37">
        <v>1</v>
      </c>
      <c r="C15" s="43" t="str">
        <f t="shared" si="0"/>
        <v>12062_5</v>
      </c>
      <c r="D15" s="34" t="str">
        <f t="shared" si="1"/>
        <v>4_3000</v>
      </c>
      <c r="E15" s="34" t="str">
        <f t="shared" si="2"/>
        <v>4_2700</v>
      </c>
      <c r="F15" s="44">
        <v>1</v>
      </c>
      <c r="G15" s="34">
        <v>1</v>
      </c>
      <c r="H15" s="32" t="s">
        <v>163</v>
      </c>
      <c r="I15" s="47" t="str">
        <f t="shared" si="3"/>
        <v>9折</v>
      </c>
      <c r="J15" s="34">
        <v>5</v>
      </c>
      <c r="L15" s="48">
        <v>12062</v>
      </c>
      <c r="M15" s="49" t="s">
        <v>43</v>
      </c>
      <c r="N15">
        <v>4</v>
      </c>
      <c r="O15" s="37">
        <v>5</v>
      </c>
      <c r="P15" s="37">
        <v>600</v>
      </c>
      <c r="Q15">
        <f t="shared" si="4"/>
        <v>3000</v>
      </c>
      <c r="R15" s="56">
        <v>9</v>
      </c>
      <c r="S15">
        <f t="shared" si="5"/>
        <v>2700</v>
      </c>
      <c r="T15" s="25" t="s">
        <v>278</v>
      </c>
    </row>
    <row r="16" spans="1:20" x14ac:dyDescent="0.15">
      <c r="A16" s="42">
        <v>110013</v>
      </c>
      <c r="B16" s="37">
        <v>1</v>
      </c>
      <c r="C16" s="43" t="str">
        <f t="shared" si="0"/>
        <v>12031_5</v>
      </c>
      <c r="D16" s="34" t="str">
        <f t="shared" si="1"/>
        <v>4_2500</v>
      </c>
      <c r="E16" s="34" t="str">
        <f t="shared" si="2"/>
        <v>4_2250</v>
      </c>
      <c r="F16" s="44">
        <v>1</v>
      </c>
      <c r="G16" s="34">
        <v>1</v>
      </c>
      <c r="H16" s="32" t="s">
        <v>163</v>
      </c>
      <c r="I16" s="47" t="str">
        <f t="shared" si="3"/>
        <v>9折</v>
      </c>
      <c r="J16" s="34">
        <v>10</v>
      </c>
      <c r="L16" s="48">
        <v>12031</v>
      </c>
      <c r="M16" s="49" t="s">
        <v>37</v>
      </c>
      <c r="N16">
        <v>4</v>
      </c>
      <c r="O16" s="37">
        <v>5</v>
      </c>
      <c r="P16" s="37">
        <v>500</v>
      </c>
      <c r="Q16">
        <f t="shared" si="4"/>
        <v>2500</v>
      </c>
      <c r="R16" s="56">
        <v>9</v>
      </c>
      <c r="S16">
        <f t="shared" si="5"/>
        <v>2250</v>
      </c>
      <c r="T16" s="25" t="s">
        <v>278</v>
      </c>
    </row>
    <row r="17" spans="1:20" x14ac:dyDescent="0.15">
      <c r="A17" s="42">
        <v>110014</v>
      </c>
      <c r="B17" s="37">
        <v>1</v>
      </c>
      <c r="C17" s="43" t="str">
        <f t="shared" si="0"/>
        <v>12032_5</v>
      </c>
      <c r="D17" s="34" t="str">
        <f t="shared" si="1"/>
        <v>4_3000</v>
      </c>
      <c r="E17" s="34" t="str">
        <f t="shared" si="2"/>
        <v>4_2700</v>
      </c>
      <c r="F17" s="44">
        <v>1</v>
      </c>
      <c r="G17" s="34">
        <v>1</v>
      </c>
      <c r="H17" s="32" t="s">
        <v>163</v>
      </c>
      <c r="I17" s="47" t="str">
        <f t="shared" si="3"/>
        <v>9折</v>
      </c>
      <c r="J17" s="34">
        <v>10</v>
      </c>
      <c r="L17" s="48">
        <v>12032</v>
      </c>
      <c r="M17" s="49" t="s">
        <v>283</v>
      </c>
      <c r="N17">
        <v>4</v>
      </c>
      <c r="O17" s="37">
        <v>5</v>
      </c>
      <c r="P17" s="37">
        <v>600</v>
      </c>
      <c r="Q17">
        <f t="shared" si="4"/>
        <v>3000</v>
      </c>
      <c r="R17" s="56">
        <v>9</v>
      </c>
      <c r="S17">
        <f t="shared" si="5"/>
        <v>2700</v>
      </c>
      <c r="T17" s="25" t="s">
        <v>278</v>
      </c>
    </row>
    <row r="18" spans="1:20" x14ac:dyDescent="0.15">
      <c r="A18" s="42">
        <v>110015</v>
      </c>
      <c r="B18" s="37">
        <v>1</v>
      </c>
      <c r="C18" s="43" t="str">
        <f t="shared" si="0"/>
        <v>12030_5</v>
      </c>
      <c r="D18" s="34" t="str">
        <f t="shared" si="1"/>
        <v>4_2500</v>
      </c>
      <c r="E18" s="34" t="str">
        <f t="shared" si="2"/>
        <v>4_2250</v>
      </c>
      <c r="F18" s="44">
        <v>1</v>
      </c>
      <c r="G18" s="34">
        <v>1</v>
      </c>
      <c r="H18" s="32" t="s">
        <v>163</v>
      </c>
      <c r="I18" s="47" t="str">
        <f t="shared" si="3"/>
        <v>9折</v>
      </c>
      <c r="J18" s="34">
        <v>10</v>
      </c>
      <c r="L18" s="48">
        <v>12030</v>
      </c>
      <c r="M18" s="49" t="s">
        <v>51</v>
      </c>
      <c r="N18">
        <v>4</v>
      </c>
      <c r="O18" s="37">
        <v>5</v>
      </c>
      <c r="P18" s="37">
        <v>500</v>
      </c>
      <c r="Q18">
        <f t="shared" si="4"/>
        <v>2500</v>
      </c>
      <c r="R18" s="56">
        <v>9</v>
      </c>
      <c r="S18">
        <f t="shared" si="5"/>
        <v>2250</v>
      </c>
      <c r="T18" s="25" t="s">
        <v>278</v>
      </c>
    </row>
    <row r="19" spans="1:20" x14ac:dyDescent="0.15">
      <c r="A19" s="42">
        <v>110016</v>
      </c>
      <c r="B19" s="37">
        <v>1</v>
      </c>
      <c r="C19" s="43" t="str">
        <f t="shared" ref="C19" si="6">L19&amp;"_"&amp;O19</f>
        <v>12111_5</v>
      </c>
      <c r="D19" s="34" t="str">
        <f t="shared" ref="D19" si="7">N19&amp;"_"&amp;Q19</f>
        <v>4_2500</v>
      </c>
      <c r="E19" s="34" t="str">
        <f t="shared" ref="E19" si="8">N19&amp;"_"&amp;S19</f>
        <v>4_2250</v>
      </c>
      <c r="F19" s="44">
        <v>1</v>
      </c>
      <c r="G19" s="34">
        <v>1</v>
      </c>
      <c r="H19" s="32" t="s">
        <v>163</v>
      </c>
      <c r="I19" s="47" t="str">
        <f t="shared" ref="I19" si="9">IF(R19="正价",R19,R19&amp;"折")</f>
        <v>9折</v>
      </c>
      <c r="J19" s="34">
        <v>10</v>
      </c>
      <c r="L19" s="48">
        <v>12111</v>
      </c>
      <c r="M19" s="49" t="s">
        <v>47</v>
      </c>
      <c r="N19">
        <v>4</v>
      </c>
      <c r="O19" s="37">
        <v>5</v>
      </c>
      <c r="P19" s="37">
        <v>500</v>
      </c>
      <c r="Q19">
        <f t="shared" ref="Q19" si="10">O19*P19</f>
        <v>2500</v>
      </c>
      <c r="R19" s="56">
        <v>9</v>
      </c>
      <c r="S19">
        <f t="shared" ref="S19" si="11">IF(R19="正价",Q19,Q19*R19/10)</f>
        <v>2250</v>
      </c>
      <c r="T19" s="25" t="s">
        <v>278</v>
      </c>
    </row>
    <row r="20" spans="1:20" x14ac:dyDescent="0.15">
      <c r="A20" s="42">
        <v>110017</v>
      </c>
      <c r="B20" s="37">
        <v>1</v>
      </c>
      <c r="C20" s="43" t="str">
        <f t="shared" si="0"/>
        <v>12130_5</v>
      </c>
      <c r="D20" s="34" t="str">
        <f t="shared" si="1"/>
        <v>4_250</v>
      </c>
      <c r="E20" s="34" t="str">
        <f t="shared" si="2"/>
        <v>4_200</v>
      </c>
      <c r="F20" s="44">
        <v>1</v>
      </c>
      <c r="G20" s="34">
        <v>1</v>
      </c>
      <c r="H20" s="32" t="s">
        <v>26</v>
      </c>
      <c r="I20" s="47" t="str">
        <f t="shared" si="3"/>
        <v>8折</v>
      </c>
      <c r="J20" s="34">
        <v>20</v>
      </c>
      <c r="L20" s="50">
        <v>12130</v>
      </c>
      <c r="M20" s="51" t="s">
        <v>284</v>
      </c>
      <c r="N20" s="52">
        <v>4</v>
      </c>
      <c r="O20" s="53">
        <v>5</v>
      </c>
      <c r="P20" s="53">
        <v>50</v>
      </c>
      <c r="Q20" s="52">
        <f t="shared" si="4"/>
        <v>250</v>
      </c>
      <c r="R20" s="56">
        <v>8</v>
      </c>
      <c r="S20" s="52">
        <f t="shared" si="5"/>
        <v>200</v>
      </c>
      <c r="T20" s="57" t="s">
        <v>285</v>
      </c>
    </row>
    <row r="21" spans="1:20" x14ac:dyDescent="0.15">
      <c r="A21" s="42">
        <v>110018</v>
      </c>
      <c r="B21" s="37">
        <v>1</v>
      </c>
      <c r="C21" s="43" t="str">
        <f t="shared" si="0"/>
        <v>12131_5</v>
      </c>
      <c r="D21" s="34" t="str">
        <f t="shared" si="1"/>
        <v>4_250</v>
      </c>
      <c r="E21" s="34" t="str">
        <f t="shared" si="2"/>
        <v>4_200</v>
      </c>
      <c r="F21" s="44">
        <v>1</v>
      </c>
      <c r="G21" s="34">
        <v>1</v>
      </c>
      <c r="H21" s="32" t="s">
        <v>26</v>
      </c>
      <c r="I21" s="47" t="str">
        <f t="shared" si="3"/>
        <v>8折</v>
      </c>
      <c r="J21" s="34">
        <v>20</v>
      </c>
      <c r="L21" s="50">
        <v>12131</v>
      </c>
      <c r="M21" s="51" t="s">
        <v>286</v>
      </c>
      <c r="N21" s="52">
        <v>4</v>
      </c>
      <c r="O21" s="53">
        <v>5</v>
      </c>
      <c r="P21" s="53">
        <v>50</v>
      </c>
      <c r="Q21" s="52">
        <f t="shared" si="4"/>
        <v>250</v>
      </c>
      <c r="R21" s="56">
        <v>8</v>
      </c>
      <c r="S21" s="52">
        <f t="shared" si="5"/>
        <v>200</v>
      </c>
      <c r="T21" s="57" t="s">
        <v>285</v>
      </c>
    </row>
    <row r="22" spans="1:20" x14ac:dyDescent="0.15">
      <c r="A22" s="42">
        <v>110019</v>
      </c>
      <c r="B22" s="37">
        <v>1</v>
      </c>
      <c r="C22" s="43" t="str">
        <f t="shared" si="0"/>
        <v>12132_5</v>
      </c>
      <c r="D22" s="34" t="str">
        <f t="shared" si="1"/>
        <v>4_300</v>
      </c>
      <c r="E22" s="34" t="str">
        <f t="shared" si="2"/>
        <v>4_240</v>
      </c>
      <c r="F22" s="44">
        <v>1</v>
      </c>
      <c r="G22" s="34">
        <v>1</v>
      </c>
      <c r="H22" s="32" t="s">
        <v>26</v>
      </c>
      <c r="I22" s="47" t="str">
        <f t="shared" si="3"/>
        <v>8折</v>
      </c>
      <c r="J22" s="34">
        <v>20</v>
      </c>
      <c r="L22" s="50">
        <v>12132</v>
      </c>
      <c r="M22" s="51" t="s">
        <v>287</v>
      </c>
      <c r="N22" s="52">
        <v>4</v>
      </c>
      <c r="O22" s="53">
        <v>5</v>
      </c>
      <c r="P22" s="53">
        <v>60</v>
      </c>
      <c r="Q22" s="52">
        <f t="shared" si="4"/>
        <v>300</v>
      </c>
      <c r="R22" s="56">
        <v>8</v>
      </c>
      <c r="S22" s="52">
        <f t="shared" si="5"/>
        <v>240</v>
      </c>
      <c r="T22" s="57" t="s">
        <v>285</v>
      </c>
    </row>
    <row r="23" spans="1:20" x14ac:dyDescent="0.15">
      <c r="A23" s="42">
        <v>110020</v>
      </c>
      <c r="B23" s="37">
        <v>1</v>
      </c>
      <c r="C23" s="43" t="str">
        <f t="shared" si="0"/>
        <v>12133_5</v>
      </c>
      <c r="D23" s="34" t="str">
        <f t="shared" si="1"/>
        <v>4_300</v>
      </c>
      <c r="E23" s="34" t="str">
        <f t="shared" si="2"/>
        <v>4_240</v>
      </c>
      <c r="F23" s="44">
        <v>1</v>
      </c>
      <c r="G23" s="34">
        <v>1</v>
      </c>
      <c r="H23" s="32" t="s">
        <v>26</v>
      </c>
      <c r="I23" s="47" t="str">
        <f t="shared" si="3"/>
        <v>8折</v>
      </c>
      <c r="J23" s="34">
        <v>20</v>
      </c>
      <c r="L23" s="50">
        <v>12133</v>
      </c>
      <c r="M23" s="51" t="s">
        <v>288</v>
      </c>
      <c r="N23" s="52">
        <v>4</v>
      </c>
      <c r="O23" s="53">
        <v>5</v>
      </c>
      <c r="P23" s="53">
        <v>60</v>
      </c>
      <c r="Q23" s="52">
        <f t="shared" si="4"/>
        <v>300</v>
      </c>
      <c r="R23" s="56">
        <v>8</v>
      </c>
      <c r="S23" s="52">
        <f t="shared" si="5"/>
        <v>240</v>
      </c>
      <c r="T23" s="57" t="s">
        <v>285</v>
      </c>
    </row>
    <row r="24" spans="1:20" x14ac:dyDescent="0.15">
      <c r="A24" s="42">
        <v>110021</v>
      </c>
      <c r="B24" s="37">
        <v>1</v>
      </c>
      <c r="C24" s="43" t="str">
        <f t="shared" si="0"/>
        <v>12105_5</v>
      </c>
      <c r="D24" s="34" t="str">
        <f t="shared" si="1"/>
        <v>4_300</v>
      </c>
      <c r="E24" s="34" t="str">
        <f t="shared" si="2"/>
        <v>4_240</v>
      </c>
      <c r="F24" s="44">
        <v>1</v>
      </c>
      <c r="G24" s="34">
        <v>1</v>
      </c>
      <c r="H24" s="32" t="s">
        <v>26</v>
      </c>
      <c r="I24" s="47" t="str">
        <f t="shared" si="3"/>
        <v>8折</v>
      </c>
      <c r="J24" s="34">
        <v>20</v>
      </c>
      <c r="L24" s="50">
        <v>12105</v>
      </c>
      <c r="M24" s="51" t="s">
        <v>289</v>
      </c>
      <c r="N24" s="52">
        <v>4</v>
      </c>
      <c r="O24" s="53">
        <v>5</v>
      </c>
      <c r="P24" s="53">
        <v>60</v>
      </c>
      <c r="Q24" s="52">
        <f t="shared" si="4"/>
        <v>300</v>
      </c>
      <c r="R24" s="56">
        <v>8</v>
      </c>
      <c r="S24" s="52">
        <f t="shared" si="5"/>
        <v>240</v>
      </c>
      <c r="T24" s="57" t="s">
        <v>285</v>
      </c>
    </row>
    <row r="25" spans="1:20" x14ac:dyDescent="0.15">
      <c r="A25" s="42">
        <v>110022</v>
      </c>
      <c r="B25" s="37">
        <v>1</v>
      </c>
      <c r="C25" s="43" t="str">
        <f t="shared" si="0"/>
        <v>12106_5</v>
      </c>
      <c r="D25" s="34" t="str">
        <f t="shared" si="1"/>
        <v>4_300</v>
      </c>
      <c r="E25" s="34" t="str">
        <f t="shared" si="2"/>
        <v>4_240</v>
      </c>
      <c r="F25" s="44">
        <v>1</v>
      </c>
      <c r="G25" s="34">
        <v>1</v>
      </c>
      <c r="H25" s="32" t="s">
        <v>26</v>
      </c>
      <c r="I25" s="47" t="str">
        <f t="shared" si="3"/>
        <v>8折</v>
      </c>
      <c r="J25" s="34">
        <v>20</v>
      </c>
      <c r="L25" s="50">
        <v>12106</v>
      </c>
      <c r="M25" s="51" t="s">
        <v>290</v>
      </c>
      <c r="N25" s="52">
        <v>4</v>
      </c>
      <c r="O25" s="53">
        <v>5</v>
      </c>
      <c r="P25" s="53">
        <v>60</v>
      </c>
      <c r="Q25" s="52">
        <f t="shared" si="4"/>
        <v>300</v>
      </c>
      <c r="R25" s="56">
        <v>8</v>
      </c>
      <c r="S25" s="52">
        <f t="shared" si="5"/>
        <v>240</v>
      </c>
      <c r="T25" s="57" t="s">
        <v>285</v>
      </c>
    </row>
    <row r="26" spans="1:20" x14ac:dyDescent="0.15">
      <c r="A26" s="42">
        <v>110023</v>
      </c>
      <c r="B26" s="37">
        <v>1</v>
      </c>
      <c r="C26" s="43" t="str">
        <f t="shared" si="0"/>
        <v>12102_5</v>
      </c>
      <c r="D26" s="34" t="str">
        <f t="shared" si="1"/>
        <v>4_300</v>
      </c>
      <c r="E26" s="34" t="str">
        <f t="shared" si="2"/>
        <v>4_240</v>
      </c>
      <c r="F26" s="44">
        <v>1</v>
      </c>
      <c r="G26" s="34">
        <v>1</v>
      </c>
      <c r="H26" s="32" t="s">
        <v>26</v>
      </c>
      <c r="I26" s="47" t="str">
        <f t="shared" si="3"/>
        <v>8折</v>
      </c>
      <c r="J26" s="34">
        <v>20</v>
      </c>
      <c r="L26" s="50">
        <v>12102</v>
      </c>
      <c r="M26" s="51" t="s">
        <v>291</v>
      </c>
      <c r="N26" s="52">
        <v>4</v>
      </c>
      <c r="O26" s="53">
        <v>5</v>
      </c>
      <c r="P26" s="53">
        <v>60</v>
      </c>
      <c r="Q26" s="52">
        <f t="shared" si="4"/>
        <v>300</v>
      </c>
      <c r="R26" s="56">
        <v>8</v>
      </c>
      <c r="S26" s="52">
        <f t="shared" si="5"/>
        <v>240</v>
      </c>
      <c r="T26" s="57" t="s">
        <v>285</v>
      </c>
    </row>
    <row r="27" spans="1:20" x14ac:dyDescent="0.15">
      <c r="A27" s="42">
        <v>110024</v>
      </c>
      <c r="B27" s="37">
        <v>1</v>
      </c>
      <c r="C27" s="43" t="str">
        <f t="shared" si="0"/>
        <v>12103_5</v>
      </c>
      <c r="D27" s="34" t="str">
        <f t="shared" si="1"/>
        <v>4_300</v>
      </c>
      <c r="E27" s="34" t="str">
        <f t="shared" si="2"/>
        <v>4_240</v>
      </c>
      <c r="F27" s="44">
        <v>1</v>
      </c>
      <c r="G27" s="34">
        <v>1</v>
      </c>
      <c r="H27" s="32" t="s">
        <v>26</v>
      </c>
      <c r="I27" s="47" t="str">
        <f t="shared" si="3"/>
        <v>8折</v>
      </c>
      <c r="J27" s="34">
        <v>20</v>
      </c>
      <c r="L27" s="50">
        <v>12103</v>
      </c>
      <c r="M27" s="51" t="s">
        <v>292</v>
      </c>
      <c r="N27" s="52">
        <v>4</v>
      </c>
      <c r="O27" s="53">
        <v>5</v>
      </c>
      <c r="P27" s="53">
        <v>60</v>
      </c>
      <c r="Q27" s="52">
        <f t="shared" si="4"/>
        <v>300</v>
      </c>
      <c r="R27" s="56">
        <v>8</v>
      </c>
      <c r="S27" s="52">
        <f t="shared" si="5"/>
        <v>240</v>
      </c>
      <c r="T27" s="57" t="s">
        <v>285</v>
      </c>
    </row>
    <row r="28" spans="1:20" x14ac:dyDescent="0.15">
      <c r="A28" s="42">
        <v>110025</v>
      </c>
      <c r="B28" s="37">
        <v>1</v>
      </c>
      <c r="C28" s="43" t="str">
        <f t="shared" si="0"/>
        <v>12104_5</v>
      </c>
      <c r="D28" s="34" t="str">
        <f t="shared" si="1"/>
        <v>4_300</v>
      </c>
      <c r="E28" s="34" t="str">
        <f t="shared" si="2"/>
        <v>4_240</v>
      </c>
      <c r="F28" s="44">
        <v>1</v>
      </c>
      <c r="G28" s="34">
        <v>1</v>
      </c>
      <c r="H28" s="32" t="s">
        <v>26</v>
      </c>
      <c r="I28" s="47" t="str">
        <f t="shared" si="3"/>
        <v>8折</v>
      </c>
      <c r="J28" s="34">
        <v>20</v>
      </c>
      <c r="L28" s="50">
        <v>12104</v>
      </c>
      <c r="M28" s="51" t="s">
        <v>293</v>
      </c>
      <c r="N28" s="52">
        <v>4</v>
      </c>
      <c r="O28" s="53">
        <v>5</v>
      </c>
      <c r="P28" s="53">
        <v>60</v>
      </c>
      <c r="Q28" s="52">
        <f t="shared" si="4"/>
        <v>300</v>
      </c>
      <c r="R28" s="56">
        <v>8</v>
      </c>
      <c r="S28" s="52">
        <f t="shared" si="5"/>
        <v>240</v>
      </c>
      <c r="T28" s="57" t="s">
        <v>285</v>
      </c>
    </row>
    <row r="29" spans="1:20" x14ac:dyDescent="0.15">
      <c r="A29" s="42">
        <v>110026</v>
      </c>
      <c r="B29" s="37">
        <v>1</v>
      </c>
      <c r="C29" s="43" t="str">
        <f t="shared" si="0"/>
        <v>12085_5</v>
      </c>
      <c r="D29" s="34" t="str">
        <f t="shared" si="1"/>
        <v>4_300</v>
      </c>
      <c r="E29" s="34" t="str">
        <f t="shared" si="2"/>
        <v>4_240</v>
      </c>
      <c r="F29" s="44">
        <v>1</v>
      </c>
      <c r="G29" s="34">
        <v>1</v>
      </c>
      <c r="H29" s="32" t="s">
        <v>26</v>
      </c>
      <c r="I29" s="47" t="str">
        <f t="shared" si="3"/>
        <v>8折</v>
      </c>
      <c r="J29" s="34">
        <v>20</v>
      </c>
      <c r="L29" s="50">
        <v>12085</v>
      </c>
      <c r="M29" s="51" t="s">
        <v>294</v>
      </c>
      <c r="N29" s="52">
        <v>4</v>
      </c>
      <c r="O29" s="53">
        <v>5</v>
      </c>
      <c r="P29" s="53">
        <v>60</v>
      </c>
      <c r="Q29" s="52">
        <f t="shared" si="4"/>
        <v>300</v>
      </c>
      <c r="R29" s="56">
        <v>8</v>
      </c>
      <c r="S29" s="52">
        <f t="shared" si="5"/>
        <v>240</v>
      </c>
      <c r="T29" s="57" t="s">
        <v>285</v>
      </c>
    </row>
    <row r="30" spans="1:20" x14ac:dyDescent="0.15">
      <c r="A30" s="42">
        <v>110027</v>
      </c>
      <c r="B30" s="37">
        <v>1</v>
      </c>
      <c r="C30" s="43" t="str">
        <f t="shared" si="0"/>
        <v>12086_5</v>
      </c>
      <c r="D30" s="34" t="str">
        <f t="shared" si="1"/>
        <v>4_300</v>
      </c>
      <c r="E30" s="34" t="str">
        <f t="shared" si="2"/>
        <v>4_240</v>
      </c>
      <c r="F30" s="44">
        <v>1</v>
      </c>
      <c r="G30" s="34">
        <v>1</v>
      </c>
      <c r="H30" s="32" t="s">
        <v>26</v>
      </c>
      <c r="I30" s="47" t="str">
        <f t="shared" si="3"/>
        <v>8折</v>
      </c>
      <c r="J30" s="34">
        <v>20</v>
      </c>
      <c r="L30" s="50">
        <v>12086</v>
      </c>
      <c r="M30" s="51" t="s">
        <v>295</v>
      </c>
      <c r="N30" s="52">
        <v>4</v>
      </c>
      <c r="O30" s="53">
        <v>5</v>
      </c>
      <c r="P30" s="53">
        <v>60</v>
      </c>
      <c r="Q30" s="52">
        <f t="shared" si="4"/>
        <v>300</v>
      </c>
      <c r="R30" s="56">
        <v>8</v>
      </c>
      <c r="S30" s="52">
        <f t="shared" si="5"/>
        <v>240</v>
      </c>
      <c r="T30" s="57" t="s">
        <v>285</v>
      </c>
    </row>
    <row r="31" spans="1:20" x14ac:dyDescent="0.15">
      <c r="A31" s="42">
        <v>110028</v>
      </c>
      <c r="B31" s="37">
        <v>1</v>
      </c>
      <c r="C31" s="43" t="str">
        <f t="shared" si="0"/>
        <v>12087_5</v>
      </c>
      <c r="D31" s="34" t="str">
        <f t="shared" si="1"/>
        <v>4_300</v>
      </c>
      <c r="E31" s="34" t="str">
        <f t="shared" si="2"/>
        <v>4_240</v>
      </c>
      <c r="F31" s="44">
        <v>1</v>
      </c>
      <c r="G31" s="34">
        <v>1</v>
      </c>
      <c r="H31" s="32" t="s">
        <v>26</v>
      </c>
      <c r="I31" s="47" t="str">
        <f t="shared" si="3"/>
        <v>8折</v>
      </c>
      <c r="J31" s="34">
        <v>20</v>
      </c>
      <c r="L31" s="50">
        <v>12087</v>
      </c>
      <c r="M31" s="51" t="s">
        <v>296</v>
      </c>
      <c r="N31" s="52">
        <v>4</v>
      </c>
      <c r="O31" s="53">
        <v>5</v>
      </c>
      <c r="P31" s="53">
        <v>60</v>
      </c>
      <c r="Q31" s="52">
        <f t="shared" si="4"/>
        <v>300</v>
      </c>
      <c r="R31" s="56">
        <v>8</v>
      </c>
      <c r="S31" s="52">
        <f t="shared" si="5"/>
        <v>240</v>
      </c>
      <c r="T31" s="57" t="s">
        <v>285</v>
      </c>
    </row>
    <row r="32" spans="1:20" x14ac:dyDescent="0.15">
      <c r="A32" s="42">
        <v>110029</v>
      </c>
      <c r="B32" s="37">
        <v>1</v>
      </c>
      <c r="C32" s="43" t="str">
        <f t="shared" si="0"/>
        <v>12059_5</v>
      </c>
      <c r="D32" s="34" t="str">
        <f t="shared" si="1"/>
        <v>4_300</v>
      </c>
      <c r="E32" s="34" t="str">
        <f t="shared" si="2"/>
        <v>4_240</v>
      </c>
      <c r="F32" s="44">
        <v>1</v>
      </c>
      <c r="G32" s="34">
        <v>1</v>
      </c>
      <c r="H32" s="32" t="s">
        <v>26</v>
      </c>
      <c r="I32" s="47" t="str">
        <f t="shared" si="3"/>
        <v>8折</v>
      </c>
      <c r="J32" s="34">
        <v>20</v>
      </c>
      <c r="L32" s="50">
        <v>12059</v>
      </c>
      <c r="M32" s="51" t="s">
        <v>297</v>
      </c>
      <c r="N32" s="52">
        <v>4</v>
      </c>
      <c r="O32" s="53">
        <v>5</v>
      </c>
      <c r="P32" s="53">
        <v>60</v>
      </c>
      <c r="Q32" s="52">
        <f t="shared" si="4"/>
        <v>300</v>
      </c>
      <c r="R32" s="56">
        <v>8</v>
      </c>
      <c r="S32" s="52">
        <f t="shared" si="5"/>
        <v>240</v>
      </c>
      <c r="T32" s="57" t="s">
        <v>285</v>
      </c>
    </row>
    <row r="33" spans="1:21" x14ac:dyDescent="0.15">
      <c r="A33" s="42">
        <v>110030</v>
      </c>
      <c r="B33" s="37">
        <v>1</v>
      </c>
      <c r="C33" s="43" t="str">
        <f t="shared" si="0"/>
        <v>12060_5</v>
      </c>
      <c r="D33" s="34" t="str">
        <f t="shared" si="1"/>
        <v>4_300</v>
      </c>
      <c r="E33" s="34" t="str">
        <f t="shared" si="2"/>
        <v>4_240</v>
      </c>
      <c r="F33" s="44">
        <v>1</v>
      </c>
      <c r="G33" s="34">
        <v>1</v>
      </c>
      <c r="H33" s="32" t="s">
        <v>26</v>
      </c>
      <c r="I33" s="47" t="str">
        <f t="shared" si="3"/>
        <v>8折</v>
      </c>
      <c r="J33" s="34">
        <v>20</v>
      </c>
      <c r="L33" s="50">
        <v>12060</v>
      </c>
      <c r="M33" s="51" t="s">
        <v>298</v>
      </c>
      <c r="N33" s="52">
        <v>4</v>
      </c>
      <c r="O33" s="53">
        <v>5</v>
      </c>
      <c r="P33" s="53">
        <v>60</v>
      </c>
      <c r="Q33" s="52">
        <f t="shared" si="4"/>
        <v>300</v>
      </c>
      <c r="R33" s="56">
        <v>8</v>
      </c>
      <c r="S33" s="52">
        <f t="shared" si="5"/>
        <v>240</v>
      </c>
      <c r="T33" s="57" t="s">
        <v>285</v>
      </c>
    </row>
    <row r="34" spans="1:21" x14ac:dyDescent="0.15">
      <c r="A34" s="42">
        <v>110031</v>
      </c>
      <c r="B34" s="37">
        <v>1</v>
      </c>
      <c r="C34" s="43" t="str">
        <f t="shared" si="0"/>
        <v>12028_5</v>
      </c>
      <c r="D34" s="34" t="str">
        <f t="shared" si="1"/>
        <v>4_300</v>
      </c>
      <c r="E34" s="34" t="str">
        <f t="shared" si="2"/>
        <v>4_240</v>
      </c>
      <c r="F34" s="44">
        <v>1</v>
      </c>
      <c r="G34" s="34">
        <v>1</v>
      </c>
      <c r="H34" s="32" t="s">
        <v>26</v>
      </c>
      <c r="I34" s="47" t="str">
        <f t="shared" si="3"/>
        <v>8折</v>
      </c>
      <c r="J34" s="34">
        <v>20</v>
      </c>
      <c r="L34" s="50">
        <v>12028</v>
      </c>
      <c r="M34" s="51" t="s">
        <v>299</v>
      </c>
      <c r="N34" s="52">
        <v>4</v>
      </c>
      <c r="O34" s="53">
        <v>5</v>
      </c>
      <c r="P34" s="53">
        <v>60</v>
      </c>
      <c r="Q34" s="52">
        <f t="shared" si="4"/>
        <v>300</v>
      </c>
      <c r="R34" s="56">
        <v>8</v>
      </c>
      <c r="S34" s="52">
        <f t="shared" si="5"/>
        <v>240</v>
      </c>
      <c r="T34" s="57" t="s">
        <v>285</v>
      </c>
    </row>
    <row r="35" spans="1:21" x14ac:dyDescent="0.15">
      <c r="A35" s="42">
        <v>110032</v>
      </c>
      <c r="B35" s="37">
        <v>1</v>
      </c>
      <c r="C35" s="43" t="str">
        <f t="shared" si="0"/>
        <v>12029_5</v>
      </c>
      <c r="D35" s="34" t="str">
        <f t="shared" si="1"/>
        <v>4_300</v>
      </c>
      <c r="E35" s="34" t="str">
        <f t="shared" si="2"/>
        <v>4_240</v>
      </c>
      <c r="F35" s="44">
        <v>1</v>
      </c>
      <c r="G35" s="34">
        <v>1</v>
      </c>
      <c r="H35" s="32" t="s">
        <v>26</v>
      </c>
      <c r="I35" s="47" t="str">
        <f t="shared" si="3"/>
        <v>8折</v>
      </c>
      <c r="J35" s="34">
        <v>20</v>
      </c>
      <c r="L35" s="50">
        <v>12029</v>
      </c>
      <c r="M35" s="51" t="s">
        <v>300</v>
      </c>
      <c r="N35" s="52">
        <v>4</v>
      </c>
      <c r="O35" s="53">
        <v>5</v>
      </c>
      <c r="P35" s="53">
        <v>60</v>
      </c>
      <c r="Q35" s="52">
        <f t="shared" si="4"/>
        <v>300</v>
      </c>
      <c r="R35" s="56">
        <v>8</v>
      </c>
      <c r="S35" s="52">
        <f t="shared" si="5"/>
        <v>240</v>
      </c>
      <c r="T35" s="57" t="s">
        <v>285</v>
      </c>
    </row>
    <row r="36" spans="1:21" x14ac:dyDescent="0.15">
      <c r="A36" s="42">
        <v>110033</v>
      </c>
      <c r="B36" s="37">
        <v>1</v>
      </c>
      <c r="C36" s="43" t="str">
        <f t="shared" si="0"/>
        <v>12126_5</v>
      </c>
      <c r="D36" s="34" t="str">
        <f t="shared" si="1"/>
        <v>4_100</v>
      </c>
      <c r="E36" s="34" t="str">
        <f t="shared" si="2"/>
        <v>4_80</v>
      </c>
      <c r="F36" s="44">
        <v>1</v>
      </c>
      <c r="G36" s="34">
        <v>1</v>
      </c>
      <c r="H36" s="32" t="s">
        <v>26</v>
      </c>
      <c r="I36" s="47" t="str">
        <f t="shared" si="3"/>
        <v>8折</v>
      </c>
      <c r="J36" s="34">
        <v>20</v>
      </c>
      <c r="L36" s="48">
        <v>12126</v>
      </c>
      <c r="M36" s="49" t="s">
        <v>301</v>
      </c>
      <c r="N36">
        <v>4</v>
      </c>
      <c r="O36" s="37">
        <v>5</v>
      </c>
      <c r="P36" s="37">
        <v>20</v>
      </c>
      <c r="Q36">
        <f t="shared" si="4"/>
        <v>100</v>
      </c>
      <c r="R36" s="56">
        <v>8</v>
      </c>
      <c r="S36">
        <f t="shared" si="5"/>
        <v>80</v>
      </c>
      <c r="T36" s="58" t="s">
        <v>302</v>
      </c>
    </row>
    <row r="37" spans="1:21" x14ac:dyDescent="0.15">
      <c r="A37" s="42">
        <v>110034</v>
      </c>
      <c r="B37" s="37">
        <v>1</v>
      </c>
      <c r="C37" s="43" t="str">
        <f t="shared" si="0"/>
        <v>12081_5</v>
      </c>
      <c r="D37" s="34" t="str">
        <f t="shared" si="1"/>
        <v>4_100</v>
      </c>
      <c r="E37" s="34" t="str">
        <f t="shared" si="2"/>
        <v>4_80</v>
      </c>
      <c r="F37" s="44">
        <v>1</v>
      </c>
      <c r="G37" s="34">
        <v>1</v>
      </c>
      <c r="H37" s="32" t="s">
        <v>26</v>
      </c>
      <c r="I37" s="47" t="str">
        <f t="shared" si="3"/>
        <v>8折</v>
      </c>
      <c r="J37" s="34">
        <v>20</v>
      </c>
      <c r="L37" s="48">
        <v>12081</v>
      </c>
      <c r="M37" s="49" t="s">
        <v>303</v>
      </c>
      <c r="N37">
        <v>4</v>
      </c>
      <c r="O37" s="37">
        <v>5</v>
      </c>
      <c r="P37" s="37">
        <v>20</v>
      </c>
      <c r="Q37">
        <f t="shared" si="4"/>
        <v>100</v>
      </c>
      <c r="R37" s="56">
        <v>8</v>
      </c>
      <c r="S37">
        <f t="shared" si="5"/>
        <v>80</v>
      </c>
      <c r="T37" s="58" t="s">
        <v>302</v>
      </c>
    </row>
    <row r="38" spans="1:21" x14ac:dyDescent="0.15">
      <c r="A38" s="42">
        <v>110035</v>
      </c>
      <c r="B38" s="37">
        <v>1</v>
      </c>
      <c r="C38" s="43" t="str">
        <f t="shared" si="0"/>
        <v>12056_5</v>
      </c>
      <c r="D38" s="34" t="str">
        <f t="shared" si="1"/>
        <v>4_100</v>
      </c>
      <c r="E38" s="34" t="str">
        <f t="shared" si="2"/>
        <v>4_80</v>
      </c>
      <c r="F38" s="44">
        <v>1</v>
      </c>
      <c r="G38" s="34">
        <v>1</v>
      </c>
      <c r="H38" s="32" t="s">
        <v>26</v>
      </c>
      <c r="I38" s="47" t="str">
        <f t="shared" si="3"/>
        <v>8折</v>
      </c>
      <c r="J38" s="34">
        <v>20</v>
      </c>
      <c r="L38" s="48">
        <v>12056</v>
      </c>
      <c r="M38" s="49" t="s">
        <v>304</v>
      </c>
      <c r="N38">
        <v>4</v>
      </c>
      <c r="O38" s="37">
        <v>5</v>
      </c>
      <c r="P38" s="37">
        <v>20</v>
      </c>
      <c r="Q38">
        <f t="shared" si="4"/>
        <v>100</v>
      </c>
      <c r="R38" s="56">
        <v>8</v>
      </c>
      <c r="S38">
        <f t="shared" si="5"/>
        <v>80</v>
      </c>
      <c r="T38" s="58" t="s">
        <v>302</v>
      </c>
    </row>
    <row r="39" spans="1:21" x14ac:dyDescent="0.15">
      <c r="A39" s="42">
        <v>110036</v>
      </c>
      <c r="B39" s="37">
        <v>1</v>
      </c>
      <c r="C39" s="43" t="str">
        <f t="shared" si="0"/>
        <v>12025_5</v>
      </c>
      <c r="D39" s="34" t="str">
        <f t="shared" si="1"/>
        <v>4_100</v>
      </c>
      <c r="E39" s="34" t="str">
        <f t="shared" si="2"/>
        <v>4_80</v>
      </c>
      <c r="F39" s="44">
        <v>1</v>
      </c>
      <c r="G39" s="34">
        <v>1</v>
      </c>
      <c r="H39" s="32" t="s">
        <v>26</v>
      </c>
      <c r="I39" s="47" t="str">
        <f t="shared" si="3"/>
        <v>8折</v>
      </c>
      <c r="J39" s="34">
        <v>20</v>
      </c>
      <c r="L39" s="48">
        <v>12025</v>
      </c>
      <c r="M39" s="49" t="s">
        <v>305</v>
      </c>
      <c r="N39">
        <v>4</v>
      </c>
      <c r="O39" s="37">
        <v>5</v>
      </c>
      <c r="P39" s="37">
        <v>20</v>
      </c>
      <c r="Q39">
        <f t="shared" si="4"/>
        <v>100</v>
      </c>
      <c r="R39" s="56">
        <v>8</v>
      </c>
      <c r="S39">
        <f t="shared" si="5"/>
        <v>80</v>
      </c>
      <c r="T39" s="58" t="s">
        <v>302</v>
      </c>
    </row>
    <row r="40" spans="1:21" s="22" customFormat="1" x14ac:dyDescent="0.15">
      <c r="A40" s="42">
        <v>110037</v>
      </c>
      <c r="B40" s="38">
        <v>1</v>
      </c>
      <c r="C40" s="45" t="str">
        <f t="shared" ref="C40:C123" si="12">L40&amp;"_"&amp;O40</f>
        <v>12140_5</v>
      </c>
      <c r="D40" s="22" t="str">
        <f t="shared" ref="D40:D123" si="13">N40&amp;"_"&amp;Q40</f>
        <v>4_3000</v>
      </c>
      <c r="E40" s="22" t="str">
        <f t="shared" ref="E40:E123" si="14">N40&amp;"_"&amp;S40</f>
        <v>4_3000</v>
      </c>
      <c r="F40" s="46">
        <v>5</v>
      </c>
      <c r="G40" s="22">
        <v>1</v>
      </c>
      <c r="H40" s="35" t="s">
        <v>266</v>
      </c>
      <c r="I40" s="47" t="str">
        <f t="shared" si="3"/>
        <v>正价</v>
      </c>
      <c r="J40" s="22">
        <v>5</v>
      </c>
      <c r="L40" s="54">
        <v>12140</v>
      </c>
      <c r="M40" s="55" t="s">
        <v>39</v>
      </c>
      <c r="N40" s="22">
        <v>4</v>
      </c>
      <c r="O40" s="37">
        <v>5</v>
      </c>
      <c r="P40" s="37">
        <v>600</v>
      </c>
      <c r="Q40" s="22">
        <f t="shared" si="4"/>
        <v>3000</v>
      </c>
      <c r="R40" s="56" t="s">
        <v>266</v>
      </c>
      <c r="S40">
        <f t="shared" si="5"/>
        <v>3000</v>
      </c>
      <c r="T40" s="25" t="s">
        <v>278</v>
      </c>
      <c r="U40" s="38"/>
    </row>
    <row r="41" spans="1:21" s="22" customFormat="1" x14ac:dyDescent="0.15">
      <c r="A41" s="42">
        <v>110038</v>
      </c>
      <c r="B41" s="38">
        <v>1</v>
      </c>
      <c r="C41" s="45" t="str">
        <f t="shared" si="12"/>
        <v>12141_5</v>
      </c>
      <c r="D41" s="22" t="str">
        <f t="shared" si="13"/>
        <v>4_3000</v>
      </c>
      <c r="E41" s="22" t="str">
        <f t="shared" si="14"/>
        <v>4_3000</v>
      </c>
      <c r="F41" s="46">
        <v>5</v>
      </c>
      <c r="G41" s="22">
        <v>1</v>
      </c>
      <c r="H41" s="35" t="s">
        <v>266</v>
      </c>
      <c r="I41" s="47" t="str">
        <f t="shared" si="3"/>
        <v>正价</v>
      </c>
      <c r="J41" s="22">
        <v>5</v>
      </c>
      <c r="L41" s="54">
        <v>12141</v>
      </c>
      <c r="M41" s="55" t="s">
        <v>279</v>
      </c>
      <c r="N41" s="22">
        <v>4</v>
      </c>
      <c r="O41" s="37">
        <v>5</v>
      </c>
      <c r="P41" s="37">
        <v>600</v>
      </c>
      <c r="Q41" s="22">
        <f t="shared" ref="Q41:Q123" si="15">O41*P41</f>
        <v>3000</v>
      </c>
      <c r="R41" s="56" t="s">
        <v>266</v>
      </c>
      <c r="S41">
        <f t="shared" si="5"/>
        <v>3000</v>
      </c>
      <c r="T41" s="25" t="s">
        <v>278</v>
      </c>
      <c r="U41" s="38"/>
    </row>
    <row r="42" spans="1:21" s="22" customFormat="1" x14ac:dyDescent="0.15">
      <c r="A42" s="42">
        <v>110039</v>
      </c>
      <c r="B42" s="38">
        <v>1</v>
      </c>
      <c r="C42" s="45" t="str">
        <f t="shared" si="12"/>
        <v>12137_5</v>
      </c>
      <c r="D42" s="22" t="str">
        <f t="shared" si="13"/>
        <v>4_2500</v>
      </c>
      <c r="E42" s="22" t="str">
        <f t="shared" si="14"/>
        <v>4_2500</v>
      </c>
      <c r="F42" s="46">
        <v>5</v>
      </c>
      <c r="G42" s="22">
        <v>1</v>
      </c>
      <c r="H42" s="35" t="s">
        <v>266</v>
      </c>
      <c r="I42" s="47" t="str">
        <f t="shared" si="3"/>
        <v>正价</v>
      </c>
      <c r="J42" s="22">
        <v>5</v>
      </c>
      <c r="L42" s="54">
        <v>12137</v>
      </c>
      <c r="M42" s="55" t="s">
        <v>53</v>
      </c>
      <c r="N42" s="22">
        <v>4</v>
      </c>
      <c r="O42" s="37">
        <v>5</v>
      </c>
      <c r="P42" s="37">
        <v>500</v>
      </c>
      <c r="Q42" s="22">
        <f t="shared" si="15"/>
        <v>2500</v>
      </c>
      <c r="R42" s="56" t="s">
        <v>266</v>
      </c>
      <c r="S42">
        <f t="shared" si="5"/>
        <v>2500</v>
      </c>
      <c r="T42" s="25" t="s">
        <v>278</v>
      </c>
      <c r="U42" s="38"/>
    </row>
    <row r="43" spans="1:21" s="22" customFormat="1" x14ac:dyDescent="0.15">
      <c r="A43" s="42">
        <v>110040</v>
      </c>
      <c r="B43" s="38">
        <v>1</v>
      </c>
      <c r="C43" s="45" t="str">
        <f t="shared" si="12"/>
        <v>12138_5</v>
      </c>
      <c r="D43" s="22" t="str">
        <f t="shared" si="13"/>
        <v>4_3000</v>
      </c>
      <c r="E43" s="22" t="str">
        <f t="shared" si="14"/>
        <v>4_3000</v>
      </c>
      <c r="F43" s="46">
        <v>5</v>
      </c>
      <c r="G43" s="22">
        <v>1</v>
      </c>
      <c r="H43" s="35" t="s">
        <v>266</v>
      </c>
      <c r="I43" s="47" t="str">
        <f t="shared" si="3"/>
        <v>正价</v>
      </c>
      <c r="J43" s="22">
        <v>5</v>
      </c>
      <c r="L43" s="54">
        <v>12138</v>
      </c>
      <c r="M43" s="55" t="s">
        <v>41</v>
      </c>
      <c r="N43" s="22">
        <v>4</v>
      </c>
      <c r="O43" s="37">
        <v>5</v>
      </c>
      <c r="P43" s="37">
        <v>600</v>
      </c>
      <c r="Q43" s="22">
        <f t="shared" si="15"/>
        <v>3000</v>
      </c>
      <c r="R43" s="56" t="s">
        <v>266</v>
      </c>
      <c r="S43">
        <f t="shared" si="5"/>
        <v>3000</v>
      </c>
      <c r="T43" s="25" t="s">
        <v>278</v>
      </c>
      <c r="U43" s="38"/>
    </row>
    <row r="44" spans="1:21" s="22" customFormat="1" x14ac:dyDescent="0.15">
      <c r="A44" s="42">
        <v>110041</v>
      </c>
      <c r="B44" s="38">
        <v>1</v>
      </c>
      <c r="C44" s="45" t="str">
        <f t="shared" si="12"/>
        <v>12134_5</v>
      </c>
      <c r="D44" s="22" t="str">
        <f t="shared" si="13"/>
        <v>4_2500</v>
      </c>
      <c r="E44" s="22" t="str">
        <f t="shared" si="14"/>
        <v>4_2500</v>
      </c>
      <c r="F44" s="46">
        <v>5</v>
      </c>
      <c r="G44" s="22">
        <v>1</v>
      </c>
      <c r="H44" s="35" t="s">
        <v>266</v>
      </c>
      <c r="I44" s="47" t="str">
        <f t="shared" si="3"/>
        <v>正价</v>
      </c>
      <c r="J44" s="22">
        <v>3</v>
      </c>
      <c r="L44" s="54">
        <v>12134</v>
      </c>
      <c r="M44" s="55" t="s">
        <v>280</v>
      </c>
      <c r="N44" s="22">
        <v>4</v>
      </c>
      <c r="O44" s="37">
        <v>5</v>
      </c>
      <c r="P44" s="37">
        <v>500</v>
      </c>
      <c r="Q44" s="22">
        <f t="shared" si="15"/>
        <v>2500</v>
      </c>
      <c r="R44" s="56" t="s">
        <v>266</v>
      </c>
      <c r="S44">
        <f t="shared" si="5"/>
        <v>2500</v>
      </c>
      <c r="T44" s="25" t="s">
        <v>278</v>
      </c>
      <c r="U44" s="38"/>
    </row>
    <row r="45" spans="1:21" s="22" customFormat="1" x14ac:dyDescent="0.15">
      <c r="A45" s="42">
        <v>110042</v>
      </c>
      <c r="B45" s="38">
        <v>1</v>
      </c>
      <c r="C45" s="45" t="str">
        <f t="shared" si="12"/>
        <v>12113_5</v>
      </c>
      <c r="D45" s="22" t="str">
        <f t="shared" si="13"/>
        <v>4_3000</v>
      </c>
      <c r="E45" s="22" t="str">
        <f t="shared" si="14"/>
        <v>4_3000</v>
      </c>
      <c r="F45" s="46">
        <v>5</v>
      </c>
      <c r="G45" s="22">
        <v>1</v>
      </c>
      <c r="H45" s="35" t="s">
        <v>266</v>
      </c>
      <c r="I45" s="47" t="str">
        <f t="shared" si="3"/>
        <v>正价</v>
      </c>
      <c r="J45" s="22">
        <v>5</v>
      </c>
      <c r="L45" s="54">
        <v>12113</v>
      </c>
      <c r="M45" s="55" t="s">
        <v>281</v>
      </c>
      <c r="N45" s="22">
        <v>4</v>
      </c>
      <c r="O45" s="37">
        <v>5</v>
      </c>
      <c r="P45" s="37">
        <v>600</v>
      </c>
      <c r="Q45" s="22">
        <f t="shared" si="15"/>
        <v>3000</v>
      </c>
      <c r="R45" s="56" t="s">
        <v>266</v>
      </c>
      <c r="S45">
        <f t="shared" si="5"/>
        <v>3000</v>
      </c>
      <c r="T45" s="25" t="s">
        <v>278</v>
      </c>
      <c r="U45" s="38"/>
    </row>
    <row r="46" spans="1:21" s="22" customFormat="1" x14ac:dyDescent="0.15">
      <c r="A46" s="42">
        <v>110043</v>
      </c>
      <c r="B46" s="38">
        <v>1</v>
      </c>
      <c r="C46" s="45" t="str">
        <f t="shared" si="12"/>
        <v>12114_5</v>
      </c>
      <c r="D46" s="22" t="str">
        <f t="shared" si="13"/>
        <v>4_3000</v>
      </c>
      <c r="E46" s="22" t="str">
        <f t="shared" si="14"/>
        <v>4_3000</v>
      </c>
      <c r="F46" s="46">
        <v>5</v>
      </c>
      <c r="G46" s="22">
        <v>1</v>
      </c>
      <c r="H46" s="35" t="s">
        <v>266</v>
      </c>
      <c r="I46" s="47" t="str">
        <f t="shared" si="3"/>
        <v>正价</v>
      </c>
      <c r="J46" s="22">
        <v>5</v>
      </c>
      <c r="L46" s="54">
        <v>12114</v>
      </c>
      <c r="M46" s="55" t="s">
        <v>282</v>
      </c>
      <c r="N46" s="22">
        <v>4</v>
      </c>
      <c r="O46" s="37">
        <v>5</v>
      </c>
      <c r="P46" s="37">
        <v>600</v>
      </c>
      <c r="Q46" s="22">
        <f t="shared" si="15"/>
        <v>3000</v>
      </c>
      <c r="R46" s="56" t="s">
        <v>266</v>
      </c>
      <c r="S46">
        <f t="shared" si="5"/>
        <v>3000</v>
      </c>
      <c r="T46" s="25" t="s">
        <v>278</v>
      </c>
      <c r="U46" s="38"/>
    </row>
    <row r="47" spans="1:21" s="22" customFormat="1" x14ac:dyDescent="0.15">
      <c r="A47" s="42">
        <v>110044</v>
      </c>
      <c r="B47" s="38">
        <v>1</v>
      </c>
      <c r="C47" s="45" t="str">
        <f t="shared" si="12"/>
        <v>12109_5</v>
      </c>
      <c r="D47" s="22" t="str">
        <f t="shared" si="13"/>
        <v>4_2500</v>
      </c>
      <c r="E47" s="22" t="str">
        <f t="shared" si="14"/>
        <v>4_2500</v>
      </c>
      <c r="F47" s="46">
        <v>5</v>
      </c>
      <c r="G47" s="22">
        <v>1</v>
      </c>
      <c r="H47" s="35" t="s">
        <v>266</v>
      </c>
      <c r="I47" s="47" t="str">
        <f t="shared" si="3"/>
        <v>正价</v>
      </c>
      <c r="J47" s="22">
        <v>5</v>
      </c>
      <c r="L47" s="54">
        <v>12109</v>
      </c>
      <c r="M47" s="55" t="s">
        <v>49</v>
      </c>
      <c r="N47" s="22">
        <v>4</v>
      </c>
      <c r="O47" s="37">
        <v>5</v>
      </c>
      <c r="P47" s="37">
        <v>500</v>
      </c>
      <c r="Q47" s="22">
        <f t="shared" si="15"/>
        <v>2500</v>
      </c>
      <c r="R47" s="56" t="s">
        <v>266</v>
      </c>
      <c r="S47">
        <f t="shared" si="5"/>
        <v>2500</v>
      </c>
      <c r="T47" s="25" t="s">
        <v>278</v>
      </c>
      <c r="U47" s="38"/>
    </row>
    <row r="48" spans="1:21" s="22" customFormat="1" x14ac:dyDescent="0.15">
      <c r="A48" s="42">
        <v>110045</v>
      </c>
      <c r="B48" s="38">
        <v>1</v>
      </c>
      <c r="C48" s="45" t="str">
        <f t="shared" si="12"/>
        <v>12088_5</v>
      </c>
      <c r="D48" s="22" t="str">
        <f t="shared" si="13"/>
        <v>4_2500</v>
      </c>
      <c r="E48" s="22" t="str">
        <f t="shared" si="14"/>
        <v>4_2500</v>
      </c>
      <c r="F48" s="46">
        <v>5</v>
      </c>
      <c r="G48" s="22">
        <v>1</v>
      </c>
      <c r="H48" s="35" t="s">
        <v>266</v>
      </c>
      <c r="I48" s="47" t="str">
        <f t="shared" si="3"/>
        <v>正价</v>
      </c>
      <c r="J48" s="22">
        <v>5</v>
      </c>
      <c r="L48" s="54">
        <v>12088</v>
      </c>
      <c r="M48" s="55" t="s">
        <v>35</v>
      </c>
      <c r="N48" s="22">
        <v>4</v>
      </c>
      <c r="O48" s="37">
        <v>5</v>
      </c>
      <c r="P48" s="37">
        <v>500</v>
      </c>
      <c r="Q48" s="22">
        <f t="shared" si="15"/>
        <v>2500</v>
      </c>
      <c r="R48" s="56" t="s">
        <v>266</v>
      </c>
      <c r="S48">
        <f t="shared" si="5"/>
        <v>2500</v>
      </c>
      <c r="T48" s="25" t="s">
        <v>278</v>
      </c>
      <c r="U48" s="38"/>
    </row>
    <row r="49" spans="1:21" s="22" customFormat="1" x14ac:dyDescent="0.15">
      <c r="A49" s="42">
        <v>110046</v>
      </c>
      <c r="B49" s="38">
        <v>1</v>
      </c>
      <c r="C49" s="45" t="str">
        <f t="shared" si="12"/>
        <v>12089_5</v>
      </c>
      <c r="D49" s="22" t="str">
        <f t="shared" si="13"/>
        <v>4_3000</v>
      </c>
      <c r="E49" s="22" t="str">
        <f t="shared" si="14"/>
        <v>4_3000</v>
      </c>
      <c r="F49" s="46">
        <v>5</v>
      </c>
      <c r="G49" s="22">
        <v>1</v>
      </c>
      <c r="H49" s="35" t="s">
        <v>266</v>
      </c>
      <c r="I49" s="47" t="str">
        <f t="shared" si="3"/>
        <v>正价</v>
      </c>
      <c r="J49" s="22">
        <v>5</v>
      </c>
      <c r="L49" s="54">
        <v>12089</v>
      </c>
      <c r="M49" s="55" t="s">
        <v>45</v>
      </c>
      <c r="N49" s="22">
        <v>4</v>
      </c>
      <c r="O49" s="37">
        <v>5</v>
      </c>
      <c r="P49" s="37">
        <v>600</v>
      </c>
      <c r="Q49" s="22">
        <f t="shared" si="15"/>
        <v>3000</v>
      </c>
      <c r="R49" s="56" t="s">
        <v>266</v>
      </c>
      <c r="S49">
        <f t="shared" si="5"/>
        <v>3000</v>
      </c>
      <c r="T49" s="25" t="s">
        <v>278</v>
      </c>
      <c r="U49" s="38"/>
    </row>
    <row r="50" spans="1:21" s="22" customFormat="1" x14ac:dyDescent="0.15">
      <c r="A50" s="42">
        <v>110047</v>
      </c>
      <c r="B50" s="38">
        <v>1</v>
      </c>
      <c r="C50" s="45" t="str">
        <f t="shared" si="12"/>
        <v>12061_5</v>
      </c>
      <c r="D50" s="22" t="str">
        <f t="shared" si="13"/>
        <v>4_2500</v>
      </c>
      <c r="E50" s="22" t="str">
        <f t="shared" si="14"/>
        <v>4_2500</v>
      </c>
      <c r="F50" s="46">
        <v>5</v>
      </c>
      <c r="G50" s="22">
        <v>1</v>
      </c>
      <c r="H50" s="35" t="s">
        <v>266</v>
      </c>
      <c r="I50" s="47" t="str">
        <f t="shared" si="3"/>
        <v>正价</v>
      </c>
      <c r="J50" s="22">
        <v>3</v>
      </c>
      <c r="L50" s="54">
        <v>12061</v>
      </c>
      <c r="M50" s="55" t="s">
        <v>33</v>
      </c>
      <c r="N50" s="22">
        <v>4</v>
      </c>
      <c r="O50" s="37">
        <v>5</v>
      </c>
      <c r="P50" s="37">
        <v>500</v>
      </c>
      <c r="Q50" s="22">
        <f t="shared" si="15"/>
        <v>2500</v>
      </c>
      <c r="R50" s="56" t="s">
        <v>266</v>
      </c>
      <c r="S50">
        <f t="shared" si="5"/>
        <v>2500</v>
      </c>
      <c r="T50" s="25" t="s">
        <v>278</v>
      </c>
      <c r="U50" s="38"/>
    </row>
    <row r="51" spans="1:21" s="22" customFormat="1" x14ac:dyDescent="0.15">
      <c r="A51" s="42">
        <v>110048</v>
      </c>
      <c r="B51" s="38">
        <v>1</v>
      </c>
      <c r="C51" s="45" t="str">
        <f t="shared" si="12"/>
        <v>12062_5</v>
      </c>
      <c r="D51" s="22" t="str">
        <f t="shared" si="13"/>
        <v>4_3000</v>
      </c>
      <c r="E51" s="22" t="str">
        <f t="shared" si="14"/>
        <v>4_3000</v>
      </c>
      <c r="F51" s="46">
        <v>5</v>
      </c>
      <c r="G51" s="22">
        <v>1</v>
      </c>
      <c r="H51" s="35" t="s">
        <v>266</v>
      </c>
      <c r="I51" s="47" t="str">
        <f t="shared" si="3"/>
        <v>正价</v>
      </c>
      <c r="J51" s="22">
        <v>5</v>
      </c>
      <c r="L51" s="54">
        <v>12062</v>
      </c>
      <c r="M51" s="55" t="s">
        <v>43</v>
      </c>
      <c r="N51" s="22">
        <v>4</v>
      </c>
      <c r="O51" s="37">
        <v>5</v>
      </c>
      <c r="P51" s="37">
        <v>600</v>
      </c>
      <c r="Q51" s="22">
        <f t="shared" si="15"/>
        <v>3000</v>
      </c>
      <c r="R51" s="56" t="s">
        <v>266</v>
      </c>
      <c r="S51">
        <f t="shared" si="5"/>
        <v>3000</v>
      </c>
      <c r="T51" s="25" t="s">
        <v>278</v>
      </c>
      <c r="U51" s="38"/>
    </row>
    <row r="52" spans="1:21" s="22" customFormat="1" x14ac:dyDescent="0.15">
      <c r="A52" s="42">
        <v>110049</v>
      </c>
      <c r="B52" s="38">
        <v>1</v>
      </c>
      <c r="C52" s="45" t="str">
        <f t="shared" si="12"/>
        <v>12031_5</v>
      </c>
      <c r="D52" s="22" t="str">
        <f t="shared" si="13"/>
        <v>4_2500</v>
      </c>
      <c r="E52" s="22" t="str">
        <f t="shared" si="14"/>
        <v>4_2500</v>
      </c>
      <c r="F52" s="46">
        <v>5</v>
      </c>
      <c r="G52" s="22">
        <v>1</v>
      </c>
      <c r="H52" s="35" t="s">
        <v>266</v>
      </c>
      <c r="I52" s="47" t="str">
        <f t="shared" si="3"/>
        <v>正价</v>
      </c>
      <c r="J52" s="22">
        <v>5</v>
      </c>
      <c r="L52" s="54">
        <v>12031</v>
      </c>
      <c r="M52" s="55" t="s">
        <v>37</v>
      </c>
      <c r="N52" s="22">
        <v>4</v>
      </c>
      <c r="O52" s="37">
        <v>5</v>
      </c>
      <c r="P52" s="37">
        <v>500</v>
      </c>
      <c r="Q52" s="22">
        <f t="shared" si="15"/>
        <v>2500</v>
      </c>
      <c r="R52" s="56" t="s">
        <v>266</v>
      </c>
      <c r="S52">
        <f t="shared" si="5"/>
        <v>2500</v>
      </c>
      <c r="T52" s="25" t="s">
        <v>278</v>
      </c>
      <c r="U52" s="38"/>
    </row>
    <row r="53" spans="1:21" s="22" customFormat="1" x14ac:dyDescent="0.15">
      <c r="A53" s="42">
        <v>110050</v>
      </c>
      <c r="B53" s="38">
        <v>1</v>
      </c>
      <c r="C53" s="45" t="str">
        <f t="shared" si="12"/>
        <v>12032_5</v>
      </c>
      <c r="D53" s="22" t="str">
        <f t="shared" si="13"/>
        <v>4_3000</v>
      </c>
      <c r="E53" s="22" t="str">
        <f t="shared" si="14"/>
        <v>4_3000</v>
      </c>
      <c r="F53" s="46">
        <v>5</v>
      </c>
      <c r="G53" s="22">
        <v>1</v>
      </c>
      <c r="H53" s="35" t="s">
        <v>266</v>
      </c>
      <c r="I53" s="47" t="str">
        <f t="shared" si="3"/>
        <v>正价</v>
      </c>
      <c r="J53" s="22">
        <v>5</v>
      </c>
      <c r="L53" s="54">
        <v>12032</v>
      </c>
      <c r="M53" s="55" t="s">
        <v>283</v>
      </c>
      <c r="N53" s="22">
        <v>4</v>
      </c>
      <c r="O53" s="37">
        <v>5</v>
      </c>
      <c r="P53" s="37">
        <v>600</v>
      </c>
      <c r="Q53" s="22">
        <f t="shared" si="15"/>
        <v>3000</v>
      </c>
      <c r="R53" s="56" t="s">
        <v>266</v>
      </c>
      <c r="S53">
        <f t="shared" si="5"/>
        <v>3000</v>
      </c>
      <c r="T53" s="25" t="s">
        <v>278</v>
      </c>
      <c r="U53" s="38"/>
    </row>
    <row r="54" spans="1:21" s="22" customFormat="1" x14ac:dyDescent="0.15">
      <c r="A54" s="42">
        <v>110051</v>
      </c>
      <c r="B54" s="38">
        <v>1</v>
      </c>
      <c r="C54" s="45" t="str">
        <f t="shared" si="12"/>
        <v>12030_5</v>
      </c>
      <c r="D54" s="22" t="str">
        <f t="shared" si="13"/>
        <v>4_2500</v>
      </c>
      <c r="E54" s="22" t="str">
        <f t="shared" si="14"/>
        <v>4_2500</v>
      </c>
      <c r="F54" s="46">
        <v>5</v>
      </c>
      <c r="G54" s="22">
        <v>1</v>
      </c>
      <c r="H54" s="35" t="s">
        <v>266</v>
      </c>
      <c r="I54" s="47" t="str">
        <f t="shared" si="3"/>
        <v>正价</v>
      </c>
      <c r="J54" s="22">
        <v>5</v>
      </c>
      <c r="L54" s="54">
        <v>12030</v>
      </c>
      <c r="M54" s="55" t="s">
        <v>51</v>
      </c>
      <c r="N54" s="22">
        <v>4</v>
      </c>
      <c r="O54" s="37">
        <v>5</v>
      </c>
      <c r="P54" s="37">
        <v>500</v>
      </c>
      <c r="Q54" s="22">
        <f t="shared" si="15"/>
        <v>2500</v>
      </c>
      <c r="R54" s="56" t="s">
        <v>266</v>
      </c>
      <c r="S54">
        <f t="shared" si="5"/>
        <v>2500</v>
      </c>
      <c r="T54" s="25" t="s">
        <v>278</v>
      </c>
    </row>
    <row r="55" spans="1:21" s="22" customFormat="1" x14ac:dyDescent="0.15">
      <c r="A55" s="42">
        <v>110052</v>
      </c>
      <c r="B55" s="38">
        <v>1</v>
      </c>
      <c r="C55" s="45" t="str">
        <f t="shared" ref="C55:C70" si="16">L55&amp;"_"&amp;O55</f>
        <v>12111_5</v>
      </c>
      <c r="D55" s="22" t="str">
        <f t="shared" ref="D55:D70" si="17">N55&amp;"_"&amp;Q55</f>
        <v>4_2500</v>
      </c>
      <c r="E55" s="22" t="str">
        <f t="shared" ref="E55:E70" si="18">N55&amp;"_"&amp;S55</f>
        <v>4_2500</v>
      </c>
      <c r="F55" s="46">
        <v>5</v>
      </c>
      <c r="G55" s="22">
        <v>1</v>
      </c>
      <c r="H55" s="35" t="s">
        <v>266</v>
      </c>
      <c r="I55" s="47" t="str">
        <f t="shared" ref="I55:I70" si="19">IF(R55="正价",R55,R55&amp;"折")</f>
        <v>正价</v>
      </c>
      <c r="J55" s="22">
        <v>5</v>
      </c>
      <c r="L55" s="54">
        <v>12111</v>
      </c>
      <c r="M55" s="55" t="s">
        <v>47</v>
      </c>
      <c r="N55" s="22">
        <v>4</v>
      </c>
      <c r="O55" s="37">
        <v>5</v>
      </c>
      <c r="P55" s="37">
        <v>500</v>
      </c>
      <c r="Q55" s="22">
        <f t="shared" ref="Q55:Q70" si="20">O55*P55</f>
        <v>2500</v>
      </c>
      <c r="R55" s="56" t="s">
        <v>266</v>
      </c>
      <c r="S55">
        <f t="shared" ref="S55:S70" si="21">IF(R55="正价",Q55,Q55*R55/10)</f>
        <v>2500</v>
      </c>
      <c r="T55" s="25" t="s">
        <v>278</v>
      </c>
    </row>
    <row r="56" spans="1:21" s="22" customFormat="1" x14ac:dyDescent="0.15">
      <c r="A56" s="42">
        <v>110053</v>
      </c>
      <c r="B56" s="38">
        <v>1</v>
      </c>
      <c r="C56" s="45" t="str">
        <f t="shared" si="16"/>
        <v>12140_5</v>
      </c>
      <c r="D56" s="22" t="str">
        <f t="shared" si="17"/>
        <v>4_3000</v>
      </c>
      <c r="E56" s="22" t="str">
        <f t="shared" si="18"/>
        <v>4_3000</v>
      </c>
      <c r="F56" s="46">
        <v>5</v>
      </c>
      <c r="G56" s="22">
        <v>1</v>
      </c>
      <c r="H56" s="35" t="s">
        <v>266</v>
      </c>
      <c r="I56" s="47" t="str">
        <f t="shared" si="19"/>
        <v>正价</v>
      </c>
      <c r="J56" s="22">
        <v>5</v>
      </c>
      <c r="L56" s="54">
        <v>12140</v>
      </c>
      <c r="M56" s="55" t="s">
        <v>39</v>
      </c>
      <c r="N56" s="22">
        <v>4</v>
      </c>
      <c r="O56" s="37">
        <v>5</v>
      </c>
      <c r="P56" s="37">
        <v>600</v>
      </c>
      <c r="Q56" s="22">
        <f t="shared" si="20"/>
        <v>3000</v>
      </c>
      <c r="R56" s="56" t="s">
        <v>266</v>
      </c>
      <c r="S56">
        <f t="shared" si="21"/>
        <v>3000</v>
      </c>
      <c r="T56" s="25" t="s">
        <v>278</v>
      </c>
      <c r="U56" s="38"/>
    </row>
    <row r="57" spans="1:21" s="22" customFormat="1" x14ac:dyDescent="0.15">
      <c r="A57" s="42">
        <v>110054</v>
      </c>
      <c r="B57" s="38">
        <v>1</v>
      </c>
      <c r="C57" s="45" t="str">
        <f t="shared" si="16"/>
        <v>12141_5</v>
      </c>
      <c r="D57" s="22" t="str">
        <f t="shared" si="17"/>
        <v>4_3000</v>
      </c>
      <c r="E57" s="22" t="str">
        <f t="shared" si="18"/>
        <v>4_3000</v>
      </c>
      <c r="F57" s="46">
        <v>5</v>
      </c>
      <c r="G57" s="22">
        <v>1</v>
      </c>
      <c r="H57" s="35" t="s">
        <v>266</v>
      </c>
      <c r="I57" s="47" t="str">
        <f t="shared" si="19"/>
        <v>正价</v>
      </c>
      <c r="J57" s="22">
        <v>5</v>
      </c>
      <c r="L57" s="54">
        <v>12141</v>
      </c>
      <c r="M57" s="55" t="s">
        <v>279</v>
      </c>
      <c r="N57" s="22">
        <v>4</v>
      </c>
      <c r="O57" s="37">
        <v>5</v>
      </c>
      <c r="P57" s="37">
        <v>600</v>
      </c>
      <c r="Q57" s="22">
        <f t="shared" si="20"/>
        <v>3000</v>
      </c>
      <c r="R57" s="56" t="s">
        <v>266</v>
      </c>
      <c r="S57">
        <f t="shared" si="21"/>
        <v>3000</v>
      </c>
      <c r="T57" s="25" t="s">
        <v>278</v>
      </c>
      <c r="U57" s="38"/>
    </row>
    <row r="58" spans="1:21" s="22" customFormat="1" x14ac:dyDescent="0.15">
      <c r="A58" s="42">
        <v>110055</v>
      </c>
      <c r="B58" s="38">
        <v>1</v>
      </c>
      <c r="C58" s="45" t="str">
        <f t="shared" si="16"/>
        <v>12137_5</v>
      </c>
      <c r="D58" s="22" t="str">
        <f t="shared" si="17"/>
        <v>4_2500</v>
      </c>
      <c r="E58" s="22" t="str">
        <f t="shared" si="18"/>
        <v>4_2500</v>
      </c>
      <c r="F58" s="46">
        <v>5</v>
      </c>
      <c r="G58" s="22">
        <v>1</v>
      </c>
      <c r="H58" s="35" t="s">
        <v>266</v>
      </c>
      <c r="I58" s="47" t="str">
        <f t="shared" si="19"/>
        <v>正价</v>
      </c>
      <c r="J58" s="22">
        <v>5</v>
      </c>
      <c r="L58" s="54">
        <v>12137</v>
      </c>
      <c r="M58" s="55" t="s">
        <v>53</v>
      </c>
      <c r="N58" s="22">
        <v>4</v>
      </c>
      <c r="O58" s="37">
        <v>5</v>
      </c>
      <c r="P58" s="37">
        <v>500</v>
      </c>
      <c r="Q58" s="22">
        <f t="shared" si="20"/>
        <v>2500</v>
      </c>
      <c r="R58" s="56" t="s">
        <v>266</v>
      </c>
      <c r="S58">
        <f t="shared" si="21"/>
        <v>2500</v>
      </c>
      <c r="T58" s="25" t="s">
        <v>278</v>
      </c>
      <c r="U58" s="38"/>
    </row>
    <row r="59" spans="1:21" s="22" customFormat="1" x14ac:dyDescent="0.15">
      <c r="A59" s="42">
        <v>110056</v>
      </c>
      <c r="B59" s="38">
        <v>1</v>
      </c>
      <c r="C59" s="45" t="str">
        <f t="shared" si="16"/>
        <v>12138_5</v>
      </c>
      <c r="D59" s="22" t="str">
        <f t="shared" si="17"/>
        <v>4_3000</v>
      </c>
      <c r="E59" s="22" t="str">
        <f t="shared" si="18"/>
        <v>4_3000</v>
      </c>
      <c r="F59" s="46">
        <v>5</v>
      </c>
      <c r="G59" s="22">
        <v>1</v>
      </c>
      <c r="H59" s="35" t="s">
        <v>266</v>
      </c>
      <c r="I59" s="47" t="str">
        <f t="shared" si="19"/>
        <v>正价</v>
      </c>
      <c r="J59" s="22">
        <v>5</v>
      </c>
      <c r="L59" s="54">
        <v>12138</v>
      </c>
      <c r="M59" s="55" t="s">
        <v>41</v>
      </c>
      <c r="N59" s="22">
        <v>4</v>
      </c>
      <c r="O59" s="37">
        <v>5</v>
      </c>
      <c r="P59" s="37">
        <v>600</v>
      </c>
      <c r="Q59" s="22">
        <f t="shared" si="20"/>
        <v>3000</v>
      </c>
      <c r="R59" s="56" t="s">
        <v>266</v>
      </c>
      <c r="S59">
        <f t="shared" si="21"/>
        <v>3000</v>
      </c>
      <c r="T59" s="25" t="s">
        <v>278</v>
      </c>
      <c r="U59" s="38"/>
    </row>
    <row r="60" spans="1:21" s="22" customFormat="1" x14ac:dyDescent="0.15">
      <c r="A60" s="42">
        <v>110057</v>
      </c>
      <c r="B60" s="38">
        <v>1</v>
      </c>
      <c r="C60" s="45" t="str">
        <f t="shared" si="16"/>
        <v>12134_5</v>
      </c>
      <c r="D60" s="22" t="str">
        <f t="shared" si="17"/>
        <v>4_2500</v>
      </c>
      <c r="E60" s="22" t="str">
        <f t="shared" si="18"/>
        <v>4_2500</v>
      </c>
      <c r="F60" s="46">
        <v>5</v>
      </c>
      <c r="G60" s="22">
        <v>1</v>
      </c>
      <c r="H60" s="35" t="s">
        <v>266</v>
      </c>
      <c r="I60" s="47" t="str">
        <f t="shared" si="19"/>
        <v>正价</v>
      </c>
      <c r="J60" s="22">
        <v>3</v>
      </c>
      <c r="L60" s="54">
        <v>12134</v>
      </c>
      <c r="M60" s="55" t="s">
        <v>280</v>
      </c>
      <c r="N60" s="22">
        <v>4</v>
      </c>
      <c r="O60" s="37">
        <v>5</v>
      </c>
      <c r="P60" s="37">
        <v>500</v>
      </c>
      <c r="Q60" s="22">
        <f t="shared" si="20"/>
        <v>2500</v>
      </c>
      <c r="R60" s="56" t="s">
        <v>266</v>
      </c>
      <c r="S60">
        <f t="shared" si="21"/>
        <v>2500</v>
      </c>
      <c r="T60" s="25" t="s">
        <v>278</v>
      </c>
      <c r="U60" s="38"/>
    </row>
    <row r="61" spans="1:21" s="22" customFormat="1" x14ac:dyDescent="0.15">
      <c r="A61" s="42">
        <v>110058</v>
      </c>
      <c r="B61" s="38">
        <v>1</v>
      </c>
      <c r="C61" s="45" t="str">
        <f t="shared" si="16"/>
        <v>12113_5</v>
      </c>
      <c r="D61" s="22" t="str">
        <f t="shared" si="17"/>
        <v>4_3000</v>
      </c>
      <c r="E61" s="22" t="str">
        <f t="shared" si="18"/>
        <v>4_3000</v>
      </c>
      <c r="F61" s="46">
        <v>5</v>
      </c>
      <c r="G61" s="22">
        <v>1</v>
      </c>
      <c r="H61" s="35" t="s">
        <v>266</v>
      </c>
      <c r="I61" s="47" t="str">
        <f t="shared" si="19"/>
        <v>正价</v>
      </c>
      <c r="J61" s="22">
        <v>5</v>
      </c>
      <c r="L61" s="54">
        <v>12113</v>
      </c>
      <c r="M61" s="55" t="s">
        <v>281</v>
      </c>
      <c r="N61" s="22">
        <v>4</v>
      </c>
      <c r="O61" s="37">
        <v>5</v>
      </c>
      <c r="P61" s="37">
        <v>600</v>
      </c>
      <c r="Q61" s="22">
        <f t="shared" si="20"/>
        <v>3000</v>
      </c>
      <c r="R61" s="56" t="s">
        <v>266</v>
      </c>
      <c r="S61">
        <f t="shared" si="21"/>
        <v>3000</v>
      </c>
      <c r="T61" s="25" t="s">
        <v>278</v>
      </c>
      <c r="U61" s="38"/>
    </row>
    <row r="62" spans="1:21" s="22" customFormat="1" x14ac:dyDescent="0.15">
      <c r="A62" s="42">
        <v>110059</v>
      </c>
      <c r="B62" s="38">
        <v>1</v>
      </c>
      <c r="C62" s="45" t="str">
        <f t="shared" si="16"/>
        <v>12114_5</v>
      </c>
      <c r="D62" s="22" t="str">
        <f t="shared" si="17"/>
        <v>4_3000</v>
      </c>
      <c r="E62" s="22" t="str">
        <f t="shared" si="18"/>
        <v>4_3000</v>
      </c>
      <c r="F62" s="46">
        <v>5</v>
      </c>
      <c r="G62" s="22">
        <v>1</v>
      </c>
      <c r="H62" s="35" t="s">
        <v>266</v>
      </c>
      <c r="I62" s="47" t="str">
        <f t="shared" si="19"/>
        <v>正价</v>
      </c>
      <c r="J62" s="22">
        <v>5</v>
      </c>
      <c r="L62" s="54">
        <v>12114</v>
      </c>
      <c r="M62" s="55" t="s">
        <v>282</v>
      </c>
      <c r="N62" s="22">
        <v>4</v>
      </c>
      <c r="O62" s="37">
        <v>5</v>
      </c>
      <c r="P62" s="37">
        <v>600</v>
      </c>
      <c r="Q62" s="22">
        <f t="shared" si="20"/>
        <v>3000</v>
      </c>
      <c r="R62" s="56" t="s">
        <v>266</v>
      </c>
      <c r="S62">
        <f t="shared" si="21"/>
        <v>3000</v>
      </c>
      <c r="T62" s="25" t="s">
        <v>278</v>
      </c>
      <c r="U62" s="38"/>
    </row>
    <row r="63" spans="1:21" s="22" customFormat="1" x14ac:dyDescent="0.15">
      <c r="A63" s="42">
        <v>110060</v>
      </c>
      <c r="B63" s="38">
        <v>1</v>
      </c>
      <c r="C63" s="45" t="str">
        <f t="shared" si="16"/>
        <v>12109_5</v>
      </c>
      <c r="D63" s="22" t="str">
        <f t="shared" si="17"/>
        <v>4_2500</v>
      </c>
      <c r="E63" s="22" t="str">
        <f t="shared" si="18"/>
        <v>4_2500</v>
      </c>
      <c r="F63" s="46">
        <v>5</v>
      </c>
      <c r="G63" s="22">
        <v>1</v>
      </c>
      <c r="H63" s="35" t="s">
        <v>266</v>
      </c>
      <c r="I63" s="47" t="str">
        <f t="shared" si="19"/>
        <v>正价</v>
      </c>
      <c r="J63" s="22">
        <v>5</v>
      </c>
      <c r="L63" s="54">
        <v>12109</v>
      </c>
      <c r="M63" s="55" t="s">
        <v>49</v>
      </c>
      <c r="N63" s="22">
        <v>4</v>
      </c>
      <c r="O63" s="37">
        <v>5</v>
      </c>
      <c r="P63" s="37">
        <v>500</v>
      </c>
      <c r="Q63" s="22">
        <f t="shared" si="20"/>
        <v>2500</v>
      </c>
      <c r="R63" s="56" t="s">
        <v>266</v>
      </c>
      <c r="S63">
        <f t="shared" si="21"/>
        <v>2500</v>
      </c>
      <c r="T63" s="25" t="s">
        <v>278</v>
      </c>
      <c r="U63" s="38"/>
    </row>
    <row r="64" spans="1:21" s="22" customFormat="1" x14ac:dyDescent="0.15">
      <c r="A64" s="42">
        <v>110061</v>
      </c>
      <c r="B64" s="38">
        <v>1</v>
      </c>
      <c r="C64" s="45" t="str">
        <f t="shared" si="16"/>
        <v>12088_5</v>
      </c>
      <c r="D64" s="22" t="str">
        <f t="shared" si="17"/>
        <v>4_2500</v>
      </c>
      <c r="E64" s="22" t="str">
        <f t="shared" si="18"/>
        <v>4_2500</v>
      </c>
      <c r="F64" s="46">
        <v>5</v>
      </c>
      <c r="G64" s="22">
        <v>1</v>
      </c>
      <c r="H64" s="35" t="s">
        <v>266</v>
      </c>
      <c r="I64" s="47" t="str">
        <f t="shared" si="19"/>
        <v>正价</v>
      </c>
      <c r="J64" s="22">
        <v>5</v>
      </c>
      <c r="L64" s="54">
        <v>12088</v>
      </c>
      <c r="M64" s="55" t="s">
        <v>35</v>
      </c>
      <c r="N64" s="22">
        <v>4</v>
      </c>
      <c r="O64" s="37">
        <v>5</v>
      </c>
      <c r="P64" s="37">
        <v>500</v>
      </c>
      <c r="Q64" s="22">
        <f t="shared" si="20"/>
        <v>2500</v>
      </c>
      <c r="R64" s="56" t="s">
        <v>266</v>
      </c>
      <c r="S64">
        <f t="shared" si="21"/>
        <v>2500</v>
      </c>
      <c r="T64" s="25" t="s">
        <v>278</v>
      </c>
      <c r="U64" s="38"/>
    </row>
    <row r="65" spans="1:21" s="22" customFormat="1" x14ac:dyDescent="0.15">
      <c r="A65" s="42">
        <v>110062</v>
      </c>
      <c r="B65" s="38">
        <v>1</v>
      </c>
      <c r="C65" s="45" t="str">
        <f t="shared" si="16"/>
        <v>12089_5</v>
      </c>
      <c r="D65" s="22" t="str">
        <f t="shared" si="17"/>
        <v>4_3000</v>
      </c>
      <c r="E65" s="22" t="str">
        <f t="shared" si="18"/>
        <v>4_3000</v>
      </c>
      <c r="F65" s="46">
        <v>5</v>
      </c>
      <c r="G65" s="22">
        <v>1</v>
      </c>
      <c r="H65" s="35" t="s">
        <v>266</v>
      </c>
      <c r="I65" s="47" t="str">
        <f t="shared" si="19"/>
        <v>正价</v>
      </c>
      <c r="J65" s="22">
        <v>5</v>
      </c>
      <c r="L65" s="54">
        <v>12089</v>
      </c>
      <c r="M65" s="55" t="s">
        <v>45</v>
      </c>
      <c r="N65" s="22">
        <v>4</v>
      </c>
      <c r="O65" s="37">
        <v>5</v>
      </c>
      <c r="P65" s="37">
        <v>600</v>
      </c>
      <c r="Q65" s="22">
        <f t="shared" si="20"/>
        <v>3000</v>
      </c>
      <c r="R65" s="56" t="s">
        <v>266</v>
      </c>
      <c r="S65">
        <f t="shared" si="21"/>
        <v>3000</v>
      </c>
      <c r="T65" s="25" t="s">
        <v>278</v>
      </c>
      <c r="U65" s="38"/>
    </row>
    <row r="66" spans="1:21" s="22" customFormat="1" x14ac:dyDescent="0.15">
      <c r="A66" s="42">
        <v>110063</v>
      </c>
      <c r="B66" s="38">
        <v>1</v>
      </c>
      <c r="C66" s="45" t="str">
        <f t="shared" si="16"/>
        <v>12061_5</v>
      </c>
      <c r="D66" s="22" t="str">
        <f t="shared" si="17"/>
        <v>4_2500</v>
      </c>
      <c r="E66" s="22" t="str">
        <f t="shared" si="18"/>
        <v>4_2500</v>
      </c>
      <c r="F66" s="46">
        <v>5</v>
      </c>
      <c r="G66" s="22">
        <v>1</v>
      </c>
      <c r="H66" s="35" t="s">
        <v>266</v>
      </c>
      <c r="I66" s="47" t="str">
        <f t="shared" si="19"/>
        <v>正价</v>
      </c>
      <c r="J66" s="22">
        <v>3</v>
      </c>
      <c r="L66" s="54">
        <v>12061</v>
      </c>
      <c r="M66" s="55" t="s">
        <v>33</v>
      </c>
      <c r="N66" s="22">
        <v>4</v>
      </c>
      <c r="O66" s="37">
        <v>5</v>
      </c>
      <c r="P66" s="37">
        <v>500</v>
      </c>
      <c r="Q66" s="22">
        <f t="shared" si="20"/>
        <v>2500</v>
      </c>
      <c r="R66" s="56" t="s">
        <v>266</v>
      </c>
      <c r="S66">
        <f t="shared" si="21"/>
        <v>2500</v>
      </c>
      <c r="T66" s="25" t="s">
        <v>278</v>
      </c>
      <c r="U66" s="38"/>
    </row>
    <row r="67" spans="1:21" s="22" customFormat="1" x14ac:dyDescent="0.15">
      <c r="A67" s="42">
        <v>110064</v>
      </c>
      <c r="B67" s="38">
        <v>1</v>
      </c>
      <c r="C67" s="45" t="str">
        <f t="shared" si="16"/>
        <v>12062_5</v>
      </c>
      <c r="D67" s="22" t="str">
        <f t="shared" si="17"/>
        <v>4_3000</v>
      </c>
      <c r="E67" s="22" t="str">
        <f t="shared" si="18"/>
        <v>4_3000</v>
      </c>
      <c r="F67" s="46">
        <v>5</v>
      </c>
      <c r="G67" s="22">
        <v>1</v>
      </c>
      <c r="H67" s="35" t="s">
        <v>266</v>
      </c>
      <c r="I67" s="47" t="str">
        <f t="shared" si="19"/>
        <v>正价</v>
      </c>
      <c r="J67" s="22">
        <v>5</v>
      </c>
      <c r="L67" s="54">
        <v>12062</v>
      </c>
      <c r="M67" s="55" t="s">
        <v>43</v>
      </c>
      <c r="N67" s="22">
        <v>4</v>
      </c>
      <c r="O67" s="37">
        <v>5</v>
      </c>
      <c r="P67" s="37">
        <v>600</v>
      </c>
      <c r="Q67" s="22">
        <f t="shared" si="20"/>
        <v>3000</v>
      </c>
      <c r="R67" s="56" t="s">
        <v>266</v>
      </c>
      <c r="S67">
        <f t="shared" si="21"/>
        <v>3000</v>
      </c>
      <c r="T67" s="25" t="s">
        <v>278</v>
      </c>
      <c r="U67" s="38"/>
    </row>
    <row r="68" spans="1:21" s="22" customFormat="1" x14ac:dyDescent="0.15">
      <c r="A68" s="42">
        <v>110065</v>
      </c>
      <c r="B68" s="38">
        <v>1</v>
      </c>
      <c r="C68" s="45" t="str">
        <f t="shared" si="16"/>
        <v>12031_5</v>
      </c>
      <c r="D68" s="22" t="str">
        <f t="shared" si="17"/>
        <v>4_2500</v>
      </c>
      <c r="E68" s="22" t="str">
        <f t="shared" si="18"/>
        <v>4_2500</v>
      </c>
      <c r="F68" s="46">
        <v>5</v>
      </c>
      <c r="G68" s="22">
        <v>1</v>
      </c>
      <c r="H68" s="35" t="s">
        <v>266</v>
      </c>
      <c r="I68" s="47" t="str">
        <f t="shared" si="19"/>
        <v>正价</v>
      </c>
      <c r="J68" s="22">
        <v>5</v>
      </c>
      <c r="L68" s="54">
        <v>12031</v>
      </c>
      <c r="M68" s="55" t="s">
        <v>37</v>
      </c>
      <c r="N68" s="22">
        <v>4</v>
      </c>
      <c r="O68" s="37">
        <v>5</v>
      </c>
      <c r="P68" s="37">
        <v>500</v>
      </c>
      <c r="Q68" s="22">
        <f t="shared" si="20"/>
        <v>2500</v>
      </c>
      <c r="R68" s="56" t="s">
        <v>266</v>
      </c>
      <c r="S68">
        <f t="shared" si="21"/>
        <v>2500</v>
      </c>
      <c r="T68" s="25" t="s">
        <v>278</v>
      </c>
      <c r="U68" s="38"/>
    </row>
    <row r="69" spans="1:21" s="22" customFormat="1" x14ac:dyDescent="0.15">
      <c r="A69" s="42">
        <v>110066</v>
      </c>
      <c r="B69" s="38">
        <v>1</v>
      </c>
      <c r="C69" s="45" t="str">
        <f t="shared" si="16"/>
        <v>12032_5</v>
      </c>
      <c r="D69" s="22" t="str">
        <f t="shared" si="17"/>
        <v>4_3000</v>
      </c>
      <c r="E69" s="22" t="str">
        <f t="shared" si="18"/>
        <v>4_3000</v>
      </c>
      <c r="F69" s="46">
        <v>5</v>
      </c>
      <c r="G69" s="22">
        <v>1</v>
      </c>
      <c r="H69" s="35" t="s">
        <v>266</v>
      </c>
      <c r="I69" s="47" t="str">
        <f t="shared" si="19"/>
        <v>正价</v>
      </c>
      <c r="J69" s="22">
        <v>5</v>
      </c>
      <c r="L69" s="54">
        <v>12032</v>
      </c>
      <c r="M69" s="55" t="s">
        <v>283</v>
      </c>
      <c r="N69" s="22">
        <v>4</v>
      </c>
      <c r="O69" s="37">
        <v>5</v>
      </c>
      <c r="P69" s="37">
        <v>600</v>
      </c>
      <c r="Q69" s="22">
        <f t="shared" si="20"/>
        <v>3000</v>
      </c>
      <c r="R69" s="56" t="s">
        <v>266</v>
      </c>
      <c r="S69">
        <f t="shared" si="21"/>
        <v>3000</v>
      </c>
      <c r="T69" s="25" t="s">
        <v>278</v>
      </c>
      <c r="U69" s="38"/>
    </row>
    <row r="70" spans="1:21" s="22" customFormat="1" x14ac:dyDescent="0.15">
      <c r="A70" s="42">
        <v>110067</v>
      </c>
      <c r="B70" s="38">
        <v>1</v>
      </c>
      <c r="C70" s="45" t="str">
        <f t="shared" si="16"/>
        <v>12030_5</v>
      </c>
      <c r="D70" s="22" t="str">
        <f t="shared" si="17"/>
        <v>4_2500</v>
      </c>
      <c r="E70" s="22" t="str">
        <f t="shared" si="18"/>
        <v>4_2500</v>
      </c>
      <c r="F70" s="46">
        <v>5</v>
      </c>
      <c r="G70" s="22">
        <v>1</v>
      </c>
      <c r="H70" s="35" t="s">
        <v>266</v>
      </c>
      <c r="I70" s="47" t="str">
        <f t="shared" si="19"/>
        <v>正价</v>
      </c>
      <c r="J70" s="22">
        <v>5</v>
      </c>
      <c r="L70" s="54">
        <v>12030</v>
      </c>
      <c r="M70" s="55" t="s">
        <v>51</v>
      </c>
      <c r="N70" s="22">
        <v>4</v>
      </c>
      <c r="O70" s="37">
        <v>5</v>
      </c>
      <c r="P70" s="37">
        <v>500</v>
      </c>
      <c r="Q70" s="22">
        <f t="shared" si="20"/>
        <v>2500</v>
      </c>
      <c r="R70" s="56" t="s">
        <v>266</v>
      </c>
      <c r="S70">
        <f t="shared" si="21"/>
        <v>2500</v>
      </c>
      <c r="T70" s="25" t="s">
        <v>278</v>
      </c>
    </row>
    <row r="71" spans="1:21" s="22" customFormat="1" x14ac:dyDescent="0.15">
      <c r="A71" s="42">
        <v>110068</v>
      </c>
      <c r="B71" s="38">
        <v>1</v>
      </c>
      <c r="C71" s="45" t="str">
        <f t="shared" ref="C71:C103" si="22">L71&amp;"_"&amp;O71</f>
        <v>12111_5</v>
      </c>
      <c r="D71" s="22" t="str">
        <f t="shared" ref="D71:D103" si="23">N71&amp;"_"&amp;Q71</f>
        <v>4_2500</v>
      </c>
      <c r="E71" s="22" t="str">
        <f t="shared" ref="E71:E103" si="24">N71&amp;"_"&amp;S71</f>
        <v>4_2500</v>
      </c>
      <c r="F71" s="46">
        <v>5</v>
      </c>
      <c r="G71" s="22">
        <v>1</v>
      </c>
      <c r="H71" s="35" t="s">
        <v>266</v>
      </c>
      <c r="I71" s="47" t="str">
        <f t="shared" ref="I71:I103" si="25">IF(R71="正价",R71,R71&amp;"折")</f>
        <v>正价</v>
      </c>
      <c r="J71" s="22">
        <v>5</v>
      </c>
      <c r="L71" s="54">
        <v>12111</v>
      </c>
      <c r="M71" s="55" t="s">
        <v>47</v>
      </c>
      <c r="N71" s="22">
        <v>4</v>
      </c>
      <c r="O71" s="37">
        <v>5</v>
      </c>
      <c r="P71" s="37">
        <v>500</v>
      </c>
      <c r="Q71" s="22">
        <f t="shared" ref="Q71:Q103" si="26">O71*P71</f>
        <v>2500</v>
      </c>
      <c r="R71" s="56" t="s">
        <v>266</v>
      </c>
      <c r="S71">
        <f t="shared" ref="S71:S103" si="27">IF(R71="正价",Q71,Q71*R71/10)</f>
        <v>2500</v>
      </c>
      <c r="T71" s="25" t="s">
        <v>278</v>
      </c>
    </row>
    <row r="72" spans="1:21" s="22" customFormat="1" x14ac:dyDescent="0.15">
      <c r="A72" s="42">
        <v>110069</v>
      </c>
      <c r="B72" s="38">
        <v>1</v>
      </c>
      <c r="C72" s="45" t="str">
        <f t="shared" si="22"/>
        <v>12140_5</v>
      </c>
      <c r="D72" s="22" t="str">
        <f t="shared" si="23"/>
        <v>4_3000</v>
      </c>
      <c r="E72" s="22" t="str">
        <f t="shared" si="24"/>
        <v>4_3000</v>
      </c>
      <c r="F72" s="46">
        <v>5</v>
      </c>
      <c r="G72" s="22">
        <v>1</v>
      </c>
      <c r="H72" s="35" t="s">
        <v>266</v>
      </c>
      <c r="I72" s="47" t="str">
        <f t="shared" si="25"/>
        <v>正价</v>
      </c>
      <c r="J72" s="22">
        <v>5</v>
      </c>
      <c r="L72" s="54">
        <v>12140</v>
      </c>
      <c r="M72" s="55" t="s">
        <v>39</v>
      </c>
      <c r="N72" s="22">
        <v>4</v>
      </c>
      <c r="O72" s="37">
        <v>5</v>
      </c>
      <c r="P72" s="37">
        <v>600</v>
      </c>
      <c r="Q72" s="22">
        <f t="shared" si="26"/>
        <v>3000</v>
      </c>
      <c r="R72" s="56" t="s">
        <v>266</v>
      </c>
      <c r="S72">
        <f t="shared" si="27"/>
        <v>3000</v>
      </c>
      <c r="T72" s="25" t="s">
        <v>278</v>
      </c>
      <c r="U72" s="38"/>
    </row>
    <row r="73" spans="1:21" s="22" customFormat="1" x14ac:dyDescent="0.15">
      <c r="A73" s="42">
        <v>110070</v>
      </c>
      <c r="B73" s="38">
        <v>1</v>
      </c>
      <c r="C73" s="45" t="str">
        <f t="shared" si="22"/>
        <v>12141_5</v>
      </c>
      <c r="D73" s="22" t="str">
        <f t="shared" si="23"/>
        <v>4_3000</v>
      </c>
      <c r="E73" s="22" t="str">
        <f t="shared" si="24"/>
        <v>4_3000</v>
      </c>
      <c r="F73" s="46">
        <v>5</v>
      </c>
      <c r="G73" s="22">
        <v>1</v>
      </c>
      <c r="H73" s="35" t="s">
        <v>266</v>
      </c>
      <c r="I73" s="47" t="str">
        <f t="shared" si="25"/>
        <v>正价</v>
      </c>
      <c r="J73" s="22">
        <v>5</v>
      </c>
      <c r="L73" s="54">
        <v>12141</v>
      </c>
      <c r="M73" s="55" t="s">
        <v>279</v>
      </c>
      <c r="N73" s="22">
        <v>4</v>
      </c>
      <c r="O73" s="37">
        <v>5</v>
      </c>
      <c r="P73" s="37">
        <v>600</v>
      </c>
      <c r="Q73" s="22">
        <f t="shared" si="26"/>
        <v>3000</v>
      </c>
      <c r="R73" s="56" t="s">
        <v>266</v>
      </c>
      <c r="S73">
        <f t="shared" si="27"/>
        <v>3000</v>
      </c>
      <c r="T73" s="25" t="s">
        <v>278</v>
      </c>
      <c r="U73" s="38"/>
    </row>
    <row r="74" spans="1:21" s="22" customFormat="1" x14ac:dyDescent="0.15">
      <c r="A74" s="42">
        <v>110071</v>
      </c>
      <c r="B74" s="38">
        <v>1</v>
      </c>
      <c r="C74" s="45" t="str">
        <f t="shared" si="22"/>
        <v>12137_5</v>
      </c>
      <c r="D74" s="22" t="str">
        <f t="shared" si="23"/>
        <v>4_2500</v>
      </c>
      <c r="E74" s="22" t="str">
        <f t="shared" si="24"/>
        <v>4_2500</v>
      </c>
      <c r="F74" s="46">
        <v>5</v>
      </c>
      <c r="G74" s="22">
        <v>1</v>
      </c>
      <c r="H74" s="35" t="s">
        <v>266</v>
      </c>
      <c r="I74" s="47" t="str">
        <f t="shared" si="25"/>
        <v>正价</v>
      </c>
      <c r="J74" s="22">
        <v>5</v>
      </c>
      <c r="L74" s="54">
        <v>12137</v>
      </c>
      <c r="M74" s="55" t="s">
        <v>53</v>
      </c>
      <c r="N74" s="22">
        <v>4</v>
      </c>
      <c r="O74" s="37">
        <v>5</v>
      </c>
      <c r="P74" s="37">
        <v>500</v>
      </c>
      <c r="Q74" s="22">
        <f t="shared" si="26"/>
        <v>2500</v>
      </c>
      <c r="R74" s="56" t="s">
        <v>266</v>
      </c>
      <c r="S74">
        <f t="shared" si="27"/>
        <v>2500</v>
      </c>
      <c r="T74" s="25" t="s">
        <v>278</v>
      </c>
      <c r="U74" s="38"/>
    </row>
    <row r="75" spans="1:21" s="22" customFormat="1" x14ac:dyDescent="0.15">
      <c r="A75" s="42">
        <v>110072</v>
      </c>
      <c r="B75" s="38">
        <v>1</v>
      </c>
      <c r="C75" s="45" t="str">
        <f t="shared" si="22"/>
        <v>12138_5</v>
      </c>
      <c r="D75" s="22" t="str">
        <f t="shared" si="23"/>
        <v>4_3000</v>
      </c>
      <c r="E75" s="22" t="str">
        <f t="shared" si="24"/>
        <v>4_3000</v>
      </c>
      <c r="F75" s="46">
        <v>5</v>
      </c>
      <c r="G75" s="22">
        <v>1</v>
      </c>
      <c r="H75" s="35" t="s">
        <v>266</v>
      </c>
      <c r="I75" s="47" t="str">
        <f t="shared" si="25"/>
        <v>正价</v>
      </c>
      <c r="J75" s="22">
        <v>5</v>
      </c>
      <c r="L75" s="54">
        <v>12138</v>
      </c>
      <c r="M75" s="55" t="s">
        <v>41</v>
      </c>
      <c r="N75" s="22">
        <v>4</v>
      </c>
      <c r="O75" s="37">
        <v>5</v>
      </c>
      <c r="P75" s="37">
        <v>600</v>
      </c>
      <c r="Q75" s="22">
        <f t="shared" si="26"/>
        <v>3000</v>
      </c>
      <c r="R75" s="56" t="s">
        <v>266</v>
      </c>
      <c r="S75">
        <f t="shared" si="27"/>
        <v>3000</v>
      </c>
      <c r="T75" s="25" t="s">
        <v>278</v>
      </c>
      <c r="U75" s="38"/>
    </row>
    <row r="76" spans="1:21" s="22" customFormat="1" x14ac:dyDescent="0.15">
      <c r="A76" s="42">
        <v>110073</v>
      </c>
      <c r="B76" s="38">
        <v>1</v>
      </c>
      <c r="C76" s="45" t="str">
        <f t="shared" si="22"/>
        <v>12134_5</v>
      </c>
      <c r="D76" s="22" t="str">
        <f t="shared" si="23"/>
        <v>4_2500</v>
      </c>
      <c r="E76" s="22" t="str">
        <f t="shared" si="24"/>
        <v>4_2500</v>
      </c>
      <c r="F76" s="46">
        <v>5</v>
      </c>
      <c r="G76" s="22">
        <v>1</v>
      </c>
      <c r="H76" s="35" t="s">
        <v>266</v>
      </c>
      <c r="I76" s="47" t="str">
        <f t="shared" si="25"/>
        <v>正价</v>
      </c>
      <c r="J76" s="22">
        <v>3</v>
      </c>
      <c r="L76" s="54">
        <v>12134</v>
      </c>
      <c r="M76" s="55" t="s">
        <v>280</v>
      </c>
      <c r="N76" s="22">
        <v>4</v>
      </c>
      <c r="O76" s="37">
        <v>5</v>
      </c>
      <c r="P76" s="37">
        <v>500</v>
      </c>
      <c r="Q76" s="22">
        <f t="shared" si="26"/>
        <v>2500</v>
      </c>
      <c r="R76" s="56" t="s">
        <v>266</v>
      </c>
      <c r="S76">
        <f t="shared" si="27"/>
        <v>2500</v>
      </c>
      <c r="T76" s="25" t="s">
        <v>278</v>
      </c>
      <c r="U76" s="38"/>
    </row>
    <row r="77" spans="1:21" s="22" customFormat="1" x14ac:dyDescent="0.15">
      <c r="A77" s="42">
        <v>110074</v>
      </c>
      <c r="B77" s="38">
        <v>1</v>
      </c>
      <c r="C77" s="45" t="str">
        <f t="shared" si="22"/>
        <v>12113_5</v>
      </c>
      <c r="D77" s="22" t="str">
        <f t="shared" si="23"/>
        <v>4_3000</v>
      </c>
      <c r="E77" s="22" t="str">
        <f t="shared" si="24"/>
        <v>4_3000</v>
      </c>
      <c r="F77" s="46">
        <v>5</v>
      </c>
      <c r="G77" s="22">
        <v>1</v>
      </c>
      <c r="H77" s="35" t="s">
        <v>266</v>
      </c>
      <c r="I77" s="47" t="str">
        <f t="shared" si="25"/>
        <v>正价</v>
      </c>
      <c r="J77" s="22">
        <v>5</v>
      </c>
      <c r="L77" s="54">
        <v>12113</v>
      </c>
      <c r="M77" s="55" t="s">
        <v>281</v>
      </c>
      <c r="N77" s="22">
        <v>4</v>
      </c>
      <c r="O77" s="37">
        <v>5</v>
      </c>
      <c r="P77" s="37">
        <v>600</v>
      </c>
      <c r="Q77" s="22">
        <f t="shared" si="26"/>
        <v>3000</v>
      </c>
      <c r="R77" s="56" t="s">
        <v>266</v>
      </c>
      <c r="S77">
        <f t="shared" si="27"/>
        <v>3000</v>
      </c>
      <c r="T77" s="25" t="s">
        <v>278</v>
      </c>
      <c r="U77" s="38"/>
    </row>
    <row r="78" spans="1:21" s="22" customFormat="1" x14ac:dyDescent="0.15">
      <c r="A78" s="42">
        <v>110075</v>
      </c>
      <c r="B78" s="38">
        <v>1</v>
      </c>
      <c r="C78" s="45" t="str">
        <f t="shared" si="22"/>
        <v>12114_5</v>
      </c>
      <c r="D78" s="22" t="str">
        <f t="shared" si="23"/>
        <v>4_3000</v>
      </c>
      <c r="E78" s="22" t="str">
        <f t="shared" si="24"/>
        <v>4_3000</v>
      </c>
      <c r="F78" s="46">
        <v>5</v>
      </c>
      <c r="G78" s="22">
        <v>1</v>
      </c>
      <c r="H78" s="35" t="s">
        <v>266</v>
      </c>
      <c r="I78" s="47" t="str">
        <f t="shared" si="25"/>
        <v>正价</v>
      </c>
      <c r="J78" s="22">
        <v>5</v>
      </c>
      <c r="L78" s="54">
        <v>12114</v>
      </c>
      <c r="M78" s="55" t="s">
        <v>282</v>
      </c>
      <c r="N78" s="22">
        <v>4</v>
      </c>
      <c r="O78" s="37">
        <v>5</v>
      </c>
      <c r="P78" s="37">
        <v>600</v>
      </c>
      <c r="Q78" s="22">
        <f t="shared" si="26"/>
        <v>3000</v>
      </c>
      <c r="R78" s="56" t="s">
        <v>266</v>
      </c>
      <c r="S78">
        <f t="shared" si="27"/>
        <v>3000</v>
      </c>
      <c r="T78" s="25" t="s">
        <v>278</v>
      </c>
      <c r="U78" s="38"/>
    </row>
    <row r="79" spans="1:21" s="22" customFormat="1" x14ac:dyDescent="0.15">
      <c r="A79" s="42">
        <v>110076</v>
      </c>
      <c r="B79" s="38">
        <v>1</v>
      </c>
      <c r="C79" s="45" t="str">
        <f t="shared" si="22"/>
        <v>12109_5</v>
      </c>
      <c r="D79" s="22" t="str">
        <f t="shared" si="23"/>
        <v>4_2500</v>
      </c>
      <c r="E79" s="22" t="str">
        <f t="shared" si="24"/>
        <v>4_2500</v>
      </c>
      <c r="F79" s="46">
        <v>5</v>
      </c>
      <c r="G79" s="22">
        <v>1</v>
      </c>
      <c r="H79" s="35" t="s">
        <v>266</v>
      </c>
      <c r="I79" s="47" t="str">
        <f t="shared" si="25"/>
        <v>正价</v>
      </c>
      <c r="J79" s="22">
        <v>5</v>
      </c>
      <c r="L79" s="54">
        <v>12109</v>
      </c>
      <c r="M79" s="55" t="s">
        <v>49</v>
      </c>
      <c r="N79" s="22">
        <v>4</v>
      </c>
      <c r="O79" s="37">
        <v>5</v>
      </c>
      <c r="P79" s="37">
        <v>500</v>
      </c>
      <c r="Q79" s="22">
        <f t="shared" si="26"/>
        <v>2500</v>
      </c>
      <c r="R79" s="56" t="s">
        <v>266</v>
      </c>
      <c r="S79">
        <f t="shared" si="27"/>
        <v>2500</v>
      </c>
      <c r="T79" s="25" t="s">
        <v>278</v>
      </c>
      <c r="U79" s="38"/>
    </row>
    <row r="80" spans="1:21" s="22" customFormat="1" x14ac:dyDescent="0.15">
      <c r="A80" s="42">
        <v>110077</v>
      </c>
      <c r="B80" s="38">
        <v>1</v>
      </c>
      <c r="C80" s="45" t="str">
        <f t="shared" si="22"/>
        <v>12088_5</v>
      </c>
      <c r="D80" s="22" t="str">
        <f t="shared" si="23"/>
        <v>4_2500</v>
      </c>
      <c r="E80" s="22" t="str">
        <f t="shared" si="24"/>
        <v>4_2500</v>
      </c>
      <c r="F80" s="46">
        <v>5</v>
      </c>
      <c r="G80" s="22">
        <v>1</v>
      </c>
      <c r="H80" s="35" t="s">
        <v>266</v>
      </c>
      <c r="I80" s="47" t="str">
        <f t="shared" si="25"/>
        <v>正价</v>
      </c>
      <c r="J80" s="22">
        <v>5</v>
      </c>
      <c r="L80" s="54">
        <v>12088</v>
      </c>
      <c r="M80" s="55" t="s">
        <v>35</v>
      </c>
      <c r="N80" s="22">
        <v>4</v>
      </c>
      <c r="O80" s="37">
        <v>5</v>
      </c>
      <c r="P80" s="37">
        <v>500</v>
      </c>
      <c r="Q80" s="22">
        <f t="shared" si="26"/>
        <v>2500</v>
      </c>
      <c r="R80" s="56" t="s">
        <v>266</v>
      </c>
      <c r="S80">
        <f t="shared" si="27"/>
        <v>2500</v>
      </c>
      <c r="T80" s="25" t="s">
        <v>278</v>
      </c>
      <c r="U80" s="38"/>
    </row>
    <row r="81" spans="1:21" s="22" customFormat="1" x14ac:dyDescent="0.15">
      <c r="A81" s="42">
        <v>110078</v>
      </c>
      <c r="B81" s="38">
        <v>1</v>
      </c>
      <c r="C81" s="45" t="str">
        <f t="shared" si="22"/>
        <v>12089_5</v>
      </c>
      <c r="D81" s="22" t="str">
        <f t="shared" si="23"/>
        <v>4_3000</v>
      </c>
      <c r="E81" s="22" t="str">
        <f t="shared" si="24"/>
        <v>4_3000</v>
      </c>
      <c r="F81" s="46">
        <v>5</v>
      </c>
      <c r="G81" s="22">
        <v>1</v>
      </c>
      <c r="H81" s="35" t="s">
        <v>266</v>
      </c>
      <c r="I81" s="47" t="str">
        <f t="shared" si="25"/>
        <v>正价</v>
      </c>
      <c r="J81" s="22">
        <v>5</v>
      </c>
      <c r="L81" s="54">
        <v>12089</v>
      </c>
      <c r="M81" s="55" t="s">
        <v>45</v>
      </c>
      <c r="N81" s="22">
        <v>4</v>
      </c>
      <c r="O81" s="37">
        <v>5</v>
      </c>
      <c r="P81" s="37">
        <v>600</v>
      </c>
      <c r="Q81" s="22">
        <f t="shared" si="26"/>
        <v>3000</v>
      </c>
      <c r="R81" s="56" t="s">
        <v>266</v>
      </c>
      <c r="S81">
        <f t="shared" si="27"/>
        <v>3000</v>
      </c>
      <c r="T81" s="25" t="s">
        <v>278</v>
      </c>
      <c r="U81" s="38"/>
    </row>
    <row r="82" spans="1:21" s="22" customFormat="1" x14ac:dyDescent="0.15">
      <c r="A82" s="42">
        <v>110079</v>
      </c>
      <c r="B82" s="38">
        <v>1</v>
      </c>
      <c r="C82" s="45" t="str">
        <f t="shared" si="22"/>
        <v>12061_5</v>
      </c>
      <c r="D82" s="22" t="str">
        <f t="shared" si="23"/>
        <v>4_2500</v>
      </c>
      <c r="E82" s="22" t="str">
        <f t="shared" si="24"/>
        <v>4_2500</v>
      </c>
      <c r="F82" s="46">
        <v>5</v>
      </c>
      <c r="G82" s="22">
        <v>1</v>
      </c>
      <c r="H82" s="35" t="s">
        <v>266</v>
      </c>
      <c r="I82" s="47" t="str">
        <f t="shared" si="25"/>
        <v>正价</v>
      </c>
      <c r="J82" s="22">
        <v>3</v>
      </c>
      <c r="L82" s="54">
        <v>12061</v>
      </c>
      <c r="M82" s="55" t="s">
        <v>33</v>
      </c>
      <c r="N82" s="22">
        <v>4</v>
      </c>
      <c r="O82" s="37">
        <v>5</v>
      </c>
      <c r="P82" s="37">
        <v>500</v>
      </c>
      <c r="Q82" s="22">
        <f t="shared" si="26"/>
        <v>2500</v>
      </c>
      <c r="R82" s="56" t="s">
        <v>266</v>
      </c>
      <c r="S82">
        <f t="shared" si="27"/>
        <v>2500</v>
      </c>
      <c r="T82" s="25" t="s">
        <v>278</v>
      </c>
      <c r="U82" s="38"/>
    </row>
    <row r="83" spans="1:21" s="22" customFormat="1" x14ac:dyDescent="0.15">
      <c r="A83" s="42">
        <v>110080</v>
      </c>
      <c r="B83" s="38">
        <v>1</v>
      </c>
      <c r="C83" s="45" t="str">
        <f t="shared" si="22"/>
        <v>12062_5</v>
      </c>
      <c r="D83" s="22" t="str">
        <f t="shared" si="23"/>
        <v>4_3000</v>
      </c>
      <c r="E83" s="22" t="str">
        <f t="shared" si="24"/>
        <v>4_3000</v>
      </c>
      <c r="F83" s="46">
        <v>5</v>
      </c>
      <c r="G83" s="22">
        <v>1</v>
      </c>
      <c r="H83" s="35" t="s">
        <v>266</v>
      </c>
      <c r="I83" s="47" t="str">
        <f t="shared" si="25"/>
        <v>正价</v>
      </c>
      <c r="J83" s="22">
        <v>5</v>
      </c>
      <c r="L83" s="54">
        <v>12062</v>
      </c>
      <c r="M83" s="55" t="s">
        <v>43</v>
      </c>
      <c r="N83" s="22">
        <v>4</v>
      </c>
      <c r="O83" s="37">
        <v>5</v>
      </c>
      <c r="P83" s="37">
        <v>600</v>
      </c>
      <c r="Q83" s="22">
        <f t="shared" si="26"/>
        <v>3000</v>
      </c>
      <c r="R83" s="56" t="s">
        <v>266</v>
      </c>
      <c r="S83">
        <f t="shared" si="27"/>
        <v>3000</v>
      </c>
      <c r="T83" s="25" t="s">
        <v>278</v>
      </c>
      <c r="U83" s="38"/>
    </row>
    <row r="84" spans="1:21" s="22" customFormat="1" x14ac:dyDescent="0.15">
      <c r="A84" s="42">
        <v>110081</v>
      </c>
      <c r="B84" s="38">
        <v>1</v>
      </c>
      <c r="C84" s="45" t="str">
        <f t="shared" si="22"/>
        <v>12031_5</v>
      </c>
      <c r="D84" s="22" t="str">
        <f t="shared" si="23"/>
        <v>4_2500</v>
      </c>
      <c r="E84" s="22" t="str">
        <f t="shared" si="24"/>
        <v>4_2500</v>
      </c>
      <c r="F84" s="46">
        <v>5</v>
      </c>
      <c r="G84" s="22">
        <v>1</v>
      </c>
      <c r="H84" s="35" t="s">
        <v>266</v>
      </c>
      <c r="I84" s="47" t="str">
        <f t="shared" si="25"/>
        <v>正价</v>
      </c>
      <c r="J84" s="22">
        <v>5</v>
      </c>
      <c r="L84" s="54">
        <v>12031</v>
      </c>
      <c r="M84" s="55" t="s">
        <v>37</v>
      </c>
      <c r="N84" s="22">
        <v>4</v>
      </c>
      <c r="O84" s="37">
        <v>5</v>
      </c>
      <c r="P84" s="37">
        <v>500</v>
      </c>
      <c r="Q84" s="22">
        <f t="shared" si="26"/>
        <v>2500</v>
      </c>
      <c r="R84" s="56" t="s">
        <v>266</v>
      </c>
      <c r="S84">
        <f t="shared" si="27"/>
        <v>2500</v>
      </c>
      <c r="T84" s="25" t="s">
        <v>278</v>
      </c>
      <c r="U84" s="38"/>
    </row>
    <row r="85" spans="1:21" s="22" customFormat="1" x14ac:dyDescent="0.15">
      <c r="A85" s="42">
        <v>110082</v>
      </c>
      <c r="B85" s="38">
        <v>1</v>
      </c>
      <c r="C85" s="45" t="str">
        <f t="shared" si="22"/>
        <v>12032_5</v>
      </c>
      <c r="D85" s="22" t="str">
        <f t="shared" si="23"/>
        <v>4_3000</v>
      </c>
      <c r="E85" s="22" t="str">
        <f t="shared" si="24"/>
        <v>4_3000</v>
      </c>
      <c r="F85" s="46">
        <v>5</v>
      </c>
      <c r="G85" s="22">
        <v>1</v>
      </c>
      <c r="H85" s="35" t="s">
        <v>266</v>
      </c>
      <c r="I85" s="47" t="str">
        <f t="shared" si="25"/>
        <v>正价</v>
      </c>
      <c r="J85" s="22">
        <v>5</v>
      </c>
      <c r="L85" s="54">
        <v>12032</v>
      </c>
      <c r="M85" s="55" t="s">
        <v>283</v>
      </c>
      <c r="N85" s="22">
        <v>4</v>
      </c>
      <c r="O85" s="37">
        <v>5</v>
      </c>
      <c r="P85" s="37">
        <v>600</v>
      </c>
      <c r="Q85" s="22">
        <f t="shared" si="26"/>
        <v>3000</v>
      </c>
      <c r="R85" s="56" t="s">
        <v>266</v>
      </c>
      <c r="S85">
        <f t="shared" si="27"/>
        <v>3000</v>
      </c>
      <c r="T85" s="25" t="s">
        <v>278</v>
      </c>
      <c r="U85" s="38"/>
    </row>
    <row r="86" spans="1:21" s="22" customFormat="1" x14ac:dyDescent="0.15">
      <c r="A86" s="42">
        <v>110083</v>
      </c>
      <c r="B86" s="38">
        <v>1</v>
      </c>
      <c r="C86" s="45" t="str">
        <f t="shared" si="22"/>
        <v>12030_5</v>
      </c>
      <c r="D86" s="22" t="str">
        <f t="shared" si="23"/>
        <v>4_2500</v>
      </c>
      <c r="E86" s="22" t="str">
        <f t="shared" si="24"/>
        <v>4_2500</v>
      </c>
      <c r="F86" s="46">
        <v>5</v>
      </c>
      <c r="G86" s="22">
        <v>1</v>
      </c>
      <c r="H86" s="35" t="s">
        <v>266</v>
      </c>
      <c r="I86" s="47" t="str">
        <f t="shared" si="25"/>
        <v>正价</v>
      </c>
      <c r="J86" s="22">
        <v>5</v>
      </c>
      <c r="L86" s="54">
        <v>12030</v>
      </c>
      <c r="M86" s="55" t="s">
        <v>51</v>
      </c>
      <c r="N86" s="22">
        <v>4</v>
      </c>
      <c r="O86" s="37">
        <v>5</v>
      </c>
      <c r="P86" s="37">
        <v>500</v>
      </c>
      <c r="Q86" s="22">
        <f t="shared" si="26"/>
        <v>2500</v>
      </c>
      <c r="R86" s="56" t="s">
        <v>266</v>
      </c>
      <c r="S86">
        <f t="shared" si="27"/>
        <v>2500</v>
      </c>
      <c r="T86" s="25" t="s">
        <v>278</v>
      </c>
    </row>
    <row r="87" spans="1:21" s="22" customFormat="1" x14ac:dyDescent="0.15">
      <c r="A87" s="42">
        <v>110084</v>
      </c>
      <c r="B87" s="38">
        <v>1</v>
      </c>
      <c r="C87" s="45" t="str">
        <f t="shared" si="22"/>
        <v>12111_5</v>
      </c>
      <c r="D87" s="22" t="str">
        <f t="shared" si="23"/>
        <v>4_2500</v>
      </c>
      <c r="E87" s="22" t="str">
        <f t="shared" si="24"/>
        <v>4_2500</v>
      </c>
      <c r="F87" s="46">
        <v>5</v>
      </c>
      <c r="G87" s="22">
        <v>1</v>
      </c>
      <c r="H87" s="35" t="s">
        <v>266</v>
      </c>
      <c r="I87" s="47" t="str">
        <f t="shared" si="25"/>
        <v>正价</v>
      </c>
      <c r="J87" s="22">
        <v>5</v>
      </c>
      <c r="L87" s="54">
        <v>12111</v>
      </c>
      <c r="M87" s="55" t="s">
        <v>47</v>
      </c>
      <c r="N87" s="22">
        <v>4</v>
      </c>
      <c r="O87" s="37">
        <v>5</v>
      </c>
      <c r="P87" s="37">
        <v>500</v>
      </c>
      <c r="Q87" s="22">
        <f t="shared" si="26"/>
        <v>2500</v>
      </c>
      <c r="R87" s="56" t="s">
        <v>266</v>
      </c>
      <c r="S87">
        <f t="shared" si="27"/>
        <v>2500</v>
      </c>
      <c r="T87" s="25" t="s">
        <v>278</v>
      </c>
    </row>
    <row r="88" spans="1:21" s="22" customFormat="1" x14ac:dyDescent="0.15">
      <c r="A88" s="42">
        <v>110085</v>
      </c>
      <c r="B88" s="38">
        <v>1</v>
      </c>
      <c r="C88" s="45" t="str">
        <f t="shared" si="22"/>
        <v>12140_5</v>
      </c>
      <c r="D88" s="22" t="str">
        <f t="shared" si="23"/>
        <v>4_3000</v>
      </c>
      <c r="E88" s="22" t="str">
        <f t="shared" si="24"/>
        <v>4_3000</v>
      </c>
      <c r="F88" s="46">
        <v>5</v>
      </c>
      <c r="G88" s="22">
        <v>1</v>
      </c>
      <c r="H88" s="35" t="s">
        <v>266</v>
      </c>
      <c r="I88" s="47" t="str">
        <f t="shared" si="25"/>
        <v>正价</v>
      </c>
      <c r="J88" s="22">
        <v>5</v>
      </c>
      <c r="L88" s="54">
        <v>12140</v>
      </c>
      <c r="M88" s="55" t="s">
        <v>39</v>
      </c>
      <c r="N88" s="22">
        <v>4</v>
      </c>
      <c r="O88" s="37">
        <v>5</v>
      </c>
      <c r="P88" s="37">
        <v>600</v>
      </c>
      <c r="Q88" s="22">
        <f t="shared" si="26"/>
        <v>3000</v>
      </c>
      <c r="R88" s="56" t="s">
        <v>266</v>
      </c>
      <c r="S88">
        <f t="shared" si="27"/>
        <v>3000</v>
      </c>
      <c r="T88" s="25" t="s">
        <v>278</v>
      </c>
      <c r="U88" s="38"/>
    </row>
    <row r="89" spans="1:21" s="22" customFormat="1" x14ac:dyDescent="0.15">
      <c r="A89" s="42">
        <v>110086</v>
      </c>
      <c r="B89" s="38">
        <v>1</v>
      </c>
      <c r="C89" s="45" t="str">
        <f t="shared" si="22"/>
        <v>12141_5</v>
      </c>
      <c r="D89" s="22" t="str">
        <f t="shared" si="23"/>
        <v>4_3000</v>
      </c>
      <c r="E89" s="22" t="str">
        <f t="shared" si="24"/>
        <v>4_3000</v>
      </c>
      <c r="F89" s="46">
        <v>5</v>
      </c>
      <c r="G89" s="22">
        <v>1</v>
      </c>
      <c r="H89" s="35" t="s">
        <v>266</v>
      </c>
      <c r="I89" s="47" t="str">
        <f t="shared" si="25"/>
        <v>正价</v>
      </c>
      <c r="J89" s="22">
        <v>5</v>
      </c>
      <c r="L89" s="54">
        <v>12141</v>
      </c>
      <c r="M89" s="55" t="s">
        <v>279</v>
      </c>
      <c r="N89" s="22">
        <v>4</v>
      </c>
      <c r="O89" s="37">
        <v>5</v>
      </c>
      <c r="P89" s="37">
        <v>600</v>
      </c>
      <c r="Q89" s="22">
        <f t="shared" si="26"/>
        <v>3000</v>
      </c>
      <c r="R89" s="56" t="s">
        <v>266</v>
      </c>
      <c r="S89">
        <f t="shared" si="27"/>
        <v>3000</v>
      </c>
      <c r="T89" s="25" t="s">
        <v>278</v>
      </c>
      <c r="U89" s="38"/>
    </row>
    <row r="90" spans="1:21" s="22" customFormat="1" x14ac:dyDescent="0.15">
      <c r="A90" s="42">
        <v>110087</v>
      </c>
      <c r="B90" s="38">
        <v>1</v>
      </c>
      <c r="C90" s="45" t="str">
        <f t="shared" si="22"/>
        <v>12137_5</v>
      </c>
      <c r="D90" s="22" t="str">
        <f t="shared" si="23"/>
        <v>4_2500</v>
      </c>
      <c r="E90" s="22" t="str">
        <f t="shared" si="24"/>
        <v>4_2500</v>
      </c>
      <c r="F90" s="46">
        <v>5</v>
      </c>
      <c r="G90" s="22">
        <v>1</v>
      </c>
      <c r="H90" s="35" t="s">
        <v>266</v>
      </c>
      <c r="I90" s="47" t="str">
        <f t="shared" si="25"/>
        <v>正价</v>
      </c>
      <c r="J90" s="22">
        <v>5</v>
      </c>
      <c r="L90" s="54">
        <v>12137</v>
      </c>
      <c r="M90" s="55" t="s">
        <v>53</v>
      </c>
      <c r="N90" s="22">
        <v>4</v>
      </c>
      <c r="O90" s="37">
        <v>5</v>
      </c>
      <c r="P90" s="37">
        <v>500</v>
      </c>
      <c r="Q90" s="22">
        <f t="shared" si="26"/>
        <v>2500</v>
      </c>
      <c r="R90" s="56" t="s">
        <v>266</v>
      </c>
      <c r="S90">
        <f t="shared" si="27"/>
        <v>2500</v>
      </c>
      <c r="T90" s="25" t="s">
        <v>278</v>
      </c>
      <c r="U90" s="38"/>
    </row>
    <row r="91" spans="1:21" s="22" customFormat="1" x14ac:dyDescent="0.15">
      <c r="A91" s="42">
        <v>110088</v>
      </c>
      <c r="B91" s="38">
        <v>1</v>
      </c>
      <c r="C91" s="45" t="str">
        <f t="shared" si="22"/>
        <v>12138_5</v>
      </c>
      <c r="D91" s="22" t="str">
        <f t="shared" si="23"/>
        <v>4_3000</v>
      </c>
      <c r="E91" s="22" t="str">
        <f t="shared" si="24"/>
        <v>4_3000</v>
      </c>
      <c r="F91" s="46">
        <v>5</v>
      </c>
      <c r="G91" s="22">
        <v>1</v>
      </c>
      <c r="H91" s="35" t="s">
        <v>266</v>
      </c>
      <c r="I91" s="47" t="str">
        <f t="shared" si="25"/>
        <v>正价</v>
      </c>
      <c r="J91" s="22">
        <v>5</v>
      </c>
      <c r="L91" s="54">
        <v>12138</v>
      </c>
      <c r="M91" s="55" t="s">
        <v>41</v>
      </c>
      <c r="N91" s="22">
        <v>4</v>
      </c>
      <c r="O91" s="37">
        <v>5</v>
      </c>
      <c r="P91" s="37">
        <v>600</v>
      </c>
      <c r="Q91" s="22">
        <f t="shared" si="26"/>
        <v>3000</v>
      </c>
      <c r="R91" s="56" t="s">
        <v>266</v>
      </c>
      <c r="S91">
        <f t="shared" si="27"/>
        <v>3000</v>
      </c>
      <c r="T91" s="25" t="s">
        <v>278</v>
      </c>
      <c r="U91" s="38"/>
    </row>
    <row r="92" spans="1:21" s="22" customFormat="1" x14ac:dyDescent="0.15">
      <c r="A92" s="42">
        <v>110089</v>
      </c>
      <c r="B92" s="38">
        <v>1</v>
      </c>
      <c r="C92" s="45" t="str">
        <f t="shared" si="22"/>
        <v>12134_5</v>
      </c>
      <c r="D92" s="22" t="str">
        <f t="shared" si="23"/>
        <v>4_2500</v>
      </c>
      <c r="E92" s="22" t="str">
        <f t="shared" si="24"/>
        <v>4_2500</v>
      </c>
      <c r="F92" s="46">
        <v>5</v>
      </c>
      <c r="G92" s="22">
        <v>1</v>
      </c>
      <c r="H92" s="35" t="s">
        <v>266</v>
      </c>
      <c r="I92" s="47" t="str">
        <f t="shared" si="25"/>
        <v>正价</v>
      </c>
      <c r="J92" s="22">
        <v>3</v>
      </c>
      <c r="L92" s="54">
        <v>12134</v>
      </c>
      <c r="M92" s="55" t="s">
        <v>280</v>
      </c>
      <c r="N92" s="22">
        <v>4</v>
      </c>
      <c r="O92" s="37">
        <v>5</v>
      </c>
      <c r="P92" s="37">
        <v>500</v>
      </c>
      <c r="Q92" s="22">
        <f t="shared" si="26"/>
        <v>2500</v>
      </c>
      <c r="R92" s="56" t="s">
        <v>266</v>
      </c>
      <c r="S92">
        <f t="shared" si="27"/>
        <v>2500</v>
      </c>
      <c r="T92" s="25" t="s">
        <v>278</v>
      </c>
      <c r="U92" s="38"/>
    </row>
    <row r="93" spans="1:21" s="22" customFormat="1" x14ac:dyDescent="0.15">
      <c r="A93" s="42">
        <v>110090</v>
      </c>
      <c r="B93" s="38">
        <v>1</v>
      </c>
      <c r="C93" s="45" t="str">
        <f t="shared" si="22"/>
        <v>12113_5</v>
      </c>
      <c r="D93" s="22" t="str">
        <f t="shared" si="23"/>
        <v>4_3000</v>
      </c>
      <c r="E93" s="22" t="str">
        <f t="shared" si="24"/>
        <v>4_3000</v>
      </c>
      <c r="F93" s="46">
        <v>5</v>
      </c>
      <c r="G93" s="22">
        <v>1</v>
      </c>
      <c r="H93" s="35" t="s">
        <v>266</v>
      </c>
      <c r="I93" s="47" t="str">
        <f t="shared" si="25"/>
        <v>正价</v>
      </c>
      <c r="J93" s="22">
        <v>5</v>
      </c>
      <c r="L93" s="54">
        <v>12113</v>
      </c>
      <c r="M93" s="55" t="s">
        <v>281</v>
      </c>
      <c r="N93" s="22">
        <v>4</v>
      </c>
      <c r="O93" s="37">
        <v>5</v>
      </c>
      <c r="P93" s="37">
        <v>600</v>
      </c>
      <c r="Q93" s="22">
        <f t="shared" si="26"/>
        <v>3000</v>
      </c>
      <c r="R93" s="56" t="s">
        <v>266</v>
      </c>
      <c r="S93">
        <f t="shared" si="27"/>
        <v>3000</v>
      </c>
      <c r="T93" s="25" t="s">
        <v>278</v>
      </c>
      <c r="U93" s="38"/>
    </row>
    <row r="94" spans="1:21" s="22" customFormat="1" x14ac:dyDescent="0.15">
      <c r="A94" s="42">
        <v>110091</v>
      </c>
      <c r="B94" s="38">
        <v>1</v>
      </c>
      <c r="C94" s="45" t="str">
        <f t="shared" si="22"/>
        <v>12114_5</v>
      </c>
      <c r="D94" s="22" t="str">
        <f t="shared" si="23"/>
        <v>4_3000</v>
      </c>
      <c r="E94" s="22" t="str">
        <f t="shared" si="24"/>
        <v>4_3000</v>
      </c>
      <c r="F94" s="46">
        <v>5</v>
      </c>
      <c r="G94" s="22">
        <v>1</v>
      </c>
      <c r="H94" s="35" t="s">
        <v>266</v>
      </c>
      <c r="I94" s="47" t="str">
        <f t="shared" si="25"/>
        <v>正价</v>
      </c>
      <c r="J94" s="22">
        <v>5</v>
      </c>
      <c r="L94" s="54">
        <v>12114</v>
      </c>
      <c r="M94" s="55" t="s">
        <v>282</v>
      </c>
      <c r="N94" s="22">
        <v>4</v>
      </c>
      <c r="O94" s="37">
        <v>5</v>
      </c>
      <c r="P94" s="37">
        <v>600</v>
      </c>
      <c r="Q94" s="22">
        <f t="shared" si="26"/>
        <v>3000</v>
      </c>
      <c r="R94" s="56" t="s">
        <v>266</v>
      </c>
      <c r="S94">
        <f t="shared" si="27"/>
        <v>3000</v>
      </c>
      <c r="T94" s="25" t="s">
        <v>278</v>
      </c>
      <c r="U94" s="38"/>
    </row>
    <row r="95" spans="1:21" s="22" customFormat="1" x14ac:dyDescent="0.15">
      <c r="A95" s="42">
        <v>110092</v>
      </c>
      <c r="B95" s="38">
        <v>1</v>
      </c>
      <c r="C95" s="45" t="str">
        <f t="shared" si="22"/>
        <v>12109_5</v>
      </c>
      <c r="D95" s="22" t="str">
        <f t="shared" si="23"/>
        <v>4_2500</v>
      </c>
      <c r="E95" s="22" t="str">
        <f t="shared" si="24"/>
        <v>4_2500</v>
      </c>
      <c r="F95" s="46">
        <v>5</v>
      </c>
      <c r="G95" s="22">
        <v>1</v>
      </c>
      <c r="H95" s="35" t="s">
        <v>266</v>
      </c>
      <c r="I95" s="47" t="str">
        <f t="shared" si="25"/>
        <v>正价</v>
      </c>
      <c r="J95" s="22">
        <v>5</v>
      </c>
      <c r="L95" s="54">
        <v>12109</v>
      </c>
      <c r="M95" s="55" t="s">
        <v>49</v>
      </c>
      <c r="N95" s="22">
        <v>4</v>
      </c>
      <c r="O95" s="37">
        <v>5</v>
      </c>
      <c r="P95" s="37">
        <v>500</v>
      </c>
      <c r="Q95" s="22">
        <f t="shared" si="26"/>
        <v>2500</v>
      </c>
      <c r="R95" s="56" t="s">
        <v>266</v>
      </c>
      <c r="S95">
        <f t="shared" si="27"/>
        <v>2500</v>
      </c>
      <c r="T95" s="25" t="s">
        <v>278</v>
      </c>
      <c r="U95" s="38"/>
    </row>
    <row r="96" spans="1:21" s="22" customFormat="1" x14ac:dyDescent="0.15">
      <c r="A96" s="42">
        <v>110093</v>
      </c>
      <c r="B96" s="38">
        <v>1</v>
      </c>
      <c r="C96" s="45" t="str">
        <f t="shared" si="22"/>
        <v>12088_5</v>
      </c>
      <c r="D96" s="22" t="str">
        <f t="shared" si="23"/>
        <v>4_2500</v>
      </c>
      <c r="E96" s="22" t="str">
        <f t="shared" si="24"/>
        <v>4_2500</v>
      </c>
      <c r="F96" s="46">
        <v>5</v>
      </c>
      <c r="G96" s="22">
        <v>1</v>
      </c>
      <c r="H96" s="35" t="s">
        <v>266</v>
      </c>
      <c r="I96" s="47" t="str">
        <f t="shared" si="25"/>
        <v>正价</v>
      </c>
      <c r="J96" s="22">
        <v>5</v>
      </c>
      <c r="L96" s="54">
        <v>12088</v>
      </c>
      <c r="M96" s="55" t="s">
        <v>35</v>
      </c>
      <c r="N96" s="22">
        <v>4</v>
      </c>
      <c r="O96" s="37">
        <v>5</v>
      </c>
      <c r="P96" s="37">
        <v>500</v>
      </c>
      <c r="Q96" s="22">
        <f t="shared" si="26"/>
        <v>2500</v>
      </c>
      <c r="R96" s="56" t="s">
        <v>266</v>
      </c>
      <c r="S96">
        <f t="shared" si="27"/>
        <v>2500</v>
      </c>
      <c r="T96" s="25" t="s">
        <v>278</v>
      </c>
      <c r="U96" s="38"/>
    </row>
    <row r="97" spans="1:21" s="22" customFormat="1" x14ac:dyDescent="0.15">
      <c r="A97" s="42">
        <v>110094</v>
      </c>
      <c r="B97" s="38">
        <v>1</v>
      </c>
      <c r="C97" s="45" t="str">
        <f t="shared" si="22"/>
        <v>12089_5</v>
      </c>
      <c r="D97" s="22" t="str">
        <f t="shared" si="23"/>
        <v>4_3000</v>
      </c>
      <c r="E97" s="22" t="str">
        <f t="shared" si="24"/>
        <v>4_3000</v>
      </c>
      <c r="F97" s="46">
        <v>5</v>
      </c>
      <c r="G97" s="22">
        <v>1</v>
      </c>
      <c r="H97" s="35" t="s">
        <v>266</v>
      </c>
      <c r="I97" s="47" t="str">
        <f t="shared" si="25"/>
        <v>正价</v>
      </c>
      <c r="J97" s="22">
        <v>5</v>
      </c>
      <c r="L97" s="54">
        <v>12089</v>
      </c>
      <c r="M97" s="55" t="s">
        <v>45</v>
      </c>
      <c r="N97" s="22">
        <v>4</v>
      </c>
      <c r="O97" s="37">
        <v>5</v>
      </c>
      <c r="P97" s="37">
        <v>600</v>
      </c>
      <c r="Q97" s="22">
        <f t="shared" si="26"/>
        <v>3000</v>
      </c>
      <c r="R97" s="56" t="s">
        <v>266</v>
      </c>
      <c r="S97">
        <f t="shared" si="27"/>
        <v>3000</v>
      </c>
      <c r="T97" s="25" t="s">
        <v>278</v>
      </c>
      <c r="U97" s="38"/>
    </row>
    <row r="98" spans="1:21" s="22" customFormat="1" x14ac:dyDescent="0.15">
      <c r="A98" s="42">
        <v>110095</v>
      </c>
      <c r="B98" s="38">
        <v>1</v>
      </c>
      <c r="C98" s="45" t="str">
        <f t="shared" si="22"/>
        <v>12061_5</v>
      </c>
      <c r="D98" s="22" t="str">
        <f t="shared" si="23"/>
        <v>4_2500</v>
      </c>
      <c r="E98" s="22" t="str">
        <f t="shared" si="24"/>
        <v>4_2500</v>
      </c>
      <c r="F98" s="46">
        <v>5</v>
      </c>
      <c r="G98" s="22">
        <v>1</v>
      </c>
      <c r="H98" s="35" t="s">
        <v>266</v>
      </c>
      <c r="I98" s="47" t="str">
        <f t="shared" si="25"/>
        <v>正价</v>
      </c>
      <c r="J98" s="22">
        <v>3</v>
      </c>
      <c r="L98" s="54">
        <v>12061</v>
      </c>
      <c r="M98" s="55" t="s">
        <v>33</v>
      </c>
      <c r="N98" s="22">
        <v>4</v>
      </c>
      <c r="O98" s="37">
        <v>5</v>
      </c>
      <c r="P98" s="37">
        <v>500</v>
      </c>
      <c r="Q98" s="22">
        <f t="shared" si="26"/>
        <v>2500</v>
      </c>
      <c r="R98" s="56" t="s">
        <v>266</v>
      </c>
      <c r="S98">
        <f t="shared" si="27"/>
        <v>2500</v>
      </c>
      <c r="T98" s="25" t="s">
        <v>278</v>
      </c>
      <c r="U98" s="38"/>
    </row>
    <row r="99" spans="1:21" s="22" customFormat="1" x14ac:dyDescent="0.15">
      <c r="A99" s="42">
        <v>110096</v>
      </c>
      <c r="B99" s="38">
        <v>1</v>
      </c>
      <c r="C99" s="45" t="str">
        <f t="shared" si="22"/>
        <v>12062_5</v>
      </c>
      <c r="D99" s="22" t="str">
        <f t="shared" si="23"/>
        <v>4_3000</v>
      </c>
      <c r="E99" s="22" t="str">
        <f t="shared" si="24"/>
        <v>4_3000</v>
      </c>
      <c r="F99" s="46">
        <v>5</v>
      </c>
      <c r="G99" s="22">
        <v>1</v>
      </c>
      <c r="H99" s="35" t="s">
        <v>266</v>
      </c>
      <c r="I99" s="47" t="str">
        <f t="shared" si="25"/>
        <v>正价</v>
      </c>
      <c r="J99" s="22">
        <v>5</v>
      </c>
      <c r="L99" s="54">
        <v>12062</v>
      </c>
      <c r="M99" s="55" t="s">
        <v>43</v>
      </c>
      <c r="N99" s="22">
        <v>4</v>
      </c>
      <c r="O99" s="37">
        <v>5</v>
      </c>
      <c r="P99" s="37">
        <v>600</v>
      </c>
      <c r="Q99" s="22">
        <f t="shared" si="26"/>
        <v>3000</v>
      </c>
      <c r="R99" s="56" t="s">
        <v>266</v>
      </c>
      <c r="S99">
        <f t="shared" si="27"/>
        <v>3000</v>
      </c>
      <c r="T99" s="25" t="s">
        <v>278</v>
      </c>
      <c r="U99" s="38"/>
    </row>
    <row r="100" spans="1:21" s="22" customFormat="1" x14ac:dyDescent="0.15">
      <c r="A100" s="42">
        <v>110097</v>
      </c>
      <c r="B100" s="38">
        <v>1</v>
      </c>
      <c r="C100" s="45" t="str">
        <f t="shared" si="22"/>
        <v>12031_5</v>
      </c>
      <c r="D100" s="22" t="str">
        <f t="shared" si="23"/>
        <v>4_2500</v>
      </c>
      <c r="E100" s="22" t="str">
        <f t="shared" si="24"/>
        <v>4_2500</v>
      </c>
      <c r="F100" s="46">
        <v>5</v>
      </c>
      <c r="G100" s="22">
        <v>1</v>
      </c>
      <c r="H100" s="35" t="s">
        <v>266</v>
      </c>
      <c r="I100" s="47" t="str">
        <f t="shared" si="25"/>
        <v>正价</v>
      </c>
      <c r="J100" s="22">
        <v>5</v>
      </c>
      <c r="L100" s="54">
        <v>12031</v>
      </c>
      <c r="M100" s="55" t="s">
        <v>37</v>
      </c>
      <c r="N100" s="22">
        <v>4</v>
      </c>
      <c r="O100" s="37">
        <v>5</v>
      </c>
      <c r="P100" s="37">
        <v>500</v>
      </c>
      <c r="Q100" s="22">
        <f t="shared" si="26"/>
        <v>2500</v>
      </c>
      <c r="R100" s="56" t="s">
        <v>266</v>
      </c>
      <c r="S100">
        <f t="shared" si="27"/>
        <v>2500</v>
      </c>
      <c r="T100" s="25" t="s">
        <v>278</v>
      </c>
      <c r="U100" s="38"/>
    </row>
    <row r="101" spans="1:21" s="22" customFormat="1" x14ac:dyDescent="0.15">
      <c r="A101" s="42">
        <v>110098</v>
      </c>
      <c r="B101" s="38">
        <v>1</v>
      </c>
      <c r="C101" s="45" t="str">
        <f t="shared" si="22"/>
        <v>12032_5</v>
      </c>
      <c r="D101" s="22" t="str">
        <f t="shared" si="23"/>
        <v>4_3000</v>
      </c>
      <c r="E101" s="22" t="str">
        <f t="shared" si="24"/>
        <v>4_3000</v>
      </c>
      <c r="F101" s="46">
        <v>5</v>
      </c>
      <c r="G101" s="22">
        <v>1</v>
      </c>
      <c r="H101" s="35" t="s">
        <v>266</v>
      </c>
      <c r="I101" s="47" t="str">
        <f t="shared" si="25"/>
        <v>正价</v>
      </c>
      <c r="J101" s="22">
        <v>5</v>
      </c>
      <c r="L101" s="54">
        <v>12032</v>
      </c>
      <c r="M101" s="55" t="s">
        <v>283</v>
      </c>
      <c r="N101" s="22">
        <v>4</v>
      </c>
      <c r="O101" s="37">
        <v>5</v>
      </c>
      <c r="P101" s="37">
        <v>600</v>
      </c>
      <c r="Q101" s="22">
        <f t="shared" si="26"/>
        <v>3000</v>
      </c>
      <c r="R101" s="56" t="s">
        <v>266</v>
      </c>
      <c r="S101">
        <f t="shared" si="27"/>
        <v>3000</v>
      </c>
      <c r="T101" s="25" t="s">
        <v>278</v>
      </c>
      <c r="U101" s="38"/>
    </row>
    <row r="102" spans="1:21" s="22" customFormat="1" x14ac:dyDescent="0.15">
      <c r="A102" s="42">
        <v>110099</v>
      </c>
      <c r="B102" s="38">
        <v>1</v>
      </c>
      <c r="C102" s="45" t="str">
        <f t="shared" si="22"/>
        <v>12030_5</v>
      </c>
      <c r="D102" s="22" t="str">
        <f t="shared" si="23"/>
        <v>4_2500</v>
      </c>
      <c r="E102" s="22" t="str">
        <f t="shared" si="24"/>
        <v>4_2500</v>
      </c>
      <c r="F102" s="46">
        <v>5</v>
      </c>
      <c r="G102" s="22">
        <v>1</v>
      </c>
      <c r="H102" s="35" t="s">
        <v>266</v>
      </c>
      <c r="I102" s="47" t="str">
        <f t="shared" si="25"/>
        <v>正价</v>
      </c>
      <c r="J102" s="22">
        <v>5</v>
      </c>
      <c r="L102" s="54">
        <v>12030</v>
      </c>
      <c r="M102" s="55" t="s">
        <v>51</v>
      </c>
      <c r="N102" s="22">
        <v>4</v>
      </c>
      <c r="O102" s="37">
        <v>5</v>
      </c>
      <c r="P102" s="37">
        <v>500</v>
      </c>
      <c r="Q102" s="22">
        <f t="shared" si="26"/>
        <v>2500</v>
      </c>
      <c r="R102" s="56" t="s">
        <v>266</v>
      </c>
      <c r="S102">
        <f t="shared" si="27"/>
        <v>2500</v>
      </c>
      <c r="T102" s="25" t="s">
        <v>278</v>
      </c>
    </row>
    <row r="103" spans="1:21" s="22" customFormat="1" x14ac:dyDescent="0.15">
      <c r="A103" s="42">
        <v>110100</v>
      </c>
      <c r="B103" s="38">
        <v>1</v>
      </c>
      <c r="C103" s="45" t="str">
        <f t="shared" si="22"/>
        <v>12111_5</v>
      </c>
      <c r="D103" s="22" t="str">
        <f t="shared" si="23"/>
        <v>4_2500</v>
      </c>
      <c r="E103" s="22" t="str">
        <f t="shared" si="24"/>
        <v>4_2500</v>
      </c>
      <c r="F103" s="46">
        <v>5</v>
      </c>
      <c r="G103" s="22">
        <v>1</v>
      </c>
      <c r="H103" s="35" t="s">
        <v>266</v>
      </c>
      <c r="I103" s="47" t="str">
        <f t="shared" si="25"/>
        <v>正价</v>
      </c>
      <c r="J103" s="22">
        <v>5</v>
      </c>
      <c r="L103" s="54">
        <v>12111</v>
      </c>
      <c r="M103" s="55" t="s">
        <v>47</v>
      </c>
      <c r="N103" s="22">
        <v>4</v>
      </c>
      <c r="O103" s="37">
        <v>5</v>
      </c>
      <c r="P103" s="37">
        <v>500</v>
      </c>
      <c r="Q103" s="22">
        <f t="shared" si="26"/>
        <v>2500</v>
      </c>
      <c r="R103" s="56" t="s">
        <v>266</v>
      </c>
      <c r="S103">
        <f t="shared" si="27"/>
        <v>2500</v>
      </c>
      <c r="T103" s="25" t="s">
        <v>278</v>
      </c>
    </row>
    <row r="104" spans="1:21" s="22" customFormat="1" x14ac:dyDescent="0.15">
      <c r="A104" s="42">
        <v>110101</v>
      </c>
      <c r="B104" s="38">
        <v>1</v>
      </c>
      <c r="C104" s="45" t="str">
        <f t="shared" si="12"/>
        <v>12130_10</v>
      </c>
      <c r="D104" s="22" t="str">
        <f t="shared" si="13"/>
        <v>4_500</v>
      </c>
      <c r="E104" s="22" t="str">
        <f t="shared" si="14"/>
        <v>4_500</v>
      </c>
      <c r="F104" s="46">
        <v>3</v>
      </c>
      <c r="G104" s="22">
        <v>1</v>
      </c>
      <c r="H104" s="35" t="s">
        <v>266</v>
      </c>
      <c r="I104" s="47" t="str">
        <f t="shared" si="3"/>
        <v>正价</v>
      </c>
      <c r="J104" s="22">
        <v>20</v>
      </c>
      <c r="L104" s="59">
        <v>12130</v>
      </c>
      <c r="M104" s="60" t="s">
        <v>284</v>
      </c>
      <c r="N104" s="53">
        <v>4</v>
      </c>
      <c r="O104" s="53">
        <v>10</v>
      </c>
      <c r="P104" s="53">
        <v>50</v>
      </c>
      <c r="Q104" s="53">
        <f t="shared" si="15"/>
        <v>500</v>
      </c>
      <c r="R104" s="61" t="s">
        <v>266</v>
      </c>
      <c r="S104" s="53">
        <f t="shared" si="5"/>
        <v>500</v>
      </c>
      <c r="T104" s="57" t="s">
        <v>285</v>
      </c>
    </row>
    <row r="105" spans="1:21" s="22" customFormat="1" x14ac:dyDescent="0.15">
      <c r="A105" s="42">
        <v>110102</v>
      </c>
      <c r="B105" s="38">
        <v>1</v>
      </c>
      <c r="C105" s="45" t="str">
        <f t="shared" si="12"/>
        <v>12131_10</v>
      </c>
      <c r="D105" s="22" t="str">
        <f t="shared" si="13"/>
        <v>4_500</v>
      </c>
      <c r="E105" s="22" t="str">
        <f t="shared" si="14"/>
        <v>4_500</v>
      </c>
      <c r="F105" s="46">
        <v>3</v>
      </c>
      <c r="G105" s="22">
        <v>1</v>
      </c>
      <c r="H105" s="35" t="s">
        <v>266</v>
      </c>
      <c r="I105" s="47" t="str">
        <f t="shared" si="3"/>
        <v>正价</v>
      </c>
      <c r="J105" s="22">
        <v>20</v>
      </c>
      <c r="L105" s="59">
        <v>12131</v>
      </c>
      <c r="M105" s="60" t="s">
        <v>286</v>
      </c>
      <c r="N105" s="53">
        <v>4</v>
      </c>
      <c r="O105" s="53">
        <v>10</v>
      </c>
      <c r="P105" s="53">
        <v>50</v>
      </c>
      <c r="Q105" s="53">
        <f t="shared" si="15"/>
        <v>500</v>
      </c>
      <c r="R105" s="61" t="s">
        <v>266</v>
      </c>
      <c r="S105" s="53">
        <f t="shared" si="5"/>
        <v>500</v>
      </c>
      <c r="T105" s="57" t="s">
        <v>285</v>
      </c>
    </row>
    <row r="106" spans="1:21" s="22" customFormat="1" x14ac:dyDescent="0.15">
      <c r="A106" s="42">
        <v>110103</v>
      </c>
      <c r="B106" s="38">
        <v>1</v>
      </c>
      <c r="C106" s="45" t="str">
        <f t="shared" si="12"/>
        <v>12132_10</v>
      </c>
      <c r="D106" s="22" t="str">
        <f t="shared" si="13"/>
        <v>4_600</v>
      </c>
      <c r="E106" s="22" t="str">
        <f t="shared" si="14"/>
        <v>4_600</v>
      </c>
      <c r="F106" s="46">
        <v>3</v>
      </c>
      <c r="G106" s="22">
        <v>1</v>
      </c>
      <c r="H106" s="35" t="s">
        <v>266</v>
      </c>
      <c r="I106" s="47" t="str">
        <f t="shared" si="3"/>
        <v>正价</v>
      </c>
      <c r="J106" s="22">
        <v>20</v>
      </c>
      <c r="L106" s="59">
        <v>12132</v>
      </c>
      <c r="M106" s="60" t="s">
        <v>287</v>
      </c>
      <c r="N106" s="53">
        <v>4</v>
      </c>
      <c r="O106" s="53">
        <v>10</v>
      </c>
      <c r="P106" s="53">
        <v>60</v>
      </c>
      <c r="Q106" s="53">
        <f t="shared" si="15"/>
        <v>600</v>
      </c>
      <c r="R106" s="61" t="s">
        <v>266</v>
      </c>
      <c r="S106" s="53">
        <f t="shared" si="5"/>
        <v>600</v>
      </c>
      <c r="T106" s="57" t="s">
        <v>285</v>
      </c>
    </row>
    <row r="107" spans="1:21" s="22" customFormat="1" x14ac:dyDescent="0.15">
      <c r="A107" s="42">
        <v>110104</v>
      </c>
      <c r="B107" s="38">
        <v>1</v>
      </c>
      <c r="C107" s="45" t="str">
        <f t="shared" si="12"/>
        <v>12133_10</v>
      </c>
      <c r="D107" s="22" t="str">
        <f t="shared" si="13"/>
        <v>4_600</v>
      </c>
      <c r="E107" s="22" t="str">
        <f t="shared" si="14"/>
        <v>4_600</v>
      </c>
      <c r="F107" s="46">
        <v>3</v>
      </c>
      <c r="G107" s="22">
        <v>1</v>
      </c>
      <c r="H107" s="35" t="s">
        <v>266</v>
      </c>
      <c r="I107" s="47" t="str">
        <f t="shared" si="3"/>
        <v>正价</v>
      </c>
      <c r="J107" s="22">
        <v>20</v>
      </c>
      <c r="L107" s="59">
        <v>12133</v>
      </c>
      <c r="M107" s="60" t="s">
        <v>288</v>
      </c>
      <c r="N107" s="53">
        <v>4</v>
      </c>
      <c r="O107" s="53">
        <v>10</v>
      </c>
      <c r="P107" s="53">
        <v>60</v>
      </c>
      <c r="Q107" s="53">
        <f t="shared" si="15"/>
        <v>600</v>
      </c>
      <c r="R107" s="61" t="s">
        <v>266</v>
      </c>
      <c r="S107" s="53">
        <f t="shared" si="5"/>
        <v>600</v>
      </c>
      <c r="T107" s="57" t="s">
        <v>285</v>
      </c>
    </row>
    <row r="108" spans="1:21" s="22" customFormat="1" x14ac:dyDescent="0.15">
      <c r="A108" s="42">
        <v>110105</v>
      </c>
      <c r="B108" s="38">
        <v>1</v>
      </c>
      <c r="C108" s="45" t="str">
        <f t="shared" si="12"/>
        <v>12105_10</v>
      </c>
      <c r="D108" s="22" t="str">
        <f t="shared" si="13"/>
        <v>4_600</v>
      </c>
      <c r="E108" s="22" t="str">
        <f t="shared" si="14"/>
        <v>4_600</v>
      </c>
      <c r="F108" s="46">
        <v>3</v>
      </c>
      <c r="G108" s="22">
        <v>1</v>
      </c>
      <c r="H108" s="35" t="s">
        <v>266</v>
      </c>
      <c r="I108" s="47" t="str">
        <f t="shared" si="3"/>
        <v>正价</v>
      </c>
      <c r="J108" s="22">
        <v>20</v>
      </c>
      <c r="L108" s="59">
        <v>12105</v>
      </c>
      <c r="M108" s="60" t="s">
        <v>289</v>
      </c>
      <c r="N108" s="53">
        <v>4</v>
      </c>
      <c r="O108" s="53">
        <v>10</v>
      </c>
      <c r="P108" s="53">
        <v>60</v>
      </c>
      <c r="Q108" s="53">
        <f t="shared" si="15"/>
        <v>600</v>
      </c>
      <c r="R108" s="61" t="s">
        <v>266</v>
      </c>
      <c r="S108" s="53">
        <f t="shared" si="5"/>
        <v>600</v>
      </c>
      <c r="T108" s="57" t="s">
        <v>285</v>
      </c>
    </row>
    <row r="109" spans="1:21" s="22" customFormat="1" x14ac:dyDescent="0.15">
      <c r="A109" s="42">
        <v>110106</v>
      </c>
      <c r="B109" s="38">
        <v>1</v>
      </c>
      <c r="C109" s="45" t="str">
        <f t="shared" si="12"/>
        <v>12106_10</v>
      </c>
      <c r="D109" s="22" t="str">
        <f t="shared" si="13"/>
        <v>4_600</v>
      </c>
      <c r="E109" s="22" t="str">
        <f t="shared" si="14"/>
        <v>4_600</v>
      </c>
      <c r="F109" s="46">
        <v>3</v>
      </c>
      <c r="G109" s="22">
        <v>1</v>
      </c>
      <c r="H109" s="35" t="s">
        <v>266</v>
      </c>
      <c r="I109" s="47" t="str">
        <f t="shared" si="3"/>
        <v>正价</v>
      </c>
      <c r="J109" s="22">
        <v>20</v>
      </c>
      <c r="L109" s="59">
        <v>12106</v>
      </c>
      <c r="M109" s="60" t="s">
        <v>290</v>
      </c>
      <c r="N109" s="53">
        <v>4</v>
      </c>
      <c r="O109" s="53">
        <v>10</v>
      </c>
      <c r="P109" s="53">
        <v>60</v>
      </c>
      <c r="Q109" s="53">
        <f t="shared" si="15"/>
        <v>600</v>
      </c>
      <c r="R109" s="61" t="s">
        <v>266</v>
      </c>
      <c r="S109" s="53">
        <f t="shared" si="5"/>
        <v>600</v>
      </c>
      <c r="T109" s="57" t="s">
        <v>285</v>
      </c>
    </row>
    <row r="110" spans="1:21" s="22" customFormat="1" x14ac:dyDescent="0.15">
      <c r="A110" s="42">
        <v>110107</v>
      </c>
      <c r="B110" s="38">
        <v>1</v>
      </c>
      <c r="C110" s="45" t="str">
        <f t="shared" si="12"/>
        <v>12102_10</v>
      </c>
      <c r="D110" s="22" t="str">
        <f t="shared" si="13"/>
        <v>4_600</v>
      </c>
      <c r="E110" s="22" t="str">
        <f t="shared" si="14"/>
        <v>4_600</v>
      </c>
      <c r="F110" s="46">
        <v>3</v>
      </c>
      <c r="G110" s="22">
        <v>1</v>
      </c>
      <c r="H110" s="35" t="s">
        <v>266</v>
      </c>
      <c r="I110" s="47" t="str">
        <f t="shared" si="3"/>
        <v>正价</v>
      </c>
      <c r="J110" s="22">
        <v>20</v>
      </c>
      <c r="L110" s="59">
        <v>12102</v>
      </c>
      <c r="M110" s="60" t="s">
        <v>291</v>
      </c>
      <c r="N110" s="53">
        <v>4</v>
      </c>
      <c r="O110" s="53">
        <v>10</v>
      </c>
      <c r="P110" s="53">
        <v>60</v>
      </c>
      <c r="Q110" s="53">
        <f t="shared" si="15"/>
        <v>600</v>
      </c>
      <c r="R110" s="61" t="s">
        <v>266</v>
      </c>
      <c r="S110" s="53">
        <f t="shared" si="5"/>
        <v>600</v>
      </c>
      <c r="T110" s="57" t="s">
        <v>285</v>
      </c>
    </row>
    <row r="111" spans="1:21" s="22" customFormat="1" x14ac:dyDescent="0.15">
      <c r="A111" s="42">
        <v>110108</v>
      </c>
      <c r="B111" s="38">
        <v>1</v>
      </c>
      <c r="C111" s="45" t="str">
        <f t="shared" si="12"/>
        <v>12103_10</v>
      </c>
      <c r="D111" s="22" t="str">
        <f t="shared" si="13"/>
        <v>4_600</v>
      </c>
      <c r="E111" s="22" t="str">
        <f t="shared" si="14"/>
        <v>4_600</v>
      </c>
      <c r="F111" s="46">
        <v>3</v>
      </c>
      <c r="G111" s="22">
        <v>1</v>
      </c>
      <c r="H111" s="35" t="s">
        <v>266</v>
      </c>
      <c r="I111" s="47" t="str">
        <f t="shared" si="3"/>
        <v>正价</v>
      </c>
      <c r="J111" s="22">
        <v>20</v>
      </c>
      <c r="L111" s="59">
        <v>12103</v>
      </c>
      <c r="M111" s="60" t="s">
        <v>292</v>
      </c>
      <c r="N111" s="53">
        <v>4</v>
      </c>
      <c r="O111" s="53">
        <v>10</v>
      </c>
      <c r="P111" s="53">
        <v>60</v>
      </c>
      <c r="Q111" s="53">
        <f t="shared" si="15"/>
        <v>600</v>
      </c>
      <c r="R111" s="61" t="s">
        <v>266</v>
      </c>
      <c r="S111" s="53">
        <f t="shared" si="5"/>
        <v>600</v>
      </c>
      <c r="T111" s="57" t="s">
        <v>285</v>
      </c>
    </row>
    <row r="112" spans="1:21" s="22" customFormat="1" x14ac:dyDescent="0.15">
      <c r="A112" s="42">
        <v>110109</v>
      </c>
      <c r="B112" s="38">
        <v>1</v>
      </c>
      <c r="C112" s="45" t="str">
        <f t="shared" si="12"/>
        <v>12104_10</v>
      </c>
      <c r="D112" s="22" t="str">
        <f t="shared" si="13"/>
        <v>4_600</v>
      </c>
      <c r="E112" s="22" t="str">
        <f t="shared" si="14"/>
        <v>4_600</v>
      </c>
      <c r="F112" s="46">
        <v>3</v>
      </c>
      <c r="G112" s="22">
        <v>1</v>
      </c>
      <c r="H112" s="35" t="s">
        <v>266</v>
      </c>
      <c r="I112" s="47" t="str">
        <f t="shared" si="3"/>
        <v>正价</v>
      </c>
      <c r="J112" s="22">
        <v>20</v>
      </c>
      <c r="L112" s="59">
        <v>12104</v>
      </c>
      <c r="M112" s="60" t="s">
        <v>293</v>
      </c>
      <c r="N112" s="53">
        <v>4</v>
      </c>
      <c r="O112" s="53">
        <v>10</v>
      </c>
      <c r="P112" s="53">
        <v>60</v>
      </c>
      <c r="Q112" s="53">
        <f t="shared" si="15"/>
        <v>600</v>
      </c>
      <c r="R112" s="61" t="s">
        <v>266</v>
      </c>
      <c r="S112" s="53">
        <f t="shared" si="5"/>
        <v>600</v>
      </c>
      <c r="T112" s="57" t="s">
        <v>285</v>
      </c>
    </row>
    <row r="113" spans="1:20" s="22" customFormat="1" x14ac:dyDescent="0.15">
      <c r="A113" s="42">
        <v>110110</v>
      </c>
      <c r="B113" s="38">
        <v>1</v>
      </c>
      <c r="C113" s="45" t="str">
        <f t="shared" si="12"/>
        <v>12085_10</v>
      </c>
      <c r="D113" s="22" t="str">
        <f t="shared" si="13"/>
        <v>4_600</v>
      </c>
      <c r="E113" s="22" t="str">
        <f t="shared" si="14"/>
        <v>4_600</v>
      </c>
      <c r="F113" s="46">
        <v>3</v>
      </c>
      <c r="G113" s="22">
        <v>1</v>
      </c>
      <c r="H113" s="35" t="s">
        <v>266</v>
      </c>
      <c r="I113" s="47" t="str">
        <f t="shared" si="3"/>
        <v>正价</v>
      </c>
      <c r="J113" s="22">
        <v>20</v>
      </c>
      <c r="L113" s="59">
        <v>12085</v>
      </c>
      <c r="M113" s="60" t="s">
        <v>294</v>
      </c>
      <c r="N113" s="53">
        <v>4</v>
      </c>
      <c r="O113" s="53">
        <v>10</v>
      </c>
      <c r="P113" s="53">
        <v>60</v>
      </c>
      <c r="Q113" s="53">
        <f t="shared" si="15"/>
        <v>600</v>
      </c>
      <c r="R113" s="61" t="s">
        <v>266</v>
      </c>
      <c r="S113" s="53">
        <f t="shared" si="5"/>
        <v>600</v>
      </c>
      <c r="T113" s="57" t="s">
        <v>285</v>
      </c>
    </row>
    <row r="114" spans="1:20" s="22" customFormat="1" x14ac:dyDescent="0.15">
      <c r="A114" s="42">
        <v>110111</v>
      </c>
      <c r="B114" s="38">
        <v>1</v>
      </c>
      <c r="C114" s="45" t="str">
        <f t="shared" si="12"/>
        <v>12086_10</v>
      </c>
      <c r="D114" s="22" t="str">
        <f t="shared" si="13"/>
        <v>4_600</v>
      </c>
      <c r="E114" s="22" t="str">
        <f t="shared" si="14"/>
        <v>4_600</v>
      </c>
      <c r="F114" s="46">
        <v>3</v>
      </c>
      <c r="G114" s="22">
        <v>1</v>
      </c>
      <c r="H114" s="35" t="s">
        <v>266</v>
      </c>
      <c r="I114" s="47" t="str">
        <f t="shared" si="3"/>
        <v>正价</v>
      </c>
      <c r="J114" s="22">
        <v>20</v>
      </c>
      <c r="L114" s="59">
        <v>12086</v>
      </c>
      <c r="M114" s="60" t="s">
        <v>295</v>
      </c>
      <c r="N114" s="53">
        <v>4</v>
      </c>
      <c r="O114" s="53">
        <v>10</v>
      </c>
      <c r="P114" s="53">
        <v>60</v>
      </c>
      <c r="Q114" s="53">
        <f t="shared" si="15"/>
        <v>600</v>
      </c>
      <c r="R114" s="61" t="s">
        <v>266</v>
      </c>
      <c r="S114" s="53">
        <f t="shared" si="5"/>
        <v>600</v>
      </c>
      <c r="T114" s="57" t="s">
        <v>285</v>
      </c>
    </row>
    <row r="115" spans="1:20" s="22" customFormat="1" x14ac:dyDescent="0.15">
      <c r="A115" s="42">
        <v>110112</v>
      </c>
      <c r="B115" s="38">
        <v>1</v>
      </c>
      <c r="C115" s="45" t="str">
        <f t="shared" si="12"/>
        <v>12087_10</v>
      </c>
      <c r="D115" s="22" t="str">
        <f t="shared" si="13"/>
        <v>4_600</v>
      </c>
      <c r="E115" s="22" t="str">
        <f t="shared" si="14"/>
        <v>4_600</v>
      </c>
      <c r="F115" s="46">
        <v>3</v>
      </c>
      <c r="G115" s="22">
        <v>1</v>
      </c>
      <c r="H115" s="35" t="s">
        <v>266</v>
      </c>
      <c r="I115" s="47" t="str">
        <f t="shared" si="3"/>
        <v>正价</v>
      </c>
      <c r="J115" s="22">
        <v>20</v>
      </c>
      <c r="L115" s="59">
        <v>12087</v>
      </c>
      <c r="M115" s="60" t="s">
        <v>296</v>
      </c>
      <c r="N115" s="53">
        <v>4</v>
      </c>
      <c r="O115" s="53">
        <v>10</v>
      </c>
      <c r="P115" s="53">
        <v>60</v>
      </c>
      <c r="Q115" s="53">
        <f t="shared" si="15"/>
        <v>600</v>
      </c>
      <c r="R115" s="61" t="s">
        <v>266</v>
      </c>
      <c r="S115" s="53">
        <f t="shared" si="5"/>
        <v>600</v>
      </c>
      <c r="T115" s="57" t="s">
        <v>285</v>
      </c>
    </row>
    <row r="116" spans="1:20" s="22" customFormat="1" x14ac:dyDescent="0.15">
      <c r="A116" s="42">
        <v>110113</v>
      </c>
      <c r="B116" s="38">
        <v>1</v>
      </c>
      <c r="C116" s="45" t="str">
        <f t="shared" si="12"/>
        <v>12059_10</v>
      </c>
      <c r="D116" s="22" t="str">
        <f t="shared" si="13"/>
        <v>4_500</v>
      </c>
      <c r="E116" s="22" t="str">
        <f t="shared" si="14"/>
        <v>4_500</v>
      </c>
      <c r="F116" s="46">
        <v>3</v>
      </c>
      <c r="G116" s="22">
        <v>1</v>
      </c>
      <c r="H116" s="35" t="s">
        <v>266</v>
      </c>
      <c r="I116" s="47" t="str">
        <f t="shared" si="3"/>
        <v>正价</v>
      </c>
      <c r="J116" s="22">
        <v>20</v>
      </c>
      <c r="L116" s="59">
        <v>12059</v>
      </c>
      <c r="M116" s="60" t="s">
        <v>297</v>
      </c>
      <c r="N116" s="53">
        <v>4</v>
      </c>
      <c r="O116" s="53">
        <v>10</v>
      </c>
      <c r="P116" s="53">
        <v>50</v>
      </c>
      <c r="Q116" s="53">
        <f t="shared" si="15"/>
        <v>500</v>
      </c>
      <c r="R116" s="61" t="s">
        <v>266</v>
      </c>
      <c r="S116" s="53">
        <f t="shared" si="5"/>
        <v>500</v>
      </c>
      <c r="T116" s="57" t="s">
        <v>285</v>
      </c>
    </row>
    <row r="117" spans="1:20" s="22" customFormat="1" x14ac:dyDescent="0.15">
      <c r="A117" s="42">
        <v>110114</v>
      </c>
      <c r="B117" s="38">
        <v>1</v>
      </c>
      <c r="C117" s="45" t="str">
        <f t="shared" si="12"/>
        <v>12060_10</v>
      </c>
      <c r="D117" s="22" t="str">
        <f t="shared" si="13"/>
        <v>4_500</v>
      </c>
      <c r="E117" s="22" t="str">
        <f t="shared" si="14"/>
        <v>4_500</v>
      </c>
      <c r="F117" s="46">
        <v>3</v>
      </c>
      <c r="G117" s="22">
        <v>1</v>
      </c>
      <c r="H117" s="35" t="s">
        <v>266</v>
      </c>
      <c r="I117" s="47" t="str">
        <f t="shared" si="3"/>
        <v>正价</v>
      </c>
      <c r="J117" s="22">
        <v>20</v>
      </c>
      <c r="L117" s="59">
        <v>12060</v>
      </c>
      <c r="M117" s="60" t="s">
        <v>298</v>
      </c>
      <c r="N117" s="53">
        <v>4</v>
      </c>
      <c r="O117" s="53">
        <v>10</v>
      </c>
      <c r="P117" s="53">
        <v>50</v>
      </c>
      <c r="Q117" s="53">
        <f t="shared" si="15"/>
        <v>500</v>
      </c>
      <c r="R117" s="61" t="s">
        <v>266</v>
      </c>
      <c r="S117" s="53">
        <f t="shared" si="5"/>
        <v>500</v>
      </c>
      <c r="T117" s="57" t="s">
        <v>285</v>
      </c>
    </row>
    <row r="118" spans="1:20" s="22" customFormat="1" x14ac:dyDescent="0.15">
      <c r="A118" s="42">
        <v>110115</v>
      </c>
      <c r="B118" s="38">
        <v>1</v>
      </c>
      <c r="C118" s="45" t="str">
        <f t="shared" si="12"/>
        <v>12028_10</v>
      </c>
      <c r="D118" s="22" t="str">
        <f t="shared" si="13"/>
        <v>4_600</v>
      </c>
      <c r="E118" s="22" t="str">
        <f t="shared" si="14"/>
        <v>4_600</v>
      </c>
      <c r="F118" s="46">
        <v>3</v>
      </c>
      <c r="G118" s="22">
        <v>1</v>
      </c>
      <c r="H118" s="35" t="s">
        <v>266</v>
      </c>
      <c r="I118" s="47" t="str">
        <f t="shared" si="3"/>
        <v>正价</v>
      </c>
      <c r="J118" s="22">
        <v>20</v>
      </c>
      <c r="L118" s="59">
        <v>12028</v>
      </c>
      <c r="M118" s="60" t="s">
        <v>299</v>
      </c>
      <c r="N118" s="53">
        <v>4</v>
      </c>
      <c r="O118" s="53">
        <v>10</v>
      </c>
      <c r="P118" s="53">
        <v>60</v>
      </c>
      <c r="Q118" s="53">
        <f t="shared" si="15"/>
        <v>600</v>
      </c>
      <c r="R118" s="61" t="s">
        <v>266</v>
      </c>
      <c r="S118" s="53">
        <f t="shared" si="5"/>
        <v>600</v>
      </c>
      <c r="T118" s="57" t="s">
        <v>285</v>
      </c>
    </row>
    <row r="119" spans="1:20" s="22" customFormat="1" x14ac:dyDescent="0.15">
      <c r="A119" s="42">
        <v>110116</v>
      </c>
      <c r="B119" s="38">
        <v>1</v>
      </c>
      <c r="C119" s="45" t="str">
        <f t="shared" si="12"/>
        <v>12029_10</v>
      </c>
      <c r="D119" s="22" t="str">
        <f t="shared" si="13"/>
        <v>4_600</v>
      </c>
      <c r="E119" s="22" t="str">
        <f t="shared" si="14"/>
        <v>4_600</v>
      </c>
      <c r="F119" s="46">
        <v>3</v>
      </c>
      <c r="G119" s="22">
        <v>1</v>
      </c>
      <c r="H119" s="35" t="s">
        <v>266</v>
      </c>
      <c r="I119" s="47" t="str">
        <f t="shared" ref="I119:I163" si="28">IF(R119="正价",R119,R119&amp;"折")</f>
        <v>正价</v>
      </c>
      <c r="J119" s="22">
        <v>20</v>
      </c>
      <c r="L119" s="59">
        <v>12029</v>
      </c>
      <c r="M119" s="60" t="s">
        <v>300</v>
      </c>
      <c r="N119" s="53">
        <v>4</v>
      </c>
      <c r="O119" s="53">
        <v>10</v>
      </c>
      <c r="P119" s="53">
        <v>60</v>
      </c>
      <c r="Q119" s="53">
        <f t="shared" si="15"/>
        <v>600</v>
      </c>
      <c r="R119" s="61" t="s">
        <v>266</v>
      </c>
      <c r="S119" s="53">
        <f t="shared" ref="S119:S163" si="29">IF(R119="正价",Q119,Q119*R119/10)</f>
        <v>600</v>
      </c>
      <c r="T119" s="57" t="s">
        <v>285</v>
      </c>
    </row>
    <row r="120" spans="1:20" s="22" customFormat="1" x14ac:dyDescent="0.15">
      <c r="A120" s="42">
        <v>110117</v>
      </c>
      <c r="B120" s="38">
        <v>1</v>
      </c>
      <c r="C120" s="45" t="str">
        <f t="shared" si="12"/>
        <v>12126_10</v>
      </c>
      <c r="D120" s="22" t="str">
        <f t="shared" si="13"/>
        <v>4_200</v>
      </c>
      <c r="E120" s="22" t="str">
        <f t="shared" si="14"/>
        <v>4_200</v>
      </c>
      <c r="F120" s="46">
        <v>2</v>
      </c>
      <c r="G120" s="22">
        <v>1</v>
      </c>
      <c r="H120" s="35" t="s">
        <v>266</v>
      </c>
      <c r="I120" s="47" t="str">
        <f t="shared" si="28"/>
        <v>正价</v>
      </c>
      <c r="J120" s="22">
        <v>20</v>
      </c>
      <c r="L120" s="54">
        <v>12126</v>
      </c>
      <c r="M120" s="55" t="s">
        <v>301</v>
      </c>
      <c r="N120" s="22">
        <v>4</v>
      </c>
      <c r="O120" s="38">
        <v>10</v>
      </c>
      <c r="P120" s="37">
        <v>20</v>
      </c>
      <c r="Q120" s="22">
        <f t="shared" si="15"/>
        <v>200</v>
      </c>
      <c r="R120" s="56" t="s">
        <v>266</v>
      </c>
      <c r="S120">
        <f t="shared" si="29"/>
        <v>200</v>
      </c>
      <c r="T120" s="58" t="s">
        <v>302</v>
      </c>
    </row>
    <row r="121" spans="1:20" s="22" customFormat="1" x14ac:dyDescent="0.15">
      <c r="A121" s="42">
        <v>110118</v>
      </c>
      <c r="B121" s="38">
        <v>1</v>
      </c>
      <c r="C121" s="45" t="str">
        <f t="shared" si="12"/>
        <v>12081_10</v>
      </c>
      <c r="D121" s="22" t="str">
        <f t="shared" si="13"/>
        <v>4_200</v>
      </c>
      <c r="E121" s="22" t="str">
        <f t="shared" si="14"/>
        <v>4_200</v>
      </c>
      <c r="F121" s="46">
        <v>2</v>
      </c>
      <c r="G121" s="22">
        <v>1</v>
      </c>
      <c r="H121" s="35" t="s">
        <v>266</v>
      </c>
      <c r="I121" s="47" t="str">
        <f t="shared" si="28"/>
        <v>正价</v>
      </c>
      <c r="J121" s="22">
        <v>20</v>
      </c>
      <c r="L121" s="54">
        <v>12081</v>
      </c>
      <c r="M121" s="55" t="s">
        <v>303</v>
      </c>
      <c r="N121" s="22">
        <v>4</v>
      </c>
      <c r="O121" s="38">
        <v>10</v>
      </c>
      <c r="P121" s="37">
        <v>20</v>
      </c>
      <c r="Q121" s="22">
        <f t="shared" si="15"/>
        <v>200</v>
      </c>
      <c r="R121" s="56" t="s">
        <v>266</v>
      </c>
      <c r="S121">
        <f t="shared" si="29"/>
        <v>200</v>
      </c>
      <c r="T121" s="58" t="s">
        <v>302</v>
      </c>
    </row>
    <row r="122" spans="1:20" s="22" customFormat="1" x14ac:dyDescent="0.15">
      <c r="A122" s="42">
        <v>110119</v>
      </c>
      <c r="B122" s="38">
        <v>1</v>
      </c>
      <c r="C122" s="45" t="str">
        <f t="shared" si="12"/>
        <v>12056_10</v>
      </c>
      <c r="D122" s="22" t="str">
        <f t="shared" si="13"/>
        <v>4_200</v>
      </c>
      <c r="E122" s="22" t="str">
        <f t="shared" si="14"/>
        <v>4_200</v>
      </c>
      <c r="F122" s="46">
        <v>2</v>
      </c>
      <c r="G122" s="22">
        <v>1</v>
      </c>
      <c r="H122" s="35" t="s">
        <v>266</v>
      </c>
      <c r="I122" s="47" t="str">
        <f t="shared" si="28"/>
        <v>正价</v>
      </c>
      <c r="J122" s="22">
        <v>20</v>
      </c>
      <c r="L122" s="54">
        <v>12056</v>
      </c>
      <c r="M122" s="55" t="s">
        <v>304</v>
      </c>
      <c r="N122" s="22">
        <v>4</v>
      </c>
      <c r="O122" s="38">
        <v>10</v>
      </c>
      <c r="P122" s="37">
        <v>20</v>
      </c>
      <c r="Q122" s="22">
        <f t="shared" si="15"/>
        <v>200</v>
      </c>
      <c r="R122" s="56" t="s">
        <v>266</v>
      </c>
      <c r="S122">
        <f t="shared" si="29"/>
        <v>200</v>
      </c>
      <c r="T122" s="58" t="s">
        <v>302</v>
      </c>
    </row>
    <row r="123" spans="1:20" s="22" customFormat="1" x14ac:dyDescent="0.15">
      <c r="A123" s="42">
        <v>110120</v>
      </c>
      <c r="B123" s="38">
        <v>1</v>
      </c>
      <c r="C123" s="45" t="str">
        <f t="shared" si="12"/>
        <v>12025_10</v>
      </c>
      <c r="D123" s="22" t="str">
        <f t="shared" si="13"/>
        <v>4_200</v>
      </c>
      <c r="E123" s="22" t="str">
        <f t="shared" si="14"/>
        <v>4_200</v>
      </c>
      <c r="F123" s="46">
        <v>2</v>
      </c>
      <c r="G123" s="22">
        <v>1</v>
      </c>
      <c r="H123" s="35" t="s">
        <v>266</v>
      </c>
      <c r="I123" s="47" t="str">
        <f t="shared" si="28"/>
        <v>正价</v>
      </c>
      <c r="J123" s="22">
        <v>20</v>
      </c>
      <c r="L123" s="54">
        <v>12025</v>
      </c>
      <c r="M123" s="55" t="s">
        <v>305</v>
      </c>
      <c r="N123" s="22">
        <v>4</v>
      </c>
      <c r="O123" s="38">
        <v>10</v>
      </c>
      <c r="P123" s="37">
        <v>20</v>
      </c>
      <c r="Q123" s="22">
        <f t="shared" si="15"/>
        <v>200</v>
      </c>
      <c r="R123" s="56" t="s">
        <v>266</v>
      </c>
      <c r="S123">
        <f t="shared" si="29"/>
        <v>200</v>
      </c>
      <c r="T123" s="58" t="s">
        <v>302</v>
      </c>
    </row>
    <row r="124" spans="1:20" s="22" customFormat="1" x14ac:dyDescent="0.15">
      <c r="A124" s="42">
        <v>110121</v>
      </c>
      <c r="B124" s="38">
        <v>1</v>
      </c>
      <c r="C124" s="45" t="str">
        <f t="shared" ref="C124:C143" si="30">L124&amp;"_"&amp;O124</f>
        <v>12130_10</v>
      </c>
      <c r="D124" s="22" t="str">
        <f t="shared" ref="D124:D143" si="31">N124&amp;"_"&amp;Q124</f>
        <v>4_500</v>
      </c>
      <c r="E124" s="22" t="str">
        <f t="shared" ref="E124:E143" si="32">N124&amp;"_"&amp;S124</f>
        <v>4_500</v>
      </c>
      <c r="F124" s="46">
        <v>3</v>
      </c>
      <c r="G124" s="22">
        <v>1</v>
      </c>
      <c r="H124" s="35" t="s">
        <v>266</v>
      </c>
      <c r="I124" s="47" t="str">
        <f t="shared" si="28"/>
        <v>正价</v>
      </c>
      <c r="J124" s="22">
        <v>20</v>
      </c>
      <c r="L124" s="59">
        <v>12130</v>
      </c>
      <c r="M124" s="60" t="s">
        <v>284</v>
      </c>
      <c r="N124" s="53">
        <v>4</v>
      </c>
      <c r="O124" s="53">
        <v>10</v>
      </c>
      <c r="P124" s="53">
        <v>50</v>
      </c>
      <c r="Q124" s="53">
        <f t="shared" ref="Q124:Q143" si="33">O124*P124</f>
        <v>500</v>
      </c>
      <c r="R124" s="61" t="s">
        <v>266</v>
      </c>
      <c r="S124" s="53">
        <f t="shared" si="29"/>
        <v>500</v>
      </c>
      <c r="T124" s="57" t="s">
        <v>285</v>
      </c>
    </row>
    <row r="125" spans="1:20" s="22" customFormat="1" x14ac:dyDescent="0.15">
      <c r="A125" s="42">
        <v>110122</v>
      </c>
      <c r="B125" s="38">
        <v>1</v>
      </c>
      <c r="C125" s="45" t="str">
        <f t="shared" si="30"/>
        <v>12131_10</v>
      </c>
      <c r="D125" s="22" t="str">
        <f t="shared" si="31"/>
        <v>4_500</v>
      </c>
      <c r="E125" s="22" t="str">
        <f t="shared" si="32"/>
        <v>4_500</v>
      </c>
      <c r="F125" s="46">
        <v>3</v>
      </c>
      <c r="G125" s="22">
        <v>1</v>
      </c>
      <c r="H125" s="35" t="s">
        <v>266</v>
      </c>
      <c r="I125" s="47" t="str">
        <f t="shared" si="28"/>
        <v>正价</v>
      </c>
      <c r="J125" s="22">
        <v>20</v>
      </c>
      <c r="L125" s="59">
        <v>12131</v>
      </c>
      <c r="M125" s="60" t="s">
        <v>286</v>
      </c>
      <c r="N125" s="53">
        <v>4</v>
      </c>
      <c r="O125" s="53">
        <v>10</v>
      </c>
      <c r="P125" s="53">
        <v>50</v>
      </c>
      <c r="Q125" s="53">
        <f t="shared" si="33"/>
        <v>500</v>
      </c>
      <c r="R125" s="61" t="s">
        <v>266</v>
      </c>
      <c r="S125" s="53">
        <f t="shared" si="29"/>
        <v>500</v>
      </c>
      <c r="T125" s="57" t="s">
        <v>285</v>
      </c>
    </row>
    <row r="126" spans="1:20" s="22" customFormat="1" x14ac:dyDescent="0.15">
      <c r="A126" s="42">
        <v>110123</v>
      </c>
      <c r="B126" s="38">
        <v>1</v>
      </c>
      <c r="C126" s="45" t="str">
        <f t="shared" si="30"/>
        <v>12132_10</v>
      </c>
      <c r="D126" s="22" t="str">
        <f t="shared" si="31"/>
        <v>4_600</v>
      </c>
      <c r="E126" s="22" t="str">
        <f t="shared" si="32"/>
        <v>4_600</v>
      </c>
      <c r="F126" s="46">
        <v>3</v>
      </c>
      <c r="G126" s="22">
        <v>1</v>
      </c>
      <c r="H126" s="35" t="s">
        <v>266</v>
      </c>
      <c r="I126" s="47" t="str">
        <f t="shared" si="28"/>
        <v>正价</v>
      </c>
      <c r="J126" s="22">
        <v>20</v>
      </c>
      <c r="L126" s="59">
        <v>12132</v>
      </c>
      <c r="M126" s="60" t="s">
        <v>287</v>
      </c>
      <c r="N126" s="53">
        <v>4</v>
      </c>
      <c r="O126" s="53">
        <v>10</v>
      </c>
      <c r="P126" s="53">
        <v>60</v>
      </c>
      <c r="Q126" s="53">
        <f t="shared" si="33"/>
        <v>600</v>
      </c>
      <c r="R126" s="61" t="s">
        <v>266</v>
      </c>
      <c r="S126" s="53">
        <f t="shared" si="29"/>
        <v>600</v>
      </c>
      <c r="T126" s="57" t="s">
        <v>285</v>
      </c>
    </row>
    <row r="127" spans="1:20" s="22" customFormat="1" x14ac:dyDescent="0.15">
      <c r="A127" s="42">
        <v>110124</v>
      </c>
      <c r="B127" s="38">
        <v>1</v>
      </c>
      <c r="C127" s="45" t="str">
        <f t="shared" si="30"/>
        <v>12133_10</v>
      </c>
      <c r="D127" s="22" t="str">
        <f t="shared" si="31"/>
        <v>4_600</v>
      </c>
      <c r="E127" s="22" t="str">
        <f t="shared" si="32"/>
        <v>4_600</v>
      </c>
      <c r="F127" s="46">
        <v>3</v>
      </c>
      <c r="G127" s="22">
        <v>1</v>
      </c>
      <c r="H127" s="35" t="s">
        <v>266</v>
      </c>
      <c r="I127" s="47" t="str">
        <f t="shared" si="28"/>
        <v>正价</v>
      </c>
      <c r="J127" s="22">
        <v>20</v>
      </c>
      <c r="L127" s="59">
        <v>12133</v>
      </c>
      <c r="M127" s="60" t="s">
        <v>288</v>
      </c>
      <c r="N127" s="53">
        <v>4</v>
      </c>
      <c r="O127" s="53">
        <v>10</v>
      </c>
      <c r="P127" s="53">
        <v>60</v>
      </c>
      <c r="Q127" s="53">
        <f t="shared" si="33"/>
        <v>600</v>
      </c>
      <c r="R127" s="61" t="s">
        <v>266</v>
      </c>
      <c r="S127" s="53">
        <f t="shared" si="29"/>
        <v>600</v>
      </c>
      <c r="T127" s="57" t="s">
        <v>285</v>
      </c>
    </row>
    <row r="128" spans="1:20" s="22" customFormat="1" x14ac:dyDescent="0.15">
      <c r="A128" s="42">
        <v>110125</v>
      </c>
      <c r="B128" s="38">
        <v>1</v>
      </c>
      <c r="C128" s="45" t="str">
        <f t="shared" si="30"/>
        <v>12105_10</v>
      </c>
      <c r="D128" s="22" t="str">
        <f t="shared" si="31"/>
        <v>4_600</v>
      </c>
      <c r="E128" s="22" t="str">
        <f t="shared" si="32"/>
        <v>4_600</v>
      </c>
      <c r="F128" s="46">
        <v>3</v>
      </c>
      <c r="G128" s="22">
        <v>1</v>
      </c>
      <c r="H128" s="35" t="s">
        <v>266</v>
      </c>
      <c r="I128" s="47" t="str">
        <f t="shared" si="28"/>
        <v>正价</v>
      </c>
      <c r="J128" s="22">
        <v>20</v>
      </c>
      <c r="L128" s="59">
        <v>12105</v>
      </c>
      <c r="M128" s="60" t="s">
        <v>289</v>
      </c>
      <c r="N128" s="53">
        <v>4</v>
      </c>
      <c r="O128" s="53">
        <v>10</v>
      </c>
      <c r="P128" s="53">
        <v>60</v>
      </c>
      <c r="Q128" s="53">
        <f t="shared" si="33"/>
        <v>600</v>
      </c>
      <c r="R128" s="61" t="s">
        <v>266</v>
      </c>
      <c r="S128" s="53">
        <f t="shared" si="29"/>
        <v>600</v>
      </c>
      <c r="T128" s="57" t="s">
        <v>285</v>
      </c>
    </row>
    <row r="129" spans="1:20" s="22" customFormat="1" x14ac:dyDescent="0.15">
      <c r="A129" s="42">
        <v>110126</v>
      </c>
      <c r="B129" s="38">
        <v>1</v>
      </c>
      <c r="C129" s="45" t="str">
        <f t="shared" si="30"/>
        <v>12106_10</v>
      </c>
      <c r="D129" s="22" t="str">
        <f t="shared" si="31"/>
        <v>4_600</v>
      </c>
      <c r="E129" s="22" t="str">
        <f t="shared" si="32"/>
        <v>4_600</v>
      </c>
      <c r="F129" s="46">
        <v>3</v>
      </c>
      <c r="G129" s="22">
        <v>1</v>
      </c>
      <c r="H129" s="35" t="s">
        <v>266</v>
      </c>
      <c r="I129" s="47" t="str">
        <f t="shared" si="28"/>
        <v>正价</v>
      </c>
      <c r="J129" s="22">
        <v>20</v>
      </c>
      <c r="L129" s="59">
        <v>12106</v>
      </c>
      <c r="M129" s="60" t="s">
        <v>290</v>
      </c>
      <c r="N129" s="53">
        <v>4</v>
      </c>
      <c r="O129" s="53">
        <v>10</v>
      </c>
      <c r="P129" s="53">
        <v>60</v>
      </c>
      <c r="Q129" s="53">
        <f t="shared" si="33"/>
        <v>600</v>
      </c>
      <c r="R129" s="61" t="s">
        <v>266</v>
      </c>
      <c r="S129" s="53">
        <f t="shared" si="29"/>
        <v>600</v>
      </c>
      <c r="T129" s="57" t="s">
        <v>285</v>
      </c>
    </row>
    <row r="130" spans="1:20" s="22" customFormat="1" x14ac:dyDescent="0.15">
      <c r="A130" s="42">
        <v>110127</v>
      </c>
      <c r="B130" s="38">
        <v>1</v>
      </c>
      <c r="C130" s="45" t="str">
        <f t="shared" si="30"/>
        <v>12102_10</v>
      </c>
      <c r="D130" s="22" t="str">
        <f t="shared" si="31"/>
        <v>4_600</v>
      </c>
      <c r="E130" s="22" t="str">
        <f t="shared" si="32"/>
        <v>4_600</v>
      </c>
      <c r="F130" s="46">
        <v>3</v>
      </c>
      <c r="G130" s="22">
        <v>1</v>
      </c>
      <c r="H130" s="35" t="s">
        <v>266</v>
      </c>
      <c r="I130" s="47" t="str">
        <f t="shared" si="28"/>
        <v>正价</v>
      </c>
      <c r="J130" s="22">
        <v>20</v>
      </c>
      <c r="L130" s="59">
        <v>12102</v>
      </c>
      <c r="M130" s="60" t="s">
        <v>291</v>
      </c>
      <c r="N130" s="53">
        <v>4</v>
      </c>
      <c r="O130" s="53">
        <v>10</v>
      </c>
      <c r="P130" s="53">
        <v>60</v>
      </c>
      <c r="Q130" s="53">
        <f t="shared" si="33"/>
        <v>600</v>
      </c>
      <c r="R130" s="61" t="s">
        <v>266</v>
      </c>
      <c r="S130" s="53">
        <f t="shared" si="29"/>
        <v>600</v>
      </c>
      <c r="T130" s="57" t="s">
        <v>285</v>
      </c>
    </row>
    <row r="131" spans="1:20" s="22" customFormat="1" x14ac:dyDescent="0.15">
      <c r="A131" s="42">
        <v>110128</v>
      </c>
      <c r="B131" s="38">
        <v>1</v>
      </c>
      <c r="C131" s="45" t="str">
        <f t="shared" si="30"/>
        <v>12103_10</v>
      </c>
      <c r="D131" s="22" t="str">
        <f t="shared" si="31"/>
        <v>4_600</v>
      </c>
      <c r="E131" s="22" t="str">
        <f t="shared" si="32"/>
        <v>4_600</v>
      </c>
      <c r="F131" s="46">
        <v>3</v>
      </c>
      <c r="G131" s="22">
        <v>1</v>
      </c>
      <c r="H131" s="35" t="s">
        <v>266</v>
      </c>
      <c r="I131" s="47" t="str">
        <f t="shared" si="28"/>
        <v>正价</v>
      </c>
      <c r="J131" s="22">
        <v>20</v>
      </c>
      <c r="L131" s="59">
        <v>12103</v>
      </c>
      <c r="M131" s="60" t="s">
        <v>292</v>
      </c>
      <c r="N131" s="53">
        <v>4</v>
      </c>
      <c r="O131" s="53">
        <v>10</v>
      </c>
      <c r="P131" s="53">
        <v>60</v>
      </c>
      <c r="Q131" s="53">
        <f t="shared" si="33"/>
        <v>600</v>
      </c>
      <c r="R131" s="61" t="s">
        <v>266</v>
      </c>
      <c r="S131" s="53">
        <f t="shared" si="29"/>
        <v>600</v>
      </c>
      <c r="T131" s="57" t="s">
        <v>285</v>
      </c>
    </row>
    <row r="132" spans="1:20" s="22" customFormat="1" x14ac:dyDescent="0.15">
      <c r="A132" s="42">
        <v>110129</v>
      </c>
      <c r="B132" s="38">
        <v>1</v>
      </c>
      <c r="C132" s="45" t="str">
        <f t="shared" si="30"/>
        <v>12104_10</v>
      </c>
      <c r="D132" s="22" t="str">
        <f t="shared" si="31"/>
        <v>4_600</v>
      </c>
      <c r="E132" s="22" t="str">
        <f t="shared" si="32"/>
        <v>4_600</v>
      </c>
      <c r="F132" s="46">
        <v>3</v>
      </c>
      <c r="G132" s="22">
        <v>1</v>
      </c>
      <c r="H132" s="35" t="s">
        <v>266</v>
      </c>
      <c r="I132" s="47" t="str">
        <f t="shared" si="28"/>
        <v>正价</v>
      </c>
      <c r="J132" s="22">
        <v>20</v>
      </c>
      <c r="L132" s="59">
        <v>12104</v>
      </c>
      <c r="M132" s="60" t="s">
        <v>293</v>
      </c>
      <c r="N132" s="53">
        <v>4</v>
      </c>
      <c r="O132" s="53">
        <v>10</v>
      </c>
      <c r="P132" s="53">
        <v>60</v>
      </c>
      <c r="Q132" s="53">
        <f t="shared" si="33"/>
        <v>600</v>
      </c>
      <c r="R132" s="61" t="s">
        <v>266</v>
      </c>
      <c r="S132" s="53">
        <f t="shared" si="29"/>
        <v>600</v>
      </c>
      <c r="T132" s="57" t="s">
        <v>285</v>
      </c>
    </row>
    <row r="133" spans="1:20" s="22" customFormat="1" x14ac:dyDescent="0.15">
      <c r="A133" s="42">
        <v>110130</v>
      </c>
      <c r="B133" s="38">
        <v>1</v>
      </c>
      <c r="C133" s="45" t="str">
        <f t="shared" si="30"/>
        <v>12085_10</v>
      </c>
      <c r="D133" s="22" t="str">
        <f t="shared" si="31"/>
        <v>4_600</v>
      </c>
      <c r="E133" s="22" t="str">
        <f t="shared" si="32"/>
        <v>4_600</v>
      </c>
      <c r="F133" s="46">
        <v>3</v>
      </c>
      <c r="G133" s="22">
        <v>1</v>
      </c>
      <c r="H133" s="35" t="s">
        <v>266</v>
      </c>
      <c r="I133" s="47" t="str">
        <f t="shared" si="28"/>
        <v>正价</v>
      </c>
      <c r="J133" s="22">
        <v>20</v>
      </c>
      <c r="L133" s="59">
        <v>12085</v>
      </c>
      <c r="M133" s="60" t="s">
        <v>294</v>
      </c>
      <c r="N133" s="53">
        <v>4</v>
      </c>
      <c r="O133" s="53">
        <v>10</v>
      </c>
      <c r="P133" s="53">
        <v>60</v>
      </c>
      <c r="Q133" s="53">
        <f t="shared" si="33"/>
        <v>600</v>
      </c>
      <c r="R133" s="61" t="s">
        <v>266</v>
      </c>
      <c r="S133" s="53">
        <f t="shared" si="29"/>
        <v>600</v>
      </c>
      <c r="T133" s="57" t="s">
        <v>285</v>
      </c>
    </row>
    <row r="134" spans="1:20" s="22" customFormat="1" x14ac:dyDescent="0.15">
      <c r="A134" s="42">
        <v>110131</v>
      </c>
      <c r="B134" s="38">
        <v>1</v>
      </c>
      <c r="C134" s="45" t="str">
        <f t="shared" si="30"/>
        <v>12086_10</v>
      </c>
      <c r="D134" s="22" t="str">
        <f t="shared" si="31"/>
        <v>4_600</v>
      </c>
      <c r="E134" s="22" t="str">
        <f t="shared" si="32"/>
        <v>4_600</v>
      </c>
      <c r="F134" s="46">
        <v>3</v>
      </c>
      <c r="G134" s="22">
        <v>1</v>
      </c>
      <c r="H134" s="35" t="s">
        <v>266</v>
      </c>
      <c r="I134" s="47" t="str">
        <f t="shared" si="28"/>
        <v>正价</v>
      </c>
      <c r="J134" s="22">
        <v>20</v>
      </c>
      <c r="L134" s="59">
        <v>12086</v>
      </c>
      <c r="M134" s="60" t="s">
        <v>295</v>
      </c>
      <c r="N134" s="53">
        <v>4</v>
      </c>
      <c r="O134" s="53">
        <v>10</v>
      </c>
      <c r="P134" s="53">
        <v>60</v>
      </c>
      <c r="Q134" s="53">
        <f t="shared" si="33"/>
        <v>600</v>
      </c>
      <c r="R134" s="61" t="s">
        <v>266</v>
      </c>
      <c r="S134" s="53">
        <f t="shared" si="29"/>
        <v>600</v>
      </c>
      <c r="T134" s="57" t="s">
        <v>285</v>
      </c>
    </row>
    <row r="135" spans="1:20" s="22" customFormat="1" x14ac:dyDescent="0.15">
      <c r="A135" s="42">
        <v>110132</v>
      </c>
      <c r="B135" s="38">
        <v>1</v>
      </c>
      <c r="C135" s="45" t="str">
        <f t="shared" si="30"/>
        <v>12087_10</v>
      </c>
      <c r="D135" s="22" t="str">
        <f t="shared" si="31"/>
        <v>4_600</v>
      </c>
      <c r="E135" s="22" t="str">
        <f t="shared" si="32"/>
        <v>4_600</v>
      </c>
      <c r="F135" s="46">
        <v>3</v>
      </c>
      <c r="G135" s="22">
        <v>1</v>
      </c>
      <c r="H135" s="35" t="s">
        <v>266</v>
      </c>
      <c r="I135" s="47" t="str">
        <f t="shared" si="28"/>
        <v>正价</v>
      </c>
      <c r="J135" s="22">
        <v>20</v>
      </c>
      <c r="L135" s="59">
        <v>12087</v>
      </c>
      <c r="M135" s="60" t="s">
        <v>296</v>
      </c>
      <c r="N135" s="53">
        <v>4</v>
      </c>
      <c r="O135" s="53">
        <v>10</v>
      </c>
      <c r="P135" s="53">
        <v>60</v>
      </c>
      <c r="Q135" s="53">
        <f t="shared" si="33"/>
        <v>600</v>
      </c>
      <c r="R135" s="61" t="s">
        <v>266</v>
      </c>
      <c r="S135" s="53">
        <f t="shared" si="29"/>
        <v>600</v>
      </c>
      <c r="T135" s="57" t="s">
        <v>285</v>
      </c>
    </row>
    <row r="136" spans="1:20" s="22" customFormat="1" x14ac:dyDescent="0.15">
      <c r="A136" s="42">
        <v>110133</v>
      </c>
      <c r="B136" s="38">
        <v>1</v>
      </c>
      <c r="C136" s="45" t="str">
        <f t="shared" si="30"/>
        <v>12059_10</v>
      </c>
      <c r="D136" s="22" t="str">
        <f t="shared" si="31"/>
        <v>4_500</v>
      </c>
      <c r="E136" s="22" t="str">
        <f t="shared" si="32"/>
        <v>4_500</v>
      </c>
      <c r="F136" s="46">
        <v>3</v>
      </c>
      <c r="G136" s="22">
        <v>1</v>
      </c>
      <c r="H136" s="35" t="s">
        <v>266</v>
      </c>
      <c r="I136" s="47" t="str">
        <f t="shared" si="28"/>
        <v>正价</v>
      </c>
      <c r="J136" s="22">
        <v>20</v>
      </c>
      <c r="L136" s="59">
        <v>12059</v>
      </c>
      <c r="M136" s="60" t="s">
        <v>297</v>
      </c>
      <c r="N136" s="53">
        <v>4</v>
      </c>
      <c r="O136" s="53">
        <v>10</v>
      </c>
      <c r="P136" s="53">
        <v>50</v>
      </c>
      <c r="Q136" s="53">
        <f t="shared" si="33"/>
        <v>500</v>
      </c>
      <c r="R136" s="61" t="s">
        <v>266</v>
      </c>
      <c r="S136" s="53">
        <f t="shared" si="29"/>
        <v>500</v>
      </c>
      <c r="T136" s="57" t="s">
        <v>285</v>
      </c>
    </row>
    <row r="137" spans="1:20" s="22" customFormat="1" x14ac:dyDescent="0.15">
      <c r="A137" s="42">
        <v>110134</v>
      </c>
      <c r="B137" s="38">
        <v>1</v>
      </c>
      <c r="C137" s="45" t="str">
        <f t="shared" si="30"/>
        <v>12060_10</v>
      </c>
      <c r="D137" s="22" t="str">
        <f t="shared" si="31"/>
        <v>4_500</v>
      </c>
      <c r="E137" s="22" t="str">
        <f t="shared" si="32"/>
        <v>4_500</v>
      </c>
      <c r="F137" s="46">
        <v>3</v>
      </c>
      <c r="G137" s="22">
        <v>1</v>
      </c>
      <c r="H137" s="35" t="s">
        <v>266</v>
      </c>
      <c r="I137" s="47" t="str">
        <f t="shared" si="28"/>
        <v>正价</v>
      </c>
      <c r="J137" s="22">
        <v>20</v>
      </c>
      <c r="L137" s="59">
        <v>12060</v>
      </c>
      <c r="M137" s="60" t="s">
        <v>298</v>
      </c>
      <c r="N137" s="53">
        <v>4</v>
      </c>
      <c r="O137" s="53">
        <v>10</v>
      </c>
      <c r="P137" s="53">
        <v>50</v>
      </c>
      <c r="Q137" s="53">
        <f t="shared" si="33"/>
        <v>500</v>
      </c>
      <c r="R137" s="61" t="s">
        <v>266</v>
      </c>
      <c r="S137" s="53">
        <f t="shared" si="29"/>
        <v>500</v>
      </c>
      <c r="T137" s="57" t="s">
        <v>285</v>
      </c>
    </row>
    <row r="138" spans="1:20" s="22" customFormat="1" x14ac:dyDescent="0.15">
      <c r="A138" s="42">
        <v>110135</v>
      </c>
      <c r="B138" s="38">
        <v>1</v>
      </c>
      <c r="C138" s="45" t="str">
        <f t="shared" si="30"/>
        <v>12028_10</v>
      </c>
      <c r="D138" s="22" t="str">
        <f t="shared" si="31"/>
        <v>4_600</v>
      </c>
      <c r="E138" s="22" t="str">
        <f t="shared" si="32"/>
        <v>4_600</v>
      </c>
      <c r="F138" s="46">
        <v>3</v>
      </c>
      <c r="G138" s="22">
        <v>1</v>
      </c>
      <c r="H138" s="35" t="s">
        <v>266</v>
      </c>
      <c r="I138" s="47" t="str">
        <f t="shared" si="28"/>
        <v>正价</v>
      </c>
      <c r="J138" s="22">
        <v>20</v>
      </c>
      <c r="L138" s="59">
        <v>12028</v>
      </c>
      <c r="M138" s="60" t="s">
        <v>299</v>
      </c>
      <c r="N138" s="53">
        <v>4</v>
      </c>
      <c r="O138" s="53">
        <v>10</v>
      </c>
      <c r="P138" s="53">
        <v>60</v>
      </c>
      <c r="Q138" s="53">
        <f t="shared" si="33"/>
        <v>600</v>
      </c>
      <c r="R138" s="61" t="s">
        <v>266</v>
      </c>
      <c r="S138" s="53">
        <f t="shared" si="29"/>
        <v>600</v>
      </c>
      <c r="T138" s="57" t="s">
        <v>285</v>
      </c>
    </row>
    <row r="139" spans="1:20" s="22" customFormat="1" x14ac:dyDescent="0.15">
      <c r="A139" s="42">
        <v>110136</v>
      </c>
      <c r="B139" s="38">
        <v>1</v>
      </c>
      <c r="C139" s="45" t="str">
        <f t="shared" si="30"/>
        <v>12029_10</v>
      </c>
      <c r="D139" s="22" t="str">
        <f t="shared" si="31"/>
        <v>4_600</v>
      </c>
      <c r="E139" s="22" t="str">
        <f t="shared" si="32"/>
        <v>4_600</v>
      </c>
      <c r="F139" s="46">
        <v>3</v>
      </c>
      <c r="G139" s="22">
        <v>1</v>
      </c>
      <c r="H139" s="35" t="s">
        <v>266</v>
      </c>
      <c r="I139" s="47" t="str">
        <f t="shared" ref="I139:I143" si="34">IF(R139="正价",R139,R139&amp;"折")</f>
        <v>正价</v>
      </c>
      <c r="J139" s="22">
        <v>20</v>
      </c>
      <c r="L139" s="59">
        <v>12029</v>
      </c>
      <c r="M139" s="60" t="s">
        <v>300</v>
      </c>
      <c r="N139" s="53">
        <v>4</v>
      </c>
      <c r="O139" s="53">
        <v>10</v>
      </c>
      <c r="P139" s="53">
        <v>60</v>
      </c>
      <c r="Q139" s="53">
        <f t="shared" si="33"/>
        <v>600</v>
      </c>
      <c r="R139" s="61" t="s">
        <v>266</v>
      </c>
      <c r="S139" s="53">
        <f t="shared" ref="S139:S143" si="35">IF(R139="正价",Q139,Q139*R139/10)</f>
        <v>600</v>
      </c>
      <c r="T139" s="57" t="s">
        <v>285</v>
      </c>
    </row>
    <row r="140" spans="1:20" s="22" customFormat="1" x14ac:dyDescent="0.15">
      <c r="A140" s="42">
        <v>110137</v>
      </c>
      <c r="B140" s="38">
        <v>1</v>
      </c>
      <c r="C140" s="45" t="str">
        <f t="shared" si="30"/>
        <v>12126_10</v>
      </c>
      <c r="D140" s="22" t="str">
        <f t="shared" si="31"/>
        <v>4_200</v>
      </c>
      <c r="E140" s="22" t="str">
        <f t="shared" si="32"/>
        <v>4_200</v>
      </c>
      <c r="F140" s="46">
        <v>2</v>
      </c>
      <c r="G140" s="22">
        <v>1</v>
      </c>
      <c r="H140" s="35" t="s">
        <v>266</v>
      </c>
      <c r="I140" s="47" t="str">
        <f t="shared" si="34"/>
        <v>正价</v>
      </c>
      <c r="J140" s="22">
        <v>20</v>
      </c>
      <c r="L140" s="54">
        <v>12126</v>
      </c>
      <c r="M140" s="55" t="s">
        <v>301</v>
      </c>
      <c r="N140" s="22">
        <v>4</v>
      </c>
      <c r="O140" s="38">
        <v>10</v>
      </c>
      <c r="P140" s="37">
        <v>20</v>
      </c>
      <c r="Q140" s="22">
        <f t="shared" si="33"/>
        <v>200</v>
      </c>
      <c r="R140" s="56" t="s">
        <v>266</v>
      </c>
      <c r="S140">
        <f t="shared" si="35"/>
        <v>200</v>
      </c>
      <c r="T140" s="58" t="s">
        <v>302</v>
      </c>
    </row>
    <row r="141" spans="1:20" s="22" customFormat="1" x14ac:dyDescent="0.15">
      <c r="A141" s="42">
        <v>110138</v>
      </c>
      <c r="B141" s="38">
        <v>1</v>
      </c>
      <c r="C141" s="45" t="str">
        <f t="shared" si="30"/>
        <v>12081_10</v>
      </c>
      <c r="D141" s="22" t="str">
        <f t="shared" si="31"/>
        <v>4_200</v>
      </c>
      <c r="E141" s="22" t="str">
        <f t="shared" si="32"/>
        <v>4_200</v>
      </c>
      <c r="F141" s="46">
        <v>2</v>
      </c>
      <c r="G141" s="22">
        <v>1</v>
      </c>
      <c r="H141" s="35" t="s">
        <v>266</v>
      </c>
      <c r="I141" s="47" t="str">
        <f t="shared" si="34"/>
        <v>正价</v>
      </c>
      <c r="J141" s="22">
        <v>20</v>
      </c>
      <c r="L141" s="54">
        <v>12081</v>
      </c>
      <c r="M141" s="55" t="s">
        <v>303</v>
      </c>
      <c r="N141" s="22">
        <v>4</v>
      </c>
      <c r="O141" s="38">
        <v>10</v>
      </c>
      <c r="P141" s="37">
        <v>20</v>
      </c>
      <c r="Q141" s="22">
        <f t="shared" si="33"/>
        <v>200</v>
      </c>
      <c r="R141" s="56" t="s">
        <v>266</v>
      </c>
      <c r="S141">
        <f t="shared" si="35"/>
        <v>200</v>
      </c>
      <c r="T141" s="58" t="s">
        <v>302</v>
      </c>
    </row>
    <row r="142" spans="1:20" s="22" customFormat="1" x14ac:dyDescent="0.15">
      <c r="A142" s="42">
        <v>110139</v>
      </c>
      <c r="B142" s="38">
        <v>1</v>
      </c>
      <c r="C142" s="45" t="str">
        <f t="shared" si="30"/>
        <v>12056_10</v>
      </c>
      <c r="D142" s="22" t="str">
        <f t="shared" si="31"/>
        <v>4_200</v>
      </c>
      <c r="E142" s="22" t="str">
        <f t="shared" si="32"/>
        <v>4_200</v>
      </c>
      <c r="F142" s="46">
        <v>2</v>
      </c>
      <c r="G142" s="22">
        <v>1</v>
      </c>
      <c r="H142" s="35" t="s">
        <v>266</v>
      </c>
      <c r="I142" s="47" t="str">
        <f t="shared" si="34"/>
        <v>正价</v>
      </c>
      <c r="J142" s="22">
        <v>20</v>
      </c>
      <c r="L142" s="54">
        <v>12056</v>
      </c>
      <c r="M142" s="55" t="s">
        <v>304</v>
      </c>
      <c r="N142" s="22">
        <v>4</v>
      </c>
      <c r="O142" s="38">
        <v>10</v>
      </c>
      <c r="P142" s="37">
        <v>20</v>
      </c>
      <c r="Q142" s="22">
        <f t="shared" si="33"/>
        <v>200</v>
      </c>
      <c r="R142" s="56" t="s">
        <v>266</v>
      </c>
      <c r="S142">
        <f t="shared" si="35"/>
        <v>200</v>
      </c>
      <c r="T142" s="58" t="s">
        <v>302</v>
      </c>
    </row>
    <row r="143" spans="1:20" s="22" customFormat="1" x14ac:dyDescent="0.15">
      <c r="A143" s="42">
        <v>110140</v>
      </c>
      <c r="B143" s="38">
        <v>1</v>
      </c>
      <c r="C143" s="45" t="str">
        <f t="shared" si="30"/>
        <v>12025_10</v>
      </c>
      <c r="D143" s="22" t="str">
        <f t="shared" si="31"/>
        <v>4_200</v>
      </c>
      <c r="E143" s="22" t="str">
        <f t="shared" si="32"/>
        <v>4_200</v>
      </c>
      <c r="F143" s="46">
        <v>2</v>
      </c>
      <c r="G143" s="22">
        <v>1</v>
      </c>
      <c r="H143" s="35" t="s">
        <v>266</v>
      </c>
      <c r="I143" s="47" t="str">
        <f t="shared" si="34"/>
        <v>正价</v>
      </c>
      <c r="J143" s="22">
        <v>20</v>
      </c>
      <c r="L143" s="54">
        <v>12025</v>
      </c>
      <c r="M143" s="55" t="s">
        <v>305</v>
      </c>
      <c r="N143" s="22">
        <v>4</v>
      </c>
      <c r="O143" s="38">
        <v>10</v>
      </c>
      <c r="P143" s="37">
        <v>20</v>
      </c>
      <c r="Q143" s="22">
        <f t="shared" si="33"/>
        <v>200</v>
      </c>
      <c r="R143" s="56" t="s">
        <v>266</v>
      </c>
      <c r="S143">
        <f t="shared" si="35"/>
        <v>200</v>
      </c>
      <c r="T143" s="58" t="s">
        <v>302</v>
      </c>
    </row>
    <row r="144" spans="1:20" s="39" customFormat="1" x14ac:dyDescent="0.15">
      <c r="A144" s="42">
        <v>110141</v>
      </c>
      <c r="B144" s="62">
        <v>1</v>
      </c>
      <c r="C144" s="63" t="str">
        <f t="shared" ref="C144:C159" si="36">L144&amp;"_"&amp;O144</f>
        <v>12130_5</v>
      </c>
      <c r="D144" s="39" t="str">
        <f t="shared" ref="D144:D159" si="37">N144&amp;"_"&amp;Q144</f>
        <v>3_9000</v>
      </c>
      <c r="E144" s="39" t="str">
        <f t="shared" ref="E144:E159" si="38">N144&amp;"_"&amp;S144</f>
        <v>3_9000</v>
      </c>
      <c r="F144" s="64">
        <v>2</v>
      </c>
      <c r="G144" s="39">
        <v>1</v>
      </c>
      <c r="H144" s="65" t="s">
        <v>266</v>
      </c>
      <c r="I144" s="47" t="str">
        <f t="shared" si="28"/>
        <v>正价</v>
      </c>
      <c r="J144" s="39">
        <v>20</v>
      </c>
      <c r="L144" s="50">
        <v>12130</v>
      </c>
      <c r="M144" s="51" t="s">
        <v>284</v>
      </c>
      <c r="N144" s="52">
        <v>3</v>
      </c>
      <c r="O144" s="53">
        <v>5</v>
      </c>
      <c r="P144" s="53">
        <v>60</v>
      </c>
      <c r="Q144" s="52">
        <f>O144*P144*30</f>
        <v>9000</v>
      </c>
      <c r="R144" s="61" t="s">
        <v>266</v>
      </c>
      <c r="S144" s="52">
        <f t="shared" si="29"/>
        <v>9000</v>
      </c>
      <c r="T144" s="57" t="s">
        <v>285</v>
      </c>
    </row>
    <row r="145" spans="1:20" s="39" customFormat="1" x14ac:dyDescent="0.15">
      <c r="A145" s="42">
        <v>110142</v>
      </c>
      <c r="B145" s="62">
        <v>1</v>
      </c>
      <c r="C145" s="63" t="str">
        <f t="shared" si="36"/>
        <v>12131_5</v>
      </c>
      <c r="D145" s="39" t="str">
        <f t="shared" si="37"/>
        <v>3_9000</v>
      </c>
      <c r="E145" s="39" t="str">
        <f t="shared" si="38"/>
        <v>3_9000</v>
      </c>
      <c r="F145" s="64">
        <v>2</v>
      </c>
      <c r="G145" s="39">
        <v>1</v>
      </c>
      <c r="H145" s="65" t="s">
        <v>266</v>
      </c>
      <c r="I145" s="47" t="str">
        <f t="shared" si="28"/>
        <v>正价</v>
      </c>
      <c r="J145" s="39">
        <v>3</v>
      </c>
      <c r="L145" s="50">
        <v>12131</v>
      </c>
      <c r="M145" s="51" t="s">
        <v>286</v>
      </c>
      <c r="N145" s="52">
        <v>3</v>
      </c>
      <c r="O145" s="53">
        <v>5</v>
      </c>
      <c r="P145" s="53">
        <v>60</v>
      </c>
      <c r="Q145" s="52">
        <f t="shared" ref="Q145:Q159" si="39">O145*P145*30</f>
        <v>9000</v>
      </c>
      <c r="R145" s="61" t="s">
        <v>266</v>
      </c>
      <c r="S145" s="52">
        <f t="shared" si="29"/>
        <v>9000</v>
      </c>
      <c r="T145" s="57" t="s">
        <v>285</v>
      </c>
    </row>
    <row r="146" spans="1:20" s="39" customFormat="1" x14ac:dyDescent="0.15">
      <c r="A146" s="42">
        <v>110143</v>
      </c>
      <c r="B146" s="62">
        <v>1</v>
      </c>
      <c r="C146" s="63" t="str">
        <f t="shared" si="36"/>
        <v>12132_5</v>
      </c>
      <c r="D146" s="39" t="str">
        <f t="shared" si="37"/>
        <v>3_10500</v>
      </c>
      <c r="E146" s="39" t="str">
        <f t="shared" si="38"/>
        <v>3_10500</v>
      </c>
      <c r="F146" s="64">
        <v>2</v>
      </c>
      <c r="G146" s="39">
        <v>1</v>
      </c>
      <c r="H146" s="65" t="s">
        <v>266</v>
      </c>
      <c r="I146" s="47" t="str">
        <f t="shared" si="28"/>
        <v>正价</v>
      </c>
      <c r="J146" s="39">
        <v>20</v>
      </c>
      <c r="L146" s="50">
        <v>12132</v>
      </c>
      <c r="M146" s="51" t="s">
        <v>287</v>
      </c>
      <c r="N146" s="52">
        <v>3</v>
      </c>
      <c r="O146" s="53">
        <v>5</v>
      </c>
      <c r="P146" s="53">
        <v>70</v>
      </c>
      <c r="Q146" s="52">
        <f t="shared" si="39"/>
        <v>10500</v>
      </c>
      <c r="R146" s="61" t="s">
        <v>266</v>
      </c>
      <c r="S146" s="52">
        <f t="shared" si="29"/>
        <v>10500</v>
      </c>
      <c r="T146" s="57" t="s">
        <v>285</v>
      </c>
    </row>
    <row r="147" spans="1:20" s="39" customFormat="1" x14ac:dyDescent="0.15">
      <c r="A147" s="42">
        <v>110144</v>
      </c>
      <c r="B147" s="62">
        <v>1</v>
      </c>
      <c r="C147" s="63" t="str">
        <f t="shared" si="36"/>
        <v>12133_5</v>
      </c>
      <c r="D147" s="39" t="str">
        <f t="shared" si="37"/>
        <v>3_10500</v>
      </c>
      <c r="E147" s="39" t="str">
        <f t="shared" si="38"/>
        <v>3_10500</v>
      </c>
      <c r="F147" s="64">
        <v>2</v>
      </c>
      <c r="G147" s="39">
        <v>1</v>
      </c>
      <c r="H147" s="65" t="s">
        <v>266</v>
      </c>
      <c r="I147" s="47" t="str">
        <f t="shared" si="28"/>
        <v>正价</v>
      </c>
      <c r="J147" s="39">
        <v>20</v>
      </c>
      <c r="L147" s="50">
        <v>12133</v>
      </c>
      <c r="M147" s="51" t="s">
        <v>288</v>
      </c>
      <c r="N147" s="52">
        <v>3</v>
      </c>
      <c r="O147" s="53">
        <v>5</v>
      </c>
      <c r="P147" s="53">
        <v>70</v>
      </c>
      <c r="Q147" s="52">
        <f t="shared" si="39"/>
        <v>10500</v>
      </c>
      <c r="R147" s="61" t="s">
        <v>266</v>
      </c>
      <c r="S147" s="52">
        <f t="shared" si="29"/>
        <v>10500</v>
      </c>
      <c r="T147" s="57" t="s">
        <v>285</v>
      </c>
    </row>
    <row r="148" spans="1:20" s="39" customFormat="1" x14ac:dyDescent="0.15">
      <c r="A148" s="42">
        <v>110145</v>
      </c>
      <c r="B148" s="62">
        <v>1</v>
      </c>
      <c r="C148" s="63" t="str">
        <f t="shared" si="36"/>
        <v>12105_5</v>
      </c>
      <c r="D148" s="39" t="str">
        <f t="shared" si="37"/>
        <v>3_10500</v>
      </c>
      <c r="E148" s="39" t="str">
        <f t="shared" si="38"/>
        <v>3_10500</v>
      </c>
      <c r="F148" s="64">
        <v>2</v>
      </c>
      <c r="G148" s="39">
        <v>1</v>
      </c>
      <c r="H148" s="65" t="s">
        <v>266</v>
      </c>
      <c r="I148" s="47" t="str">
        <f t="shared" si="28"/>
        <v>正价</v>
      </c>
      <c r="J148" s="39">
        <v>20</v>
      </c>
      <c r="L148" s="50">
        <v>12105</v>
      </c>
      <c r="M148" s="51" t="s">
        <v>289</v>
      </c>
      <c r="N148" s="52">
        <v>3</v>
      </c>
      <c r="O148" s="53">
        <v>5</v>
      </c>
      <c r="P148" s="53">
        <v>70</v>
      </c>
      <c r="Q148" s="52">
        <f t="shared" si="39"/>
        <v>10500</v>
      </c>
      <c r="R148" s="61" t="s">
        <v>266</v>
      </c>
      <c r="S148" s="52">
        <f t="shared" si="29"/>
        <v>10500</v>
      </c>
      <c r="T148" s="57" t="s">
        <v>285</v>
      </c>
    </row>
    <row r="149" spans="1:20" s="39" customFormat="1" x14ac:dyDescent="0.15">
      <c r="A149" s="42">
        <v>110146</v>
      </c>
      <c r="B149" s="62">
        <v>1</v>
      </c>
      <c r="C149" s="63" t="str">
        <f t="shared" si="36"/>
        <v>12106_5</v>
      </c>
      <c r="D149" s="39" t="str">
        <f t="shared" si="37"/>
        <v>3_10500</v>
      </c>
      <c r="E149" s="39" t="str">
        <f t="shared" si="38"/>
        <v>3_10500</v>
      </c>
      <c r="F149" s="64">
        <v>2</v>
      </c>
      <c r="G149" s="39">
        <v>1</v>
      </c>
      <c r="H149" s="65" t="s">
        <v>266</v>
      </c>
      <c r="I149" s="47" t="str">
        <f t="shared" si="28"/>
        <v>正价</v>
      </c>
      <c r="J149" s="39">
        <v>20</v>
      </c>
      <c r="L149" s="50">
        <v>12106</v>
      </c>
      <c r="M149" s="51" t="s">
        <v>290</v>
      </c>
      <c r="N149" s="52">
        <v>3</v>
      </c>
      <c r="O149" s="53">
        <v>5</v>
      </c>
      <c r="P149" s="53">
        <v>70</v>
      </c>
      <c r="Q149" s="52">
        <f t="shared" si="39"/>
        <v>10500</v>
      </c>
      <c r="R149" s="61" t="s">
        <v>266</v>
      </c>
      <c r="S149" s="52">
        <f t="shared" si="29"/>
        <v>10500</v>
      </c>
      <c r="T149" s="57" t="s">
        <v>285</v>
      </c>
    </row>
    <row r="150" spans="1:20" s="39" customFormat="1" x14ac:dyDescent="0.15">
      <c r="A150" s="42">
        <v>110147</v>
      </c>
      <c r="B150" s="62">
        <v>1</v>
      </c>
      <c r="C150" s="63" t="str">
        <f t="shared" si="36"/>
        <v>12102_5</v>
      </c>
      <c r="D150" s="39" t="str">
        <f t="shared" si="37"/>
        <v>3_10500</v>
      </c>
      <c r="E150" s="39" t="str">
        <f t="shared" si="38"/>
        <v>3_10500</v>
      </c>
      <c r="F150" s="64">
        <v>2</v>
      </c>
      <c r="G150" s="39">
        <v>1</v>
      </c>
      <c r="H150" s="65" t="s">
        <v>266</v>
      </c>
      <c r="I150" s="47" t="str">
        <f t="shared" si="28"/>
        <v>正价</v>
      </c>
      <c r="J150" s="39">
        <v>20</v>
      </c>
      <c r="L150" s="50">
        <v>12102</v>
      </c>
      <c r="M150" s="51" t="s">
        <v>291</v>
      </c>
      <c r="N150" s="52">
        <v>3</v>
      </c>
      <c r="O150" s="53">
        <v>5</v>
      </c>
      <c r="P150" s="53">
        <v>70</v>
      </c>
      <c r="Q150" s="52">
        <f t="shared" si="39"/>
        <v>10500</v>
      </c>
      <c r="R150" s="61" t="s">
        <v>266</v>
      </c>
      <c r="S150" s="52">
        <f t="shared" si="29"/>
        <v>10500</v>
      </c>
      <c r="T150" s="57" t="s">
        <v>285</v>
      </c>
    </row>
    <row r="151" spans="1:20" s="39" customFormat="1" x14ac:dyDescent="0.15">
      <c r="A151" s="42">
        <v>110148</v>
      </c>
      <c r="B151" s="62">
        <v>1</v>
      </c>
      <c r="C151" s="63" t="str">
        <f t="shared" si="36"/>
        <v>12103_5</v>
      </c>
      <c r="D151" s="39" t="str">
        <f t="shared" si="37"/>
        <v>3_10500</v>
      </c>
      <c r="E151" s="39" t="str">
        <f t="shared" si="38"/>
        <v>3_10500</v>
      </c>
      <c r="F151" s="64">
        <v>2</v>
      </c>
      <c r="G151" s="39">
        <v>1</v>
      </c>
      <c r="H151" s="65" t="s">
        <v>266</v>
      </c>
      <c r="I151" s="47" t="str">
        <f t="shared" si="28"/>
        <v>正价</v>
      </c>
      <c r="J151" s="39">
        <v>20</v>
      </c>
      <c r="L151" s="50">
        <v>12103</v>
      </c>
      <c r="M151" s="51" t="s">
        <v>292</v>
      </c>
      <c r="N151" s="52">
        <v>3</v>
      </c>
      <c r="O151" s="53">
        <v>5</v>
      </c>
      <c r="P151" s="53">
        <v>70</v>
      </c>
      <c r="Q151" s="52">
        <f t="shared" si="39"/>
        <v>10500</v>
      </c>
      <c r="R151" s="61" t="s">
        <v>266</v>
      </c>
      <c r="S151" s="52">
        <f t="shared" si="29"/>
        <v>10500</v>
      </c>
      <c r="T151" s="57" t="s">
        <v>285</v>
      </c>
    </row>
    <row r="152" spans="1:20" s="39" customFormat="1" x14ac:dyDescent="0.15">
      <c r="A152" s="42">
        <v>110149</v>
      </c>
      <c r="B152" s="62">
        <v>1</v>
      </c>
      <c r="C152" s="63" t="str">
        <f t="shared" si="36"/>
        <v>12104_5</v>
      </c>
      <c r="D152" s="39" t="str">
        <f t="shared" si="37"/>
        <v>3_10500</v>
      </c>
      <c r="E152" s="39" t="str">
        <f t="shared" si="38"/>
        <v>3_10500</v>
      </c>
      <c r="F152" s="64">
        <v>2</v>
      </c>
      <c r="G152" s="39">
        <v>1</v>
      </c>
      <c r="H152" s="65" t="s">
        <v>266</v>
      </c>
      <c r="I152" s="47" t="str">
        <f t="shared" si="28"/>
        <v>正价</v>
      </c>
      <c r="J152" s="39">
        <v>3</v>
      </c>
      <c r="L152" s="50">
        <v>12104</v>
      </c>
      <c r="M152" s="51" t="s">
        <v>293</v>
      </c>
      <c r="N152" s="52">
        <v>3</v>
      </c>
      <c r="O152" s="53">
        <v>5</v>
      </c>
      <c r="P152" s="53">
        <v>70</v>
      </c>
      <c r="Q152" s="52">
        <f t="shared" si="39"/>
        <v>10500</v>
      </c>
      <c r="R152" s="61" t="s">
        <v>266</v>
      </c>
      <c r="S152" s="52">
        <f t="shared" si="29"/>
        <v>10500</v>
      </c>
      <c r="T152" s="57" t="s">
        <v>285</v>
      </c>
    </row>
    <row r="153" spans="1:20" s="39" customFormat="1" x14ac:dyDescent="0.15">
      <c r="A153" s="42">
        <v>110150</v>
      </c>
      <c r="B153" s="62">
        <v>1</v>
      </c>
      <c r="C153" s="63" t="str">
        <f t="shared" si="36"/>
        <v>12085_5</v>
      </c>
      <c r="D153" s="39" t="str">
        <f t="shared" si="37"/>
        <v>3_10500</v>
      </c>
      <c r="E153" s="39" t="str">
        <f t="shared" si="38"/>
        <v>3_10500</v>
      </c>
      <c r="F153" s="64">
        <v>2</v>
      </c>
      <c r="G153" s="39">
        <v>1</v>
      </c>
      <c r="H153" s="65" t="s">
        <v>266</v>
      </c>
      <c r="I153" s="47" t="str">
        <f t="shared" si="28"/>
        <v>正价</v>
      </c>
      <c r="J153" s="39">
        <v>20</v>
      </c>
      <c r="L153" s="50">
        <v>12085</v>
      </c>
      <c r="M153" s="51" t="s">
        <v>294</v>
      </c>
      <c r="N153" s="52">
        <v>3</v>
      </c>
      <c r="O153" s="53">
        <v>5</v>
      </c>
      <c r="P153" s="53">
        <v>70</v>
      </c>
      <c r="Q153" s="52">
        <f t="shared" si="39"/>
        <v>10500</v>
      </c>
      <c r="R153" s="61" t="s">
        <v>266</v>
      </c>
      <c r="S153" s="52">
        <f t="shared" si="29"/>
        <v>10500</v>
      </c>
      <c r="T153" s="57" t="s">
        <v>285</v>
      </c>
    </row>
    <row r="154" spans="1:20" s="39" customFormat="1" x14ac:dyDescent="0.15">
      <c r="A154" s="42">
        <v>110151</v>
      </c>
      <c r="B154" s="62">
        <v>1</v>
      </c>
      <c r="C154" s="63" t="str">
        <f t="shared" si="36"/>
        <v>12086_5</v>
      </c>
      <c r="D154" s="39" t="str">
        <f t="shared" si="37"/>
        <v>3_10500</v>
      </c>
      <c r="E154" s="39" t="str">
        <f t="shared" si="38"/>
        <v>3_10500</v>
      </c>
      <c r="F154" s="64">
        <v>2</v>
      </c>
      <c r="G154" s="39">
        <v>1</v>
      </c>
      <c r="H154" s="65" t="s">
        <v>266</v>
      </c>
      <c r="I154" s="47" t="str">
        <f t="shared" si="28"/>
        <v>正价</v>
      </c>
      <c r="J154" s="39">
        <v>20</v>
      </c>
      <c r="L154" s="50">
        <v>12086</v>
      </c>
      <c r="M154" s="51" t="s">
        <v>295</v>
      </c>
      <c r="N154" s="52">
        <v>3</v>
      </c>
      <c r="O154" s="53">
        <v>5</v>
      </c>
      <c r="P154" s="53">
        <v>70</v>
      </c>
      <c r="Q154" s="52">
        <f t="shared" si="39"/>
        <v>10500</v>
      </c>
      <c r="R154" s="61" t="s">
        <v>266</v>
      </c>
      <c r="S154" s="52">
        <f t="shared" si="29"/>
        <v>10500</v>
      </c>
      <c r="T154" s="57" t="s">
        <v>285</v>
      </c>
    </row>
    <row r="155" spans="1:20" s="39" customFormat="1" x14ac:dyDescent="0.15">
      <c r="A155" s="42">
        <v>110152</v>
      </c>
      <c r="B155" s="62">
        <v>1</v>
      </c>
      <c r="C155" s="63" t="str">
        <f t="shared" si="36"/>
        <v>12087_5</v>
      </c>
      <c r="D155" s="39" t="str">
        <f t="shared" si="37"/>
        <v>3_10500</v>
      </c>
      <c r="E155" s="39" t="str">
        <f t="shared" si="38"/>
        <v>3_10500</v>
      </c>
      <c r="F155" s="64">
        <v>2</v>
      </c>
      <c r="G155" s="39">
        <v>1</v>
      </c>
      <c r="H155" s="65" t="s">
        <v>266</v>
      </c>
      <c r="I155" s="47" t="str">
        <f t="shared" si="28"/>
        <v>正价</v>
      </c>
      <c r="J155" s="39">
        <v>20</v>
      </c>
      <c r="L155" s="50">
        <v>12087</v>
      </c>
      <c r="M155" s="51" t="s">
        <v>296</v>
      </c>
      <c r="N155" s="52">
        <v>3</v>
      </c>
      <c r="O155" s="53">
        <v>5</v>
      </c>
      <c r="P155" s="53">
        <v>70</v>
      </c>
      <c r="Q155" s="52">
        <f t="shared" si="39"/>
        <v>10500</v>
      </c>
      <c r="R155" s="61" t="s">
        <v>266</v>
      </c>
      <c r="S155" s="52">
        <f t="shared" si="29"/>
        <v>10500</v>
      </c>
      <c r="T155" s="57" t="s">
        <v>285</v>
      </c>
    </row>
    <row r="156" spans="1:20" s="39" customFormat="1" x14ac:dyDescent="0.15">
      <c r="A156" s="42">
        <v>110153</v>
      </c>
      <c r="B156" s="62">
        <v>1</v>
      </c>
      <c r="C156" s="63" t="str">
        <f t="shared" si="36"/>
        <v>12059_5</v>
      </c>
      <c r="D156" s="39" t="str">
        <f t="shared" si="37"/>
        <v>3_9000</v>
      </c>
      <c r="E156" s="39" t="str">
        <f t="shared" si="38"/>
        <v>3_9000</v>
      </c>
      <c r="F156" s="64">
        <v>2</v>
      </c>
      <c r="G156" s="39">
        <v>1</v>
      </c>
      <c r="H156" s="65" t="s">
        <v>266</v>
      </c>
      <c r="I156" s="47" t="str">
        <f t="shared" si="28"/>
        <v>正价</v>
      </c>
      <c r="J156" s="39">
        <v>20</v>
      </c>
      <c r="L156" s="50">
        <v>12059</v>
      </c>
      <c r="M156" s="51" t="s">
        <v>297</v>
      </c>
      <c r="N156" s="52">
        <v>3</v>
      </c>
      <c r="O156" s="53">
        <v>5</v>
      </c>
      <c r="P156" s="53">
        <v>60</v>
      </c>
      <c r="Q156" s="52">
        <f t="shared" si="39"/>
        <v>9000</v>
      </c>
      <c r="R156" s="61" t="s">
        <v>266</v>
      </c>
      <c r="S156" s="52">
        <f t="shared" si="29"/>
        <v>9000</v>
      </c>
      <c r="T156" s="57" t="s">
        <v>285</v>
      </c>
    </row>
    <row r="157" spans="1:20" s="39" customFormat="1" x14ac:dyDescent="0.15">
      <c r="A157" s="42">
        <v>110154</v>
      </c>
      <c r="B157" s="62">
        <v>1</v>
      </c>
      <c r="C157" s="63" t="str">
        <f t="shared" si="36"/>
        <v>12060_5</v>
      </c>
      <c r="D157" s="39" t="str">
        <f t="shared" si="37"/>
        <v>3_9000</v>
      </c>
      <c r="E157" s="39" t="str">
        <f t="shared" si="38"/>
        <v>3_9000</v>
      </c>
      <c r="F157" s="64">
        <v>2</v>
      </c>
      <c r="G157" s="39">
        <v>1</v>
      </c>
      <c r="H157" s="65" t="s">
        <v>266</v>
      </c>
      <c r="I157" s="47" t="str">
        <f t="shared" si="28"/>
        <v>正价</v>
      </c>
      <c r="J157" s="39">
        <v>20</v>
      </c>
      <c r="L157" s="50">
        <v>12060</v>
      </c>
      <c r="M157" s="51" t="s">
        <v>298</v>
      </c>
      <c r="N157" s="52">
        <v>3</v>
      </c>
      <c r="O157" s="53">
        <v>5</v>
      </c>
      <c r="P157" s="53">
        <v>60</v>
      </c>
      <c r="Q157" s="52">
        <f t="shared" si="39"/>
        <v>9000</v>
      </c>
      <c r="R157" s="61" t="s">
        <v>266</v>
      </c>
      <c r="S157" s="52">
        <f t="shared" si="29"/>
        <v>9000</v>
      </c>
      <c r="T157" s="57" t="s">
        <v>285</v>
      </c>
    </row>
    <row r="158" spans="1:20" s="39" customFormat="1" x14ac:dyDescent="0.15">
      <c r="A158" s="42">
        <v>110155</v>
      </c>
      <c r="B158" s="62">
        <v>1</v>
      </c>
      <c r="C158" s="63" t="str">
        <f t="shared" si="36"/>
        <v>12028_5</v>
      </c>
      <c r="D158" s="39" t="str">
        <f t="shared" si="37"/>
        <v>3_10500</v>
      </c>
      <c r="E158" s="39" t="str">
        <f t="shared" si="38"/>
        <v>3_10500</v>
      </c>
      <c r="F158" s="64">
        <v>2</v>
      </c>
      <c r="G158" s="39">
        <v>1</v>
      </c>
      <c r="H158" s="65" t="s">
        <v>266</v>
      </c>
      <c r="I158" s="47" t="str">
        <f t="shared" si="28"/>
        <v>正价</v>
      </c>
      <c r="J158" s="39">
        <v>20</v>
      </c>
      <c r="L158" s="50">
        <v>12028</v>
      </c>
      <c r="M158" s="51" t="s">
        <v>299</v>
      </c>
      <c r="N158" s="52">
        <v>3</v>
      </c>
      <c r="O158" s="53">
        <v>5</v>
      </c>
      <c r="P158" s="53">
        <v>70</v>
      </c>
      <c r="Q158" s="52">
        <f t="shared" si="39"/>
        <v>10500</v>
      </c>
      <c r="R158" s="61" t="s">
        <v>266</v>
      </c>
      <c r="S158" s="52">
        <f t="shared" si="29"/>
        <v>10500</v>
      </c>
      <c r="T158" s="57" t="s">
        <v>285</v>
      </c>
    </row>
    <row r="159" spans="1:20" s="39" customFormat="1" x14ac:dyDescent="0.15">
      <c r="A159" s="42">
        <v>110156</v>
      </c>
      <c r="B159" s="62">
        <v>1</v>
      </c>
      <c r="C159" s="63" t="str">
        <f t="shared" si="36"/>
        <v>12029_5</v>
      </c>
      <c r="D159" s="39" t="str">
        <f t="shared" si="37"/>
        <v>3_10500</v>
      </c>
      <c r="E159" s="39" t="str">
        <f t="shared" si="38"/>
        <v>3_10500</v>
      </c>
      <c r="F159" s="64">
        <v>2</v>
      </c>
      <c r="G159" s="39">
        <v>1</v>
      </c>
      <c r="H159" s="65" t="s">
        <v>266</v>
      </c>
      <c r="I159" s="47" t="str">
        <f t="shared" si="28"/>
        <v>正价</v>
      </c>
      <c r="J159" s="39">
        <v>20</v>
      </c>
      <c r="L159" s="50">
        <v>12029</v>
      </c>
      <c r="M159" s="51" t="s">
        <v>300</v>
      </c>
      <c r="N159" s="52">
        <v>3</v>
      </c>
      <c r="O159" s="53">
        <v>5</v>
      </c>
      <c r="P159" s="53">
        <v>70</v>
      </c>
      <c r="Q159" s="52">
        <f t="shared" si="39"/>
        <v>10500</v>
      </c>
      <c r="R159" s="61" t="s">
        <v>266</v>
      </c>
      <c r="S159" s="52">
        <f t="shared" si="29"/>
        <v>10500</v>
      </c>
      <c r="T159" s="57" t="s">
        <v>285</v>
      </c>
    </row>
    <row r="160" spans="1:20" x14ac:dyDescent="0.15">
      <c r="A160" s="42">
        <v>110157</v>
      </c>
      <c r="B160" s="37">
        <v>1</v>
      </c>
      <c r="C160" s="43" t="str">
        <f t="shared" si="0"/>
        <v>5368_1</v>
      </c>
      <c r="D160" s="34" t="str">
        <f t="shared" si="1"/>
        <v>4_50</v>
      </c>
      <c r="E160" s="34" t="str">
        <f t="shared" si="2"/>
        <v>4_45</v>
      </c>
      <c r="F160" s="44">
        <v>1</v>
      </c>
      <c r="G160" s="34">
        <v>1</v>
      </c>
      <c r="H160" s="32" t="s">
        <v>163</v>
      </c>
      <c r="I160" s="47" t="str">
        <f t="shared" si="28"/>
        <v>9折</v>
      </c>
      <c r="J160" s="34">
        <v>25</v>
      </c>
      <c r="L160" s="48">
        <v>5368</v>
      </c>
      <c r="M160" s="70" t="s">
        <v>306</v>
      </c>
      <c r="N160">
        <v>4</v>
      </c>
      <c r="O160" s="37">
        <v>1</v>
      </c>
      <c r="P160" s="37">
        <v>50</v>
      </c>
      <c r="Q160">
        <f t="shared" si="4"/>
        <v>50</v>
      </c>
      <c r="R160" s="56">
        <v>9</v>
      </c>
      <c r="S160">
        <f t="shared" si="29"/>
        <v>45</v>
      </c>
    </row>
    <row r="161" spans="1:20" x14ac:dyDescent="0.15">
      <c r="A161" s="42">
        <v>110158</v>
      </c>
      <c r="B161" s="37">
        <v>1</v>
      </c>
      <c r="C161" s="43" t="str">
        <f t="shared" si="0"/>
        <v>5369_1</v>
      </c>
      <c r="D161" s="34" t="str">
        <f t="shared" si="1"/>
        <v>4_80</v>
      </c>
      <c r="E161" s="34" t="str">
        <f t="shared" si="2"/>
        <v>4_72</v>
      </c>
      <c r="F161" s="44">
        <v>1</v>
      </c>
      <c r="G161" s="34">
        <v>1</v>
      </c>
      <c r="H161" s="32" t="s">
        <v>163</v>
      </c>
      <c r="I161" s="47" t="str">
        <f t="shared" si="28"/>
        <v>9折</v>
      </c>
      <c r="J161" s="34">
        <v>25</v>
      </c>
      <c r="L161" s="48">
        <v>5369</v>
      </c>
      <c r="M161" s="70" t="s">
        <v>307</v>
      </c>
      <c r="N161">
        <v>4</v>
      </c>
      <c r="O161" s="37">
        <v>1</v>
      </c>
      <c r="P161" s="37">
        <v>80</v>
      </c>
      <c r="Q161">
        <f t="shared" si="4"/>
        <v>80</v>
      </c>
      <c r="R161" s="56">
        <v>9</v>
      </c>
      <c r="S161">
        <f t="shared" si="29"/>
        <v>72</v>
      </c>
    </row>
    <row r="162" spans="1:20" x14ac:dyDescent="0.15">
      <c r="A162" s="42">
        <v>110159</v>
      </c>
      <c r="B162" s="37">
        <v>1</v>
      </c>
      <c r="C162" s="43" t="str">
        <f t="shared" si="0"/>
        <v>5370_1</v>
      </c>
      <c r="D162" s="34" t="str">
        <f t="shared" si="1"/>
        <v>4_120</v>
      </c>
      <c r="E162" s="34" t="str">
        <f t="shared" si="2"/>
        <v>4_108</v>
      </c>
      <c r="F162" s="44">
        <v>1</v>
      </c>
      <c r="G162" s="34">
        <v>1</v>
      </c>
      <c r="H162" s="32" t="s">
        <v>163</v>
      </c>
      <c r="I162" s="47" t="str">
        <f t="shared" si="28"/>
        <v>9折</v>
      </c>
      <c r="J162" s="34">
        <v>25</v>
      </c>
      <c r="L162" s="48">
        <v>5370</v>
      </c>
      <c r="M162" s="70" t="s">
        <v>308</v>
      </c>
      <c r="N162">
        <v>4</v>
      </c>
      <c r="O162" s="37">
        <v>1</v>
      </c>
      <c r="P162" s="37">
        <v>120</v>
      </c>
      <c r="Q162">
        <f t="shared" si="4"/>
        <v>120</v>
      </c>
      <c r="R162" s="56">
        <v>9</v>
      </c>
      <c r="S162">
        <f t="shared" si="29"/>
        <v>108</v>
      </c>
    </row>
    <row r="163" spans="1:20" s="40" customFormat="1" x14ac:dyDescent="0.15">
      <c r="A163" s="42">
        <v>110160</v>
      </c>
      <c r="B163" s="66">
        <v>1</v>
      </c>
      <c r="C163" s="67" t="str">
        <f t="shared" ref="C163:C165" si="40">L163&amp;"_"&amp;O163</f>
        <v>5368_1</v>
      </c>
      <c r="D163" s="40" t="str">
        <f t="shared" ref="D163:D165" si="41">N163&amp;"_"&amp;Q163</f>
        <v>4_50</v>
      </c>
      <c r="E163" s="40" t="str">
        <f t="shared" ref="E163:E165" si="42">N163&amp;"_"&amp;S163</f>
        <v>4_40</v>
      </c>
      <c r="F163" s="68">
        <v>1</v>
      </c>
      <c r="G163" s="40">
        <v>1</v>
      </c>
      <c r="H163" s="69" t="s">
        <v>26</v>
      </c>
      <c r="I163" s="47" t="str">
        <f t="shared" si="28"/>
        <v>8折</v>
      </c>
      <c r="J163" s="34">
        <v>25</v>
      </c>
      <c r="L163" s="71">
        <v>5368</v>
      </c>
      <c r="M163" s="72" t="s">
        <v>306</v>
      </c>
      <c r="N163" s="40">
        <v>4</v>
      </c>
      <c r="O163" s="66">
        <v>1</v>
      </c>
      <c r="P163" s="66">
        <v>50</v>
      </c>
      <c r="Q163" s="40">
        <f t="shared" ref="Q163:Q165" si="43">O163*P163</f>
        <v>50</v>
      </c>
      <c r="R163" s="56">
        <v>8</v>
      </c>
      <c r="S163">
        <f t="shared" si="29"/>
        <v>40</v>
      </c>
    </row>
    <row r="164" spans="1:20" s="40" customFormat="1" x14ac:dyDescent="0.15">
      <c r="A164" s="42">
        <v>110161</v>
      </c>
      <c r="B164" s="66">
        <v>1</v>
      </c>
      <c r="C164" s="67" t="str">
        <f t="shared" si="40"/>
        <v>5369_1</v>
      </c>
      <c r="D164" s="40" t="str">
        <f t="shared" si="41"/>
        <v>4_80</v>
      </c>
      <c r="E164" s="40" t="str">
        <f t="shared" si="42"/>
        <v>4_64</v>
      </c>
      <c r="F164" s="68">
        <v>1</v>
      </c>
      <c r="G164" s="40">
        <v>1</v>
      </c>
      <c r="H164" s="69" t="s">
        <v>26</v>
      </c>
      <c r="I164" s="47" t="str">
        <f t="shared" ref="I164:I169" si="44">IF(R164="正价",R164,R164&amp;"折")</f>
        <v>8折</v>
      </c>
      <c r="J164" s="34">
        <v>25</v>
      </c>
      <c r="L164" s="71">
        <v>5369</v>
      </c>
      <c r="M164" s="72" t="s">
        <v>307</v>
      </c>
      <c r="N164" s="40">
        <v>4</v>
      </c>
      <c r="O164" s="66">
        <v>1</v>
      </c>
      <c r="P164" s="66">
        <v>80</v>
      </c>
      <c r="Q164" s="40">
        <f t="shared" si="43"/>
        <v>80</v>
      </c>
      <c r="R164" s="56">
        <v>8</v>
      </c>
      <c r="S164">
        <f t="shared" ref="S164:S169" si="45">IF(R164="正价",Q164,Q164*R164/10)</f>
        <v>64</v>
      </c>
    </row>
    <row r="165" spans="1:20" s="40" customFormat="1" x14ac:dyDescent="0.15">
      <c r="A165" s="42">
        <v>110162</v>
      </c>
      <c r="B165" s="66">
        <v>1</v>
      </c>
      <c r="C165" s="67" t="str">
        <f t="shared" si="40"/>
        <v>5370_1</v>
      </c>
      <c r="D165" s="40" t="str">
        <f t="shared" si="41"/>
        <v>4_120</v>
      </c>
      <c r="E165" s="40" t="str">
        <f t="shared" si="42"/>
        <v>4_96</v>
      </c>
      <c r="F165" s="68">
        <v>1</v>
      </c>
      <c r="G165" s="40">
        <v>1</v>
      </c>
      <c r="H165" s="69" t="s">
        <v>26</v>
      </c>
      <c r="I165" s="47" t="str">
        <f t="shared" si="44"/>
        <v>8折</v>
      </c>
      <c r="J165" s="34">
        <v>25</v>
      </c>
      <c r="L165" s="71">
        <v>5370</v>
      </c>
      <c r="M165" s="72" t="s">
        <v>308</v>
      </c>
      <c r="N165" s="40">
        <v>4</v>
      </c>
      <c r="O165" s="66">
        <v>1</v>
      </c>
      <c r="P165" s="66">
        <v>120</v>
      </c>
      <c r="Q165" s="40">
        <f t="shared" si="43"/>
        <v>120</v>
      </c>
      <c r="R165" s="56">
        <v>8</v>
      </c>
      <c r="S165">
        <f t="shared" si="45"/>
        <v>96</v>
      </c>
    </row>
    <row r="166" spans="1:20" x14ac:dyDescent="0.15">
      <c r="A166" s="42">
        <v>110163</v>
      </c>
      <c r="B166" s="37">
        <v>1</v>
      </c>
      <c r="C166" s="43" t="str">
        <f t="shared" ref="C166:C169" si="46">L166&amp;"_"&amp;O166</f>
        <v>5368_1</v>
      </c>
      <c r="D166" s="34" t="str">
        <f t="shared" ref="D166:D169" si="47">N166&amp;"_"&amp;Q166</f>
        <v>4_50</v>
      </c>
      <c r="E166" s="34" t="str">
        <f t="shared" ref="E166:E169" si="48">N166&amp;"_"&amp;S166</f>
        <v>4_50</v>
      </c>
      <c r="F166" s="44">
        <v>10</v>
      </c>
      <c r="G166" s="34">
        <v>1</v>
      </c>
      <c r="H166" s="32" t="s">
        <v>266</v>
      </c>
      <c r="I166" s="47" t="str">
        <f t="shared" si="44"/>
        <v>正价</v>
      </c>
      <c r="J166" s="34">
        <v>50</v>
      </c>
      <c r="L166" s="48">
        <v>5368</v>
      </c>
      <c r="M166" s="70" t="s">
        <v>306</v>
      </c>
      <c r="N166">
        <v>4</v>
      </c>
      <c r="O166" s="37">
        <v>1</v>
      </c>
      <c r="P166" s="37">
        <v>50</v>
      </c>
      <c r="Q166">
        <f t="shared" ref="Q166:Q168" si="49">O166*P166</f>
        <v>50</v>
      </c>
      <c r="R166" s="56" t="s">
        <v>266</v>
      </c>
      <c r="S166">
        <f t="shared" si="45"/>
        <v>50</v>
      </c>
    </row>
    <row r="167" spans="1:20" x14ac:dyDescent="0.15">
      <c r="A167" s="42">
        <v>110164</v>
      </c>
      <c r="B167" s="37">
        <v>1</v>
      </c>
      <c r="C167" s="43" t="str">
        <f t="shared" si="46"/>
        <v>5369_1</v>
      </c>
      <c r="D167" s="34" t="str">
        <f t="shared" si="47"/>
        <v>4_80</v>
      </c>
      <c r="E167" s="34" t="str">
        <f t="shared" si="48"/>
        <v>4_80</v>
      </c>
      <c r="F167" s="44">
        <v>10</v>
      </c>
      <c r="G167" s="34">
        <v>1</v>
      </c>
      <c r="H167" s="32" t="s">
        <v>266</v>
      </c>
      <c r="I167" s="47" t="str">
        <f t="shared" si="44"/>
        <v>正价</v>
      </c>
      <c r="J167" s="34">
        <v>50</v>
      </c>
      <c r="L167" s="48">
        <v>5369</v>
      </c>
      <c r="M167" s="70" t="s">
        <v>307</v>
      </c>
      <c r="N167">
        <v>4</v>
      </c>
      <c r="O167" s="37">
        <v>1</v>
      </c>
      <c r="P167" s="37">
        <v>80</v>
      </c>
      <c r="Q167">
        <f t="shared" si="49"/>
        <v>80</v>
      </c>
      <c r="R167" s="56" t="s">
        <v>266</v>
      </c>
      <c r="S167">
        <f t="shared" si="45"/>
        <v>80</v>
      </c>
    </row>
    <row r="168" spans="1:20" x14ac:dyDescent="0.15">
      <c r="A168" s="42">
        <v>110165</v>
      </c>
      <c r="B168" s="37">
        <v>1</v>
      </c>
      <c r="C168" s="43" t="str">
        <f t="shared" si="46"/>
        <v>5370_1</v>
      </c>
      <c r="D168" s="34" t="str">
        <f t="shared" si="47"/>
        <v>4_120</v>
      </c>
      <c r="E168" s="34" t="str">
        <f t="shared" si="48"/>
        <v>4_120</v>
      </c>
      <c r="F168" s="44">
        <v>10</v>
      </c>
      <c r="G168" s="34">
        <v>1</v>
      </c>
      <c r="H168" s="32" t="s">
        <v>266</v>
      </c>
      <c r="I168" s="47" t="str">
        <f t="shared" si="44"/>
        <v>正价</v>
      </c>
      <c r="J168" s="34">
        <v>50</v>
      </c>
      <c r="L168" s="48">
        <v>5370</v>
      </c>
      <c r="M168" s="70" t="s">
        <v>308</v>
      </c>
      <c r="N168">
        <v>4</v>
      </c>
      <c r="O168" s="37">
        <v>1</v>
      </c>
      <c r="P168" s="37">
        <v>120</v>
      </c>
      <c r="Q168">
        <f t="shared" si="49"/>
        <v>120</v>
      </c>
      <c r="R168" s="56" t="s">
        <v>266</v>
      </c>
      <c r="S168">
        <f t="shared" si="45"/>
        <v>120</v>
      </c>
    </row>
    <row r="169" spans="1:20" s="22" customFormat="1" x14ac:dyDescent="0.15">
      <c r="A169" s="42">
        <v>110166</v>
      </c>
      <c r="B169" s="38">
        <v>1</v>
      </c>
      <c r="C169" s="45" t="str">
        <f t="shared" si="46"/>
        <v>12129_10</v>
      </c>
      <c r="D169" s="22" t="str">
        <f t="shared" si="47"/>
        <v>4_500</v>
      </c>
      <c r="E169" s="22" t="str">
        <f t="shared" si="48"/>
        <v>4_500</v>
      </c>
      <c r="F169" s="46">
        <v>3</v>
      </c>
      <c r="G169" s="22">
        <v>1</v>
      </c>
      <c r="H169" s="35" t="s">
        <v>266</v>
      </c>
      <c r="I169" s="47" t="str">
        <f t="shared" si="44"/>
        <v>正价</v>
      </c>
      <c r="J169" s="22">
        <v>80</v>
      </c>
      <c r="L169" s="50">
        <v>12129</v>
      </c>
      <c r="M169" s="51" t="s">
        <v>62</v>
      </c>
      <c r="N169" s="53">
        <v>4</v>
      </c>
      <c r="O169" s="53">
        <v>10</v>
      </c>
      <c r="P169" s="53">
        <v>50</v>
      </c>
      <c r="Q169" s="53">
        <f t="shared" ref="Q169" si="50">O169*P169</f>
        <v>500</v>
      </c>
      <c r="R169" s="61" t="s">
        <v>266</v>
      </c>
      <c r="S169" s="53">
        <f t="shared" si="45"/>
        <v>500</v>
      </c>
      <c r="T169" s="57" t="s">
        <v>285</v>
      </c>
    </row>
    <row r="170" spans="1:20" s="22" customFormat="1" x14ac:dyDescent="0.15">
      <c r="A170" s="42">
        <v>110167</v>
      </c>
      <c r="B170" s="38">
        <v>1</v>
      </c>
      <c r="C170" s="45" t="str">
        <f t="shared" ref="C170" si="51">L170&amp;"_"&amp;O170</f>
        <v>12129_5</v>
      </c>
      <c r="D170" s="22" t="str">
        <f t="shared" ref="D170" si="52">N170&amp;"_"&amp;Q170</f>
        <v>4_250</v>
      </c>
      <c r="E170" s="22" t="str">
        <f t="shared" ref="E170" si="53">N170&amp;"_"&amp;S170</f>
        <v>4_250</v>
      </c>
      <c r="F170" s="46">
        <v>2</v>
      </c>
      <c r="G170" s="22">
        <v>1</v>
      </c>
      <c r="H170" s="35" t="s">
        <v>266</v>
      </c>
      <c r="I170" s="47" t="str">
        <f t="shared" ref="I170" si="54">IF(R170="正价",R170,R170&amp;"折")</f>
        <v>正价</v>
      </c>
      <c r="J170" s="22">
        <v>40</v>
      </c>
      <c r="L170" s="50">
        <v>12129</v>
      </c>
      <c r="M170" s="51" t="s">
        <v>62</v>
      </c>
      <c r="N170" s="53">
        <v>4</v>
      </c>
      <c r="O170" s="53">
        <v>5</v>
      </c>
      <c r="P170" s="53">
        <v>50</v>
      </c>
      <c r="Q170" s="53">
        <f t="shared" ref="Q170" si="55">O170*P170</f>
        <v>250</v>
      </c>
      <c r="R170" s="61" t="s">
        <v>266</v>
      </c>
      <c r="S170" s="53">
        <f t="shared" ref="S170" si="56">IF(R170="正价",Q170,Q170*R170/10)</f>
        <v>250</v>
      </c>
      <c r="T170" s="57" t="s">
        <v>285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213"/>
  <sheetViews>
    <sheetView tabSelected="1" workbookViewId="0">
      <pane ySplit="3" topLeftCell="A4" activePane="bottomLeft" state="frozenSplit"/>
      <selection pane="bottomLeft" activeCell="K9" sqref="K9"/>
    </sheetView>
  </sheetViews>
  <sheetFormatPr defaultColWidth="9" defaultRowHeight="13.5" x14ac:dyDescent="0.15"/>
  <cols>
    <col min="8" max="8" width="12.75" style="7" customWidth="1"/>
    <col min="10" max="11" width="14.375" style="8" customWidth="1"/>
    <col min="12" max="12" width="16.5" style="9" customWidth="1"/>
    <col min="13" max="14" width="11" customWidth="1"/>
    <col min="17" max="17" width="20.5" customWidth="1"/>
  </cols>
  <sheetData>
    <row r="1" spans="1:25" x14ac:dyDescent="0.15">
      <c r="A1" s="3" t="s">
        <v>0</v>
      </c>
      <c r="B1" s="3" t="s">
        <v>1</v>
      </c>
      <c r="C1" s="10" t="s">
        <v>2</v>
      </c>
      <c r="D1" s="10" t="s">
        <v>3</v>
      </c>
      <c r="E1" s="10" t="s">
        <v>4</v>
      </c>
      <c r="F1" s="10" t="s">
        <v>309</v>
      </c>
      <c r="G1" s="10" t="s">
        <v>310</v>
      </c>
      <c r="H1" s="11" t="s">
        <v>5</v>
      </c>
      <c r="I1" s="10" t="s">
        <v>6</v>
      </c>
      <c r="J1" s="23" t="s">
        <v>7</v>
      </c>
      <c r="K1" s="23" t="s">
        <v>311</v>
      </c>
      <c r="L1" s="24" t="s">
        <v>8</v>
      </c>
      <c r="M1" s="25" t="s">
        <v>9</v>
      </c>
      <c r="N1" s="25"/>
      <c r="O1" s="5"/>
      <c r="R1" s="25" t="s">
        <v>273</v>
      </c>
      <c r="S1" s="25" t="s">
        <v>274</v>
      </c>
      <c r="T1" s="25" t="s">
        <v>275</v>
      </c>
      <c r="U1" s="25" t="s">
        <v>3</v>
      </c>
      <c r="V1" s="25" t="s">
        <v>276</v>
      </c>
      <c r="W1" s="25" t="s">
        <v>277</v>
      </c>
      <c r="X1" s="25" t="s">
        <v>309</v>
      </c>
      <c r="Y1" s="25" t="s">
        <v>312</v>
      </c>
    </row>
    <row r="2" spans="1:25" x14ac:dyDescent="0.15">
      <c r="A2" s="3" t="s">
        <v>10</v>
      </c>
      <c r="B2" s="3" t="s">
        <v>11</v>
      </c>
      <c r="C2" s="10" t="s">
        <v>12</v>
      </c>
      <c r="D2" s="10" t="s">
        <v>12</v>
      </c>
      <c r="E2" s="10" t="s">
        <v>12</v>
      </c>
      <c r="F2" s="10" t="s">
        <v>12</v>
      </c>
      <c r="G2" s="10" t="s">
        <v>12</v>
      </c>
      <c r="H2" s="11" t="s">
        <v>11</v>
      </c>
      <c r="I2" s="10" t="s">
        <v>11</v>
      </c>
      <c r="J2" t="s">
        <v>431</v>
      </c>
      <c r="K2" s="25" t="s">
        <v>432</v>
      </c>
      <c r="L2" s="26"/>
      <c r="M2" s="25" t="s">
        <v>13</v>
      </c>
      <c r="N2" s="25"/>
      <c r="O2" s="5"/>
    </row>
    <row r="3" spans="1:25" x14ac:dyDescent="0.15">
      <c r="A3" s="3" t="s">
        <v>14</v>
      </c>
      <c r="B3" s="3" t="s">
        <v>15</v>
      </c>
      <c r="C3" s="10" t="s">
        <v>16</v>
      </c>
      <c r="D3" s="10" t="s">
        <v>17</v>
      </c>
      <c r="E3" s="10" t="s">
        <v>18</v>
      </c>
      <c r="F3" s="10" t="s">
        <v>313</v>
      </c>
      <c r="G3" s="10" t="s">
        <v>314</v>
      </c>
      <c r="H3" s="11" t="s">
        <v>19</v>
      </c>
      <c r="I3" s="10" t="s">
        <v>20</v>
      </c>
      <c r="J3" s="27" t="s">
        <v>21</v>
      </c>
      <c r="K3" s="27" t="s">
        <v>315</v>
      </c>
      <c r="L3" s="28"/>
      <c r="M3" s="25" t="s">
        <v>22</v>
      </c>
      <c r="N3" s="25"/>
      <c r="O3" s="5"/>
    </row>
    <row r="4" spans="1:25" x14ac:dyDescent="0.15">
      <c r="A4" s="12">
        <v>140001</v>
      </c>
      <c r="B4" s="13">
        <v>1</v>
      </c>
      <c r="C4" s="14" t="str">
        <f t="shared" ref="C4:C72" si="0">P4&amp;"_"&amp;S4</f>
        <v>5402_1</v>
      </c>
      <c r="D4" s="15" t="str">
        <f t="shared" ref="D4:D72" si="1">R4&amp;"_"&amp;U4</f>
        <v>4_80</v>
      </c>
      <c r="E4" s="15" t="str">
        <f t="shared" ref="E4:E72" si="2">R4&amp;"_"&amp;W4</f>
        <v>4_80</v>
      </c>
      <c r="F4" s="15" t="str">
        <f t="shared" ref="F4:F72" si="3">R4&amp;"_"&amp;X4</f>
        <v>4_64</v>
      </c>
      <c r="G4" s="16"/>
      <c r="H4" s="15"/>
      <c r="I4" s="15"/>
      <c r="J4" s="29" t="s">
        <v>266</v>
      </c>
      <c r="K4" s="29" t="s">
        <v>26</v>
      </c>
      <c r="L4" s="30" t="str">
        <f t="shared" ref="L4:L72" si="4">IF(V4="正价",V4,V4&amp;"折")</f>
        <v>正价</v>
      </c>
      <c r="M4" s="15">
        <v>2000</v>
      </c>
      <c r="N4" s="15"/>
      <c r="O4" s="15"/>
      <c r="P4" s="31">
        <v>5402</v>
      </c>
      <c r="Q4" s="15" t="s">
        <v>316</v>
      </c>
      <c r="R4" s="15">
        <v>4</v>
      </c>
      <c r="S4" s="13">
        <v>1</v>
      </c>
      <c r="T4" s="13">
        <v>80</v>
      </c>
      <c r="U4" s="15">
        <f t="shared" ref="U4:U72" si="5">S4*T4</f>
        <v>80</v>
      </c>
      <c r="V4" s="16" t="s">
        <v>266</v>
      </c>
      <c r="W4" s="15">
        <f t="shared" ref="W4:W72" si="6">IF(V4="正价",U4,U4*V4/10)</f>
        <v>80</v>
      </c>
      <c r="X4" s="15">
        <f>U4*0.8</f>
        <v>64</v>
      </c>
      <c r="Y4" s="15"/>
    </row>
    <row r="5" spans="1:25" x14ac:dyDescent="0.15">
      <c r="A5" s="12">
        <f t="shared" ref="A5:A15" si="7">A4+1</f>
        <v>140002</v>
      </c>
      <c r="B5" s="13">
        <v>1</v>
      </c>
      <c r="C5" s="14" t="str">
        <f t="shared" si="0"/>
        <v>5403_1</v>
      </c>
      <c r="D5" s="15" t="str">
        <f t="shared" si="1"/>
        <v>4_210</v>
      </c>
      <c r="E5" s="15" t="str">
        <f t="shared" si="2"/>
        <v>4_210</v>
      </c>
      <c r="F5" s="15" t="str">
        <f t="shared" si="3"/>
        <v>4_168</v>
      </c>
      <c r="G5" s="16"/>
      <c r="H5" s="15"/>
      <c r="I5" s="15"/>
      <c r="J5" s="29" t="s">
        <v>266</v>
      </c>
      <c r="K5" s="29" t="s">
        <v>26</v>
      </c>
      <c r="L5" s="30" t="str">
        <f t="shared" si="4"/>
        <v>正价</v>
      </c>
      <c r="M5" s="15">
        <v>2000</v>
      </c>
      <c r="N5" s="15"/>
      <c r="O5" s="15"/>
      <c r="P5" s="31">
        <v>5403</v>
      </c>
      <c r="Q5" s="15" t="s">
        <v>317</v>
      </c>
      <c r="R5" s="15">
        <v>4</v>
      </c>
      <c r="S5" s="13">
        <v>1</v>
      </c>
      <c r="T5" s="15">
        <v>210</v>
      </c>
      <c r="U5" s="15">
        <f t="shared" si="5"/>
        <v>210</v>
      </c>
      <c r="V5" s="16" t="s">
        <v>266</v>
      </c>
      <c r="W5" s="15">
        <f t="shared" si="6"/>
        <v>210</v>
      </c>
      <c r="X5" s="15">
        <f>U5*0.8</f>
        <v>168</v>
      </c>
      <c r="Y5" s="15"/>
    </row>
    <row r="6" spans="1:25" x14ac:dyDescent="0.15">
      <c r="A6" s="12">
        <f t="shared" si="7"/>
        <v>140003</v>
      </c>
      <c r="B6" s="13">
        <v>1</v>
      </c>
      <c r="C6" s="14" t="str">
        <f t="shared" si="0"/>
        <v>5404_1</v>
      </c>
      <c r="D6" s="15" t="str">
        <f t="shared" si="1"/>
        <v>4_420</v>
      </c>
      <c r="E6" s="15" t="str">
        <f t="shared" si="2"/>
        <v>4_420</v>
      </c>
      <c r="F6" s="15" t="str">
        <f t="shared" si="3"/>
        <v>4_336</v>
      </c>
      <c r="G6" s="16"/>
      <c r="H6" s="15"/>
      <c r="I6" s="15"/>
      <c r="J6" s="29" t="s">
        <v>266</v>
      </c>
      <c r="K6" s="29" t="s">
        <v>26</v>
      </c>
      <c r="L6" s="30" t="str">
        <f t="shared" si="4"/>
        <v>正价</v>
      </c>
      <c r="M6" s="15">
        <v>2000</v>
      </c>
      <c r="N6" s="15"/>
      <c r="O6" s="15"/>
      <c r="P6" s="31">
        <v>5404</v>
      </c>
      <c r="Q6" s="15" t="s">
        <v>318</v>
      </c>
      <c r="R6" s="15">
        <v>4</v>
      </c>
      <c r="S6" s="13">
        <v>1</v>
      </c>
      <c r="T6" s="15">
        <v>420</v>
      </c>
      <c r="U6" s="15">
        <f t="shared" si="5"/>
        <v>420</v>
      </c>
      <c r="V6" s="16" t="s">
        <v>266</v>
      </c>
      <c r="W6" s="15">
        <f t="shared" si="6"/>
        <v>420</v>
      </c>
      <c r="X6" s="15">
        <f>U6*0.8</f>
        <v>336</v>
      </c>
      <c r="Y6" s="15"/>
    </row>
    <row r="7" spans="1:25" x14ac:dyDescent="0.15">
      <c r="A7" s="12">
        <f t="shared" si="7"/>
        <v>140004</v>
      </c>
      <c r="B7" s="13">
        <v>1</v>
      </c>
      <c r="C7" s="14" t="str">
        <f t="shared" si="0"/>
        <v>5402_1</v>
      </c>
      <c r="D7" s="15" t="str">
        <f t="shared" si="1"/>
        <v>4_80</v>
      </c>
      <c r="E7" s="15" t="str">
        <f t="shared" si="2"/>
        <v>4_64</v>
      </c>
      <c r="F7" s="15" t="str">
        <f t="shared" si="3"/>
        <v>4_48</v>
      </c>
      <c r="G7" s="16"/>
      <c r="H7" s="15">
        <v>1</v>
      </c>
      <c r="I7" s="15">
        <v>1</v>
      </c>
      <c r="J7" s="29" t="s">
        <v>26</v>
      </c>
      <c r="K7" s="29" t="s">
        <v>60</v>
      </c>
      <c r="L7" s="30" t="str">
        <f t="shared" si="4"/>
        <v>8折</v>
      </c>
      <c r="M7" s="15">
        <v>1000</v>
      </c>
      <c r="N7" s="15"/>
      <c r="O7" s="15"/>
      <c r="P7" s="31">
        <v>5402</v>
      </c>
      <c r="Q7" s="15" t="s">
        <v>316</v>
      </c>
      <c r="R7" s="15">
        <v>4</v>
      </c>
      <c r="S7" s="13">
        <v>1</v>
      </c>
      <c r="T7" s="13">
        <v>80</v>
      </c>
      <c r="U7" s="15">
        <f t="shared" si="5"/>
        <v>80</v>
      </c>
      <c r="V7" s="15">
        <v>8</v>
      </c>
      <c r="W7" s="15">
        <f t="shared" si="6"/>
        <v>64</v>
      </c>
      <c r="X7" s="15">
        <f>U7*0.6</f>
        <v>48</v>
      </c>
      <c r="Y7" s="15"/>
    </row>
    <row r="8" spans="1:25" x14ac:dyDescent="0.15">
      <c r="A8" s="12">
        <f t="shared" si="7"/>
        <v>140005</v>
      </c>
      <c r="B8" s="13">
        <v>1</v>
      </c>
      <c r="C8" s="14" t="str">
        <f t="shared" si="0"/>
        <v>5403_1</v>
      </c>
      <c r="D8" s="15" t="str">
        <f t="shared" si="1"/>
        <v>4_210</v>
      </c>
      <c r="E8" s="15" t="str">
        <f t="shared" si="2"/>
        <v>4_168</v>
      </c>
      <c r="F8" s="15" t="str">
        <f t="shared" si="3"/>
        <v>4_126</v>
      </c>
      <c r="G8" s="16"/>
      <c r="H8" s="15">
        <v>1</v>
      </c>
      <c r="I8" s="15">
        <v>1</v>
      </c>
      <c r="J8" s="29" t="s">
        <v>26</v>
      </c>
      <c r="K8" s="29" t="s">
        <v>60</v>
      </c>
      <c r="L8" s="30" t="str">
        <f t="shared" si="4"/>
        <v>8折</v>
      </c>
      <c r="M8" s="15">
        <v>1000</v>
      </c>
      <c r="N8" s="15"/>
      <c r="O8" s="15"/>
      <c r="P8" s="31">
        <v>5403</v>
      </c>
      <c r="Q8" s="15" t="s">
        <v>317</v>
      </c>
      <c r="R8" s="15">
        <v>4</v>
      </c>
      <c r="S8" s="13">
        <v>1</v>
      </c>
      <c r="T8" s="15">
        <v>210</v>
      </c>
      <c r="U8" s="15">
        <f t="shared" si="5"/>
        <v>210</v>
      </c>
      <c r="V8" s="15">
        <v>8</v>
      </c>
      <c r="W8" s="15">
        <f t="shared" si="6"/>
        <v>168</v>
      </c>
      <c r="X8" s="15">
        <f>U8*0.6</f>
        <v>126</v>
      </c>
      <c r="Y8" s="15"/>
    </row>
    <row r="9" spans="1:25" x14ac:dyDescent="0.15">
      <c r="A9" s="12">
        <f t="shared" si="7"/>
        <v>140006</v>
      </c>
      <c r="B9" s="13">
        <v>1</v>
      </c>
      <c r="C9" s="14" t="str">
        <f t="shared" si="0"/>
        <v>5404_1</v>
      </c>
      <c r="D9" s="15" t="str">
        <f t="shared" si="1"/>
        <v>4_420</v>
      </c>
      <c r="E9" s="15" t="str">
        <f t="shared" si="2"/>
        <v>4_336</v>
      </c>
      <c r="F9" s="15" t="str">
        <f t="shared" si="3"/>
        <v>4_252</v>
      </c>
      <c r="G9" s="16"/>
      <c r="H9" s="15">
        <v>1</v>
      </c>
      <c r="I9" s="15">
        <v>1</v>
      </c>
      <c r="J9" s="29" t="s">
        <v>26</v>
      </c>
      <c r="K9" s="29" t="s">
        <v>60</v>
      </c>
      <c r="L9" s="30" t="str">
        <f t="shared" si="4"/>
        <v>8折</v>
      </c>
      <c r="M9" s="15">
        <v>1000</v>
      </c>
      <c r="N9" s="15"/>
      <c r="O9" s="15"/>
      <c r="P9" s="31">
        <v>5404</v>
      </c>
      <c r="Q9" s="15" t="s">
        <v>318</v>
      </c>
      <c r="R9" s="15">
        <v>4</v>
      </c>
      <c r="S9" s="13">
        <v>1</v>
      </c>
      <c r="T9" s="15">
        <v>420</v>
      </c>
      <c r="U9" s="15">
        <f t="shared" si="5"/>
        <v>420</v>
      </c>
      <c r="V9" s="15">
        <v>8</v>
      </c>
      <c r="W9" s="15">
        <f t="shared" si="6"/>
        <v>336</v>
      </c>
      <c r="X9" s="15">
        <f>U9*0.6</f>
        <v>252</v>
      </c>
      <c r="Y9" s="15"/>
    </row>
    <row r="10" spans="1:25" x14ac:dyDescent="0.15">
      <c r="A10" s="12">
        <f t="shared" si="7"/>
        <v>140007</v>
      </c>
      <c r="B10" s="13">
        <v>1</v>
      </c>
      <c r="C10" s="14" t="str">
        <f t="shared" si="0"/>
        <v>5390_1</v>
      </c>
      <c r="D10" s="15" t="str">
        <f t="shared" si="1"/>
        <v>4_30</v>
      </c>
      <c r="E10" s="15" t="str">
        <f t="shared" si="2"/>
        <v>4_30</v>
      </c>
      <c r="F10" s="15" t="str">
        <f t="shared" si="3"/>
        <v>4_24</v>
      </c>
      <c r="G10" s="16"/>
      <c r="H10" s="15"/>
      <c r="I10" s="15"/>
      <c r="J10" s="29" t="s">
        <v>266</v>
      </c>
      <c r="K10" s="29" t="s">
        <v>26</v>
      </c>
      <c r="L10" s="30" t="str">
        <f t="shared" si="4"/>
        <v>正价</v>
      </c>
      <c r="M10" s="15">
        <v>0</v>
      </c>
      <c r="N10" s="15"/>
      <c r="O10" s="15"/>
      <c r="P10" s="31">
        <v>5390</v>
      </c>
      <c r="Q10" s="31" t="s">
        <v>319</v>
      </c>
      <c r="R10" s="15">
        <v>4</v>
      </c>
      <c r="S10" s="13">
        <v>1</v>
      </c>
      <c r="T10" s="15">
        <v>30</v>
      </c>
      <c r="U10" s="15">
        <f t="shared" si="5"/>
        <v>30</v>
      </c>
      <c r="V10" s="16" t="s">
        <v>266</v>
      </c>
      <c r="W10" s="15">
        <f t="shared" si="6"/>
        <v>30</v>
      </c>
      <c r="X10" s="15">
        <f t="shared" ref="X10:X46" si="8">U10*0.8</f>
        <v>24</v>
      </c>
      <c r="Y10" s="15"/>
    </row>
    <row r="11" spans="1:25" s="192" customFormat="1" x14ac:dyDescent="0.15">
      <c r="A11" s="186">
        <f t="shared" si="7"/>
        <v>140008</v>
      </c>
      <c r="B11" s="187">
        <v>1</v>
      </c>
      <c r="C11" s="186" t="str">
        <f t="shared" ref="C11:C15" si="9">P11&amp;"_"&amp;S11</f>
        <v>5883_1</v>
      </c>
      <c r="D11" s="187" t="str">
        <f t="shared" ref="D11:D15" si="10">R11&amp;"_"&amp;U11</f>
        <v>4_480</v>
      </c>
      <c r="E11" s="187" t="str">
        <f t="shared" ref="E11:E15" si="11">R11&amp;"_"&amp;W11</f>
        <v>4_480</v>
      </c>
      <c r="F11" s="187" t="str">
        <f t="shared" ref="F11:F15" si="12">R11&amp;"_"&amp;X11</f>
        <v>4_384</v>
      </c>
      <c r="G11" s="188"/>
      <c r="H11" s="187">
        <v>2</v>
      </c>
      <c r="I11" s="187">
        <v>1</v>
      </c>
      <c r="J11" s="189" t="s">
        <v>266</v>
      </c>
      <c r="K11" s="189" t="s">
        <v>26</v>
      </c>
      <c r="L11" s="190" t="str">
        <f t="shared" ref="L11:L15" si="13">IF(V11="正价",V11,V11&amp;"折")</f>
        <v>正价</v>
      </c>
      <c r="M11" s="187">
        <v>1000</v>
      </c>
      <c r="N11" s="187"/>
      <c r="O11" s="187"/>
      <c r="P11" s="186">
        <v>5883</v>
      </c>
      <c r="Q11" s="191" t="s">
        <v>422</v>
      </c>
      <c r="R11" s="187">
        <v>4</v>
      </c>
      <c r="S11" s="187">
        <v>1</v>
      </c>
      <c r="T11" s="187">
        <v>480</v>
      </c>
      <c r="U11" s="187">
        <f t="shared" si="5"/>
        <v>480</v>
      </c>
      <c r="V11" s="188" t="s">
        <v>266</v>
      </c>
      <c r="W11" s="187">
        <f t="shared" si="6"/>
        <v>480</v>
      </c>
      <c r="X11" s="15">
        <f t="shared" si="8"/>
        <v>384</v>
      </c>
      <c r="Y11" s="187"/>
    </row>
    <row r="12" spans="1:25" s="84" customFormat="1" x14ac:dyDescent="0.15">
      <c r="A12" s="12">
        <f t="shared" si="7"/>
        <v>140009</v>
      </c>
      <c r="B12" s="13">
        <v>1</v>
      </c>
      <c r="C12" s="12" t="str">
        <f t="shared" si="9"/>
        <v>5884_1</v>
      </c>
      <c r="D12" s="13" t="str">
        <f t="shared" si="10"/>
        <v>4_2480</v>
      </c>
      <c r="E12" s="13" t="str">
        <f t="shared" si="11"/>
        <v>4_2480</v>
      </c>
      <c r="F12" s="13" t="str">
        <f t="shared" si="12"/>
        <v>4_1984</v>
      </c>
      <c r="G12" s="177"/>
      <c r="H12" s="13">
        <v>2</v>
      </c>
      <c r="I12" s="13">
        <v>1</v>
      </c>
      <c r="J12" s="29" t="s">
        <v>266</v>
      </c>
      <c r="K12" s="29" t="s">
        <v>26</v>
      </c>
      <c r="L12" s="30" t="str">
        <f t="shared" si="13"/>
        <v>正价</v>
      </c>
      <c r="M12" s="13">
        <v>500</v>
      </c>
      <c r="N12" s="13"/>
      <c r="O12" s="13"/>
      <c r="P12" s="12">
        <v>5884</v>
      </c>
      <c r="Q12" s="178" t="s">
        <v>423</v>
      </c>
      <c r="R12" s="13">
        <v>4</v>
      </c>
      <c r="S12" s="13">
        <v>1</v>
      </c>
      <c r="T12" s="13">
        <v>2480</v>
      </c>
      <c r="U12" s="13">
        <f t="shared" si="5"/>
        <v>2480</v>
      </c>
      <c r="V12" s="177" t="s">
        <v>266</v>
      </c>
      <c r="W12" s="13">
        <f t="shared" si="6"/>
        <v>2480</v>
      </c>
      <c r="X12" s="15">
        <f t="shared" si="8"/>
        <v>1984</v>
      </c>
      <c r="Y12" s="13"/>
    </row>
    <row r="13" spans="1:25" s="84" customFormat="1" x14ac:dyDescent="0.15">
      <c r="A13" s="12">
        <f t="shared" si="7"/>
        <v>140010</v>
      </c>
      <c r="B13" s="13">
        <v>1</v>
      </c>
      <c r="C13" s="12" t="str">
        <f t="shared" si="9"/>
        <v>5885_1</v>
      </c>
      <c r="D13" s="13" t="str">
        <f t="shared" si="10"/>
        <v>4_2280</v>
      </c>
      <c r="E13" s="13" t="str">
        <f t="shared" si="11"/>
        <v>4_2280</v>
      </c>
      <c r="F13" s="13" t="str">
        <f t="shared" si="12"/>
        <v>4_1824</v>
      </c>
      <c r="G13" s="177"/>
      <c r="H13" s="13">
        <v>2</v>
      </c>
      <c r="I13" s="13">
        <v>1</v>
      </c>
      <c r="J13" s="29" t="s">
        <v>266</v>
      </c>
      <c r="K13" s="29" t="s">
        <v>26</v>
      </c>
      <c r="L13" s="30" t="str">
        <f t="shared" si="13"/>
        <v>正价</v>
      </c>
      <c r="M13" s="13">
        <v>400</v>
      </c>
      <c r="N13" s="13"/>
      <c r="O13" s="13"/>
      <c r="P13" s="12">
        <v>5885</v>
      </c>
      <c r="Q13" s="178" t="s">
        <v>424</v>
      </c>
      <c r="R13" s="13">
        <v>4</v>
      </c>
      <c r="S13" s="13">
        <v>1</v>
      </c>
      <c r="T13" s="13">
        <v>2280</v>
      </c>
      <c r="U13" s="13">
        <f t="shared" si="5"/>
        <v>2280</v>
      </c>
      <c r="V13" s="177" t="s">
        <v>266</v>
      </c>
      <c r="W13" s="13">
        <f t="shared" si="6"/>
        <v>2280</v>
      </c>
      <c r="X13" s="15">
        <f t="shared" si="8"/>
        <v>1824</v>
      </c>
      <c r="Y13" s="13"/>
    </row>
    <row r="14" spans="1:25" s="84" customFormat="1" x14ac:dyDescent="0.15">
      <c r="A14" s="12">
        <f t="shared" si="7"/>
        <v>140011</v>
      </c>
      <c r="B14" s="13">
        <v>1</v>
      </c>
      <c r="C14" s="12" t="str">
        <f t="shared" si="9"/>
        <v>5884_1</v>
      </c>
      <c r="D14" s="13" t="str">
        <f t="shared" si="10"/>
        <v>4_2480</v>
      </c>
      <c r="E14" s="13" t="str">
        <f t="shared" si="11"/>
        <v>4_2480</v>
      </c>
      <c r="F14" s="13" t="str">
        <f t="shared" si="12"/>
        <v>4_1984</v>
      </c>
      <c r="G14" s="177"/>
      <c r="H14" s="13"/>
      <c r="I14" s="13"/>
      <c r="J14" s="29" t="s">
        <v>266</v>
      </c>
      <c r="K14" s="29" t="s">
        <v>26</v>
      </c>
      <c r="L14" s="30" t="str">
        <f t="shared" si="13"/>
        <v>正价</v>
      </c>
      <c r="M14" s="13">
        <v>500</v>
      </c>
      <c r="N14" s="13"/>
      <c r="O14" s="13"/>
      <c r="P14" s="12">
        <v>5884</v>
      </c>
      <c r="Q14" s="178" t="s">
        <v>423</v>
      </c>
      <c r="R14" s="13">
        <v>4</v>
      </c>
      <c r="S14" s="13">
        <v>1</v>
      </c>
      <c r="T14" s="13">
        <v>2480</v>
      </c>
      <c r="U14" s="13">
        <f t="shared" ref="U14:U15" si="14">S14*T14</f>
        <v>2480</v>
      </c>
      <c r="V14" s="177" t="s">
        <v>266</v>
      </c>
      <c r="W14" s="13">
        <f t="shared" si="6"/>
        <v>2480</v>
      </c>
      <c r="X14" s="15">
        <f t="shared" si="8"/>
        <v>1984</v>
      </c>
      <c r="Y14" s="13"/>
    </row>
    <row r="15" spans="1:25" s="185" customFormat="1" x14ac:dyDescent="0.15">
      <c r="A15" s="179">
        <f t="shared" si="7"/>
        <v>140012</v>
      </c>
      <c r="B15" s="180">
        <v>1</v>
      </c>
      <c r="C15" s="179" t="str">
        <f t="shared" si="9"/>
        <v>5885_1</v>
      </c>
      <c r="D15" s="180" t="str">
        <f t="shared" si="10"/>
        <v>4_2280</v>
      </c>
      <c r="E15" s="180" t="str">
        <f t="shared" si="11"/>
        <v>4_2280</v>
      </c>
      <c r="F15" s="180" t="str">
        <f t="shared" si="12"/>
        <v>4_1824</v>
      </c>
      <c r="G15" s="181"/>
      <c r="H15" s="180"/>
      <c r="I15" s="180"/>
      <c r="J15" s="182" t="s">
        <v>266</v>
      </c>
      <c r="K15" s="182" t="s">
        <v>26</v>
      </c>
      <c r="L15" s="183" t="str">
        <f t="shared" si="13"/>
        <v>正价</v>
      </c>
      <c r="M15" s="13">
        <v>400</v>
      </c>
      <c r="N15" s="180"/>
      <c r="O15" s="180"/>
      <c r="P15" s="179">
        <v>5885</v>
      </c>
      <c r="Q15" s="184" t="s">
        <v>424</v>
      </c>
      <c r="R15" s="180">
        <v>4</v>
      </c>
      <c r="S15" s="180">
        <v>1</v>
      </c>
      <c r="T15" s="13">
        <v>2280</v>
      </c>
      <c r="U15" s="13">
        <f t="shared" si="14"/>
        <v>2280</v>
      </c>
      <c r="V15" s="181" t="s">
        <v>266</v>
      </c>
      <c r="W15" s="13">
        <f t="shared" si="6"/>
        <v>2280</v>
      </c>
      <c r="X15" s="15">
        <f t="shared" si="8"/>
        <v>1824</v>
      </c>
      <c r="Y15" s="180"/>
    </row>
    <row r="16" spans="1:25" x14ac:dyDescent="0.15">
      <c r="A16" s="17">
        <v>150001</v>
      </c>
      <c r="B16" s="18">
        <v>1</v>
      </c>
      <c r="C16" s="17" t="str">
        <f t="shared" si="0"/>
        <v>1701401_1</v>
      </c>
      <c r="D16" s="19" t="str">
        <f t="shared" si="1"/>
        <v>3_9200</v>
      </c>
      <c r="E16" s="19" t="str">
        <f t="shared" si="2"/>
        <v>3_9200</v>
      </c>
      <c r="F16" s="15" t="str">
        <f t="shared" si="3"/>
        <v>3_7360</v>
      </c>
      <c r="G16" s="16"/>
      <c r="I16" s="19"/>
      <c r="J16" s="32" t="s">
        <v>266</v>
      </c>
      <c r="K16" s="29" t="s">
        <v>26</v>
      </c>
      <c r="L16" s="33" t="str">
        <f t="shared" si="4"/>
        <v>正价</v>
      </c>
      <c r="M16">
        <v>100</v>
      </c>
      <c r="N16" s="34">
        <v>151</v>
      </c>
      <c r="P16">
        <v>1701401</v>
      </c>
      <c r="Q16" t="s">
        <v>320</v>
      </c>
      <c r="R16">
        <v>3</v>
      </c>
      <c r="S16" s="37">
        <v>1</v>
      </c>
      <c r="T16">
        <v>9200</v>
      </c>
      <c r="U16">
        <f t="shared" si="5"/>
        <v>9200</v>
      </c>
      <c r="V16" s="25" t="s">
        <v>266</v>
      </c>
      <c r="W16">
        <f t="shared" si="6"/>
        <v>9200</v>
      </c>
      <c r="X16" s="15">
        <f t="shared" si="8"/>
        <v>7360</v>
      </c>
      <c r="Y16">
        <v>4</v>
      </c>
    </row>
    <row r="17" spans="1:25" x14ac:dyDescent="0.15">
      <c r="A17" s="20">
        <f t="shared" ref="A17:A48" si="15">A16+1</f>
        <v>150002</v>
      </c>
      <c r="B17" s="18">
        <v>1</v>
      </c>
      <c r="C17" s="17" t="str">
        <f t="shared" si="0"/>
        <v>1701402_1</v>
      </c>
      <c r="D17" s="19" t="str">
        <f t="shared" si="1"/>
        <v>3_9200</v>
      </c>
      <c r="E17" s="19" t="str">
        <f t="shared" si="2"/>
        <v>3_9200</v>
      </c>
      <c r="F17" s="15" t="str">
        <f t="shared" si="3"/>
        <v>3_7360</v>
      </c>
      <c r="G17" s="16"/>
      <c r="I17" s="19"/>
      <c r="J17" s="32" t="s">
        <v>266</v>
      </c>
      <c r="K17" s="29" t="s">
        <v>26</v>
      </c>
      <c r="L17" s="33" t="str">
        <f t="shared" si="4"/>
        <v>正价</v>
      </c>
      <c r="M17">
        <v>100</v>
      </c>
      <c r="N17" s="34">
        <v>151</v>
      </c>
      <c r="P17">
        <v>1701402</v>
      </c>
      <c r="Q17" t="s">
        <v>321</v>
      </c>
      <c r="R17">
        <v>3</v>
      </c>
      <c r="S17" s="37">
        <v>1</v>
      </c>
      <c r="T17">
        <v>9200</v>
      </c>
      <c r="U17">
        <f t="shared" si="5"/>
        <v>9200</v>
      </c>
      <c r="V17" s="25" t="s">
        <v>266</v>
      </c>
      <c r="W17">
        <f t="shared" si="6"/>
        <v>9200</v>
      </c>
      <c r="X17" s="15">
        <f t="shared" si="8"/>
        <v>7360</v>
      </c>
      <c r="Y17">
        <v>4</v>
      </c>
    </row>
    <row r="18" spans="1:25" x14ac:dyDescent="0.15">
      <c r="A18" s="20">
        <f t="shared" si="15"/>
        <v>150003</v>
      </c>
      <c r="B18" s="18">
        <v>1</v>
      </c>
      <c r="C18" s="17" t="str">
        <f t="shared" si="0"/>
        <v>1701403_1</v>
      </c>
      <c r="D18" s="19" t="str">
        <f t="shared" si="1"/>
        <v>3_9200</v>
      </c>
      <c r="E18" s="19" t="str">
        <f t="shared" si="2"/>
        <v>3_9200</v>
      </c>
      <c r="F18" s="15" t="str">
        <f t="shared" si="3"/>
        <v>3_7360</v>
      </c>
      <c r="G18" s="16"/>
      <c r="I18" s="19"/>
      <c r="J18" s="32" t="s">
        <v>266</v>
      </c>
      <c r="K18" s="29" t="s">
        <v>26</v>
      </c>
      <c r="L18" s="33" t="str">
        <f t="shared" si="4"/>
        <v>正价</v>
      </c>
      <c r="M18">
        <v>100</v>
      </c>
      <c r="N18" s="34">
        <v>151</v>
      </c>
      <c r="P18">
        <v>1701403</v>
      </c>
      <c r="Q18" t="s">
        <v>322</v>
      </c>
      <c r="R18">
        <v>3</v>
      </c>
      <c r="S18" s="37">
        <v>1</v>
      </c>
      <c r="T18">
        <v>9200</v>
      </c>
      <c r="U18">
        <f t="shared" si="5"/>
        <v>9200</v>
      </c>
      <c r="V18" s="25" t="s">
        <v>266</v>
      </c>
      <c r="W18">
        <f t="shared" si="6"/>
        <v>9200</v>
      </c>
      <c r="X18" s="15">
        <f t="shared" si="8"/>
        <v>7360</v>
      </c>
      <c r="Y18">
        <v>4</v>
      </c>
    </row>
    <row r="19" spans="1:25" x14ac:dyDescent="0.15">
      <c r="A19" s="20">
        <f t="shared" si="15"/>
        <v>150004</v>
      </c>
      <c r="B19" s="18">
        <v>1</v>
      </c>
      <c r="C19" s="17" t="str">
        <f t="shared" si="0"/>
        <v>1701404_1</v>
      </c>
      <c r="D19" s="19" t="str">
        <f t="shared" si="1"/>
        <v>3_9200</v>
      </c>
      <c r="E19" s="19" t="str">
        <f t="shared" si="2"/>
        <v>3_9200</v>
      </c>
      <c r="F19" s="15" t="str">
        <f t="shared" si="3"/>
        <v>3_7360</v>
      </c>
      <c r="G19" s="16"/>
      <c r="I19" s="19"/>
      <c r="J19" s="32" t="s">
        <v>266</v>
      </c>
      <c r="K19" s="29" t="s">
        <v>26</v>
      </c>
      <c r="L19" s="33" t="str">
        <f t="shared" si="4"/>
        <v>正价</v>
      </c>
      <c r="M19">
        <v>100</v>
      </c>
      <c r="N19" s="34">
        <v>151</v>
      </c>
      <c r="P19">
        <v>1701404</v>
      </c>
      <c r="Q19" t="s">
        <v>323</v>
      </c>
      <c r="R19">
        <v>3</v>
      </c>
      <c r="S19" s="37">
        <v>1</v>
      </c>
      <c r="T19">
        <v>9200</v>
      </c>
      <c r="U19">
        <f t="shared" si="5"/>
        <v>9200</v>
      </c>
      <c r="V19" s="25" t="s">
        <v>266</v>
      </c>
      <c r="W19">
        <f t="shared" si="6"/>
        <v>9200</v>
      </c>
      <c r="X19" s="15">
        <f t="shared" si="8"/>
        <v>7360</v>
      </c>
      <c r="Y19">
        <v>4</v>
      </c>
    </row>
    <row r="20" spans="1:25" x14ac:dyDescent="0.15">
      <c r="A20" s="20">
        <f t="shared" si="15"/>
        <v>150005</v>
      </c>
      <c r="B20" s="18">
        <v>1</v>
      </c>
      <c r="C20" s="17" t="str">
        <f t="shared" si="0"/>
        <v>1701405_1</v>
      </c>
      <c r="D20" s="19" t="str">
        <f t="shared" si="1"/>
        <v>3_9200</v>
      </c>
      <c r="E20" s="19" t="str">
        <f t="shared" si="2"/>
        <v>3_9200</v>
      </c>
      <c r="F20" s="15" t="str">
        <f t="shared" si="3"/>
        <v>3_7360</v>
      </c>
      <c r="G20" s="16"/>
      <c r="I20" s="19"/>
      <c r="J20" s="32" t="s">
        <v>266</v>
      </c>
      <c r="K20" s="29" t="s">
        <v>26</v>
      </c>
      <c r="L20" s="33" t="str">
        <f t="shared" si="4"/>
        <v>正价</v>
      </c>
      <c r="M20">
        <v>100</v>
      </c>
      <c r="N20" s="34">
        <v>151</v>
      </c>
      <c r="P20">
        <v>1701405</v>
      </c>
      <c r="Q20" t="s">
        <v>324</v>
      </c>
      <c r="R20">
        <v>3</v>
      </c>
      <c r="S20" s="37">
        <v>1</v>
      </c>
      <c r="T20">
        <v>9200</v>
      </c>
      <c r="U20">
        <f t="shared" si="5"/>
        <v>9200</v>
      </c>
      <c r="V20" s="25" t="s">
        <v>266</v>
      </c>
      <c r="W20">
        <f t="shared" si="6"/>
        <v>9200</v>
      </c>
      <c r="X20" s="15">
        <f t="shared" si="8"/>
        <v>7360</v>
      </c>
      <c r="Y20">
        <v>4</v>
      </c>
    </row>
    <row r="21" spans="1:25" x14ac:dyDescent="0.15">
      <c r="A21" s="20">
        <f t="shared" si="15"/>
        <v>150006</v>
      </c>
      <c r="B21" s="18">
        <v>1</v>
      </c>
      <c r="C21" s="17" t="str">
        <f t="shared" si="0"/>
        <v>1701406_1</v>
      </c>
      <c r="D21" s="19" t="str">
        <f t="shared" si="1"/>
        <v>3_9200</v>
      </c>
      <c r="E21" s="19" t="str">
        <f t="shared" si="2"/>
        <v>3_9200</v>
      </c>
      <c r="F21" s="15" t="str">
        <f t="shared" si="3"/>
        <v>3_7360</v>
      </c>
      <c r="G21" s="16"/>
      <c r="I21" s="19"/>
      <c r="J21" s="32" t="s">
        <v>266</v>
      </c>
      <c r="K21" s="29" t="s">
        <v>26</v>
      </c>
      <c r="L21" s="33" t="str">
        <f t="shared" si="4"/>
        <v>正价</v>
      </c>
      <c r="M21">
        <v>100</v>
      </c>
      <c r="N21" s="34">
        <v>151</v>
      </c>
      <c r="P21">
        <v>1701406</v>
      </c>
      <c r="Q21" t="s">
        <v>325</v>
      </c>
      <c r="R21">
        <v>3</v>
      </c>
      <c r="S21" s="37">
        <v>1</v>
      </c>
      <c r="T21">
        <v>9200</v>
      </c>
      <c r="U21">
        <f t="shared" si="5"/>
        <v>9200</v>
      </c>
      <c r="V21" s="25" t="s">
        <v>266</v>
      </c>
      <c r="W21">
        <f t="shared" si="6"/>
        <v>9200</v>
      </c>
      <c r="X21" s="15">
        <f t="shared" si="8"/>
        <v>7360</v>
      </c>
      <c r="Y21">
        <v>4</v>
      </c>
    </row>
    <row r="22" spans="1:25" x14ac:dyDescent="0.15">
      <c r="A22" s="20">
        <f t="shared" si="15"/>
        <v>150007</v>
      </c>
      <c r="B22" s="18">
        <v>1</v>
      </c>
      <c r="C22" s="17" t="str">
        <f t="shared" si="0"/>
        <v>1701501_1</v>
      </c>
      <c r="D22" s="19" t="str">
        <f t="shared" si="1"/>
        <v>4_460</v>
      </c>
      <c r="E22" s="19" t="str">
        <f t="shared" si="2"/>
        <v>4_460</v>
      </c>
      <c r="F22" s="15" t="str">
        <f t="shared" si="3"/>
        <v>4_368</v>
      </c>
      <c r="G22" s="21" t="s">
        <v>326</v>
      </c>
      <c r="H22" s="22"/>
      <c r="I22" s="22"/>
      <c r="J22" s="35" t="s">
        <v>266</v>
      </c>
      <c r="K22" s="29" t="s">
        <v>26</v>
      </c>
      <c r="L22" s="36" t="str">
        <f t="shared" si="4"/>
        <v>正价</v>
      </c>
      <c r="M22" s="22">
        <v>300</v>
      </c>
      <c r="N22" s="22">
        <v>454</v>
      </c>
      <c r="O22" s="22"/>
      <c r="P22" s="22">
        <v>1701501</v>
      </c>
      <c r="Q22" s="22" t="s">
        <v>320</v>
      </c>
      <c r="R22" s="22">
        <v>4</v>
      </c>
      <c r="S22" s="38">
        <v>1</v>
      </c>
      <c r="T22" s="22">
        <v>460</v>
      </c>
      <c r="U22" s="22">
        <f t="shared" si="5"/>
        <v>460</v>
      </c>
      <c r="V22" s="21" t="s">
        <v>266</v>
      </c>
      <c r="W22" s="19">
        <f t="shared" si="6"/>
        <v>460</v>
      </c>
      <c r="X22" s="15">
        <f t="shared" si="8"/>
        <v>368</v>
      </c>
      <c r="Y22" s="19">
        <v>5</v>
      </c>
    </row>
    <row r="23" spans="1:25" x14ac:dyDescent="0.15">
      <c r="A23" s="20">
        <f t="shared" si="15"/>
        <v>150008</v>
      </c>
      <c r="B23" s="18">
        <v>1</v>
      </c>
      <c r="C23" s="17" t="str">
        <f t="shared" si="0"/>
        <v>1701502_1</v>
      </c>
      <c r="D23" s="19" t="str">
        <f t="shared" si="1"/>
        <v>4_460</v>
      </c>
      <c r="E23" s="19" t="str">
        <f t="shared" si="2"/>
        <v>4_460</v>
      </c>
      <c r="F23" s="15" t="str">
        <f t="shared" si="3"/>
        <v>4_368</v>
      </c>
      <c r="G23" s="21" t="s">
        <v>326</v>
      </c>
      <c r="H23" s="22"/>
      <c r="I23" s="22"/>
      <c r="J23" s="35" t="s">
        <v>266</v>
      </c>
      <c r="K23" s="29" t="s">
        <v>26</v>
      </c>
      <c r="L23" s="36" t="str">
        <f t="shared" si="4"/>
        <v>正价</v>
      </c>
      <c r="M23" s="22">
        <v>300</v>
      </c>
      <c r="N23" s="22">
        <v>454</v>
      </c>
      <c r="O23" s="22"/>
      <c r="P23" s="22">
        <v>1701502</v>
      </c>
      <c r="Q23" s="22" t="s">
        <v>321</v>
      </c>
      <c r="R23" s="22">
        <v>4</v>
      </c>
      <c r="S23" s="38">
        <v>1</v>
      </c>
      <c r="T23" s="22">
        <v>460</v>
      </c>
      <c r="U23" s="22">
        <f t="shared" si="5"/>
        <v>460</v>
      </c>
      <c r="V23" s="21" t="s">
        <v>266</v>
      </c>
      <c r="W23" s="19">
        <f t="shared" si="6"/>
        <v>460</v>
      </c>
      <c r="X23" s="15">
        <f t="shared" si="8"/>
        <v>368</v>
      </c>
      <c r="Y23" s="19">
        <v>5</v>
      </c>
    </row>
    <row r="24" spans="1:25" x14ac:dyDescent="0.15">
      <c r="A24" s="20">
        <f t="shared" si="15"/>
        <v>150009</v>
      </c>
      <c r="B24" s="18">
        <v>1</v>
      </c>
      <c r="C24" s="17" t="str">
        <f t="shared" si="0"/>
        <v>1701503_1</v>
      </c>
      <c r="D24" s="19" t="str">
        <f t="shared" si="1"/>
        <v>4_460</v>
      </c>
      <c r="E24" s="19" t="str">
        <f t="shared" si="2"/>
        <v>4_460</v>
      </c>
      <c r="F24" s="15" t="str">
        <f t="shared" si="3"/>
        <v>4_368</v>
      </c>
      <c r="G24" s="21" t="s">
        <v>326</v>
      </c>
      <c r="H24" s="22"/>
      <c r="I24" s="22"/>
      <c r="J24" s="35" t="s">
        <v>266</v>
      </c>
      <c r="K24" s="29" t="s">
        <v>26</v>
      </c>
      <c r="L24" s="36" t="str">
        <f t="shared" si="4"/>
        <v>正价</v>
      </c>
      <c r="M24" s="22">
        <v>300</v>
      </c>
      <c r="N24" s="22">
        <v>454</v>
      </c>
      <c r="O24" s="22"/>
      <c r="P24" s="22">
        <v>1701503</v>
      </c>
      <c r="Q24" s="22" t="s">
        <v>322</v>
      </c>
      <c r="R24" s="22">
        <v>4</v>
      </c>
      <c r="S24" s="38">
        <v>1</v>
      </c>
      <c r="T24" s="22">
        <v>460</v>
      </c>
      <c r="U24" s="22">
        <f t="shared" si="5"/>
        <v>460</v>
      </c>
      <c r="V24" s="21" t="s">
        <v>266</v>
      </c>
      <c r="W24" s="19">
        <f t="shared" si="6"/>
        <v>460</v>
      </c>
      <c r="X24" s="15">
        <f t="shared" si="8"/>
        <v>368</v>
      </c>
      <c r="Y24" s="19">
        <v>5</v>
      </c>
    </row>
    <row r="25" spans="1:25" x14ac:dyDescent="0.15">
      <c r="A25" s="20">
        <f t="shared" si="15"/>
        <v>150010</v>
      </c>
      <c r="B25" s="18">
        <v>1</v>
      </c>
      <c r="C25" s="17" t="str">
        <f t="shared" si="0"/>
        <v>1701504_1</v>
      </c>
      <c r="D25" s="19" t="str">
        <f t="shared" si="1"/>
        <v>4_460</v>
      </c>
      <c r="E25" s="19" t="str">
        <f t="shared" si="2"/>
        <v>4_460</v>
      </c>
      <c r="F25" s="15" t="str">
        <f t="shared" si="3"/>
        <v>4_368</v>
      </c>
      <c r="G25" s="21" t="s">
        <v>326</v>
      </c>
      <c r="H25" s="22"/>
      <c r="I25" s="22"/>
      <c r="J25" s="35" t="s">
        <v>266</v>
      </c>
      <c r="K25" s="29" t="s">
        <v>26</v>
      </c>
      <c r="L25" s="36" t="str">
        <f t="shared" si="4"/>
        <v>正价</v>
      </c>
      <c r="M25" s="22">
        <v>300</v>
      </c>
      <c r="N25" s="22">
        <v>454</v>
      </c>
      <c r="O25" s="22"/>
      <c r="P25" s="22">
        <v>1701504</v>
      </c>
      <c r="Q25" s="22" t="s">
        <v>323</v>
      </c>
      <c r="R25" s="22">
        <v>4</v>
      </c>
      <c r="S25" s="38">
        <v>1</v>
      </c>
      <c r="T25" s="22">
        <v>460</v>
      </c>
      <c r="U25" s="22">
        <f t="shared" si="5"/>
        <v>460</v>
      </c>
      <c r="V25" s="21" t="s">
        <v>266</v>
      </c>
      <c r="W25" s="19">
        <f t="shared" si="6"/>
        <v>460</v>
      </c>
      <c r="X25" s="15">
        <f t="shared" si="8"/>
        <v>368</v>
      </c>
      <c r="Y25" s="19">
        <v>5</v>
      </c>
    </row>
    <row r="26" spans="1:25" x14ac:dyDescent="0.15">
      <c r="A26" s="20">
        <f t="shared" si="15"/>
        <v>150011</v>
      </c>
      <c r="B26" s="18">
        <v>1</v>
      </c>
      <c r="C26" s="17" t="str">
        <f t="shared" si="0"/>
        <v>1701505_1</v>
      </c>
      <c r="D26" s="19" t="str">
        <f t="shared" si="1"/>
        <v>4_460</v>
      </c>
      <c r="E26" s="19" t="str">
        <f t="shared" si="2"/>
        <v>4_460</v>
      </c>
      <c r="F26" s="15" t="str">
        <f t="shared" si="3"/>
        <v>4_368</v>
      </c>
      <c r="G26" s="21" t="s">
        <v>326</v>
      </c>
      <c r="H26" s="22"/>
      <c r="I26" s="22"/>
      <c r="J26" s="35" t="s">
        <v>266</v>
      </c>
      <c r="K26" s="29" t="s">
        <v>26</v>
      </c>
      <c r="L26" s="36" t="str">
        <f t="shared" si="4"/>
        <v>正价</v>
      </c>
      <c r="M26" s="22">
        <v>300</v>
      </c>
      <c r="N26" s="22">
        <v>454</v>
      </c>
      <c r="O26" s="22"/>
      <c r="P26" s="22">
        <v>1701505</v>
      </c>
      <c r="Q26" s="22" t="s">
        <v>324</v>
      </c>
      <c r="R26" s="22">
        <v>4</v>
      </c>
      <c r="S26" s="38">
        <v>1</v>
      </c>
      <c r="T26" s="22">
        <v>460</v>
      </c>
      <c r="U26" s="22">
        <f t="shared" si="5"/>
        <v>460</v>
      </c>
      <c r="V26" s="21" t="s">
        <v>266</v>
      </c>
      <c r="W26" s="19">
        <f t="shared" si="6"/>
        <v>460</v>
      </c>
      <c r="X26" s="15">
        <f t="shared" si="8"/>
        <v>368</v>
      </c>
      <c r="Y26" s="19">
        <v>5</v>
      </c>
    </row>
    <row r="27" spans="1:25" x14ac:dyDescent="0.15">
      <c r="A27" s="20">
        <f t="shared" si="15"/>
        <v>150012</v>
      </c>
      <c r="B27" s="18">
        <v>1</v>
      </c>
      <c r="C27" s="17" t="str">
        <f t="shared" si="0"/>
        <v>1701506_1</v>
      </c>
      <c r="D27" s="19" t="str">
        <f t="shared" si="1"/>
        <v>4_460</v>
      </c>
      <c r="E27" s="19" t="str">
        <f t="shared" si="2"/>
        <v>4_460</v>
      </c>
      <c r="F27" s="15" t="str">
        <f t="shared" si="3"/>
        <v>4_368</v>
      </c>
      <c r="G27" s="21" t="s">
        <v>326</v>
      </c>
      <c r="H27" s="22"/>
      <c r="I27" s="22"/>
      <c r="J27" s="35" t="s">
        <v>266</v>
      </c>
      <c r="K27" s="29" t="s">
        <v>26</v>
      </c>
      <c r="L27" s="36" t="str">
        <f t="shared" si="4"/>
        <v>正价</v>
      </c>
      <c r="M27" s="22">
        <v>300</v>
      </c>
      <c r="N27" s="22">
        <v>454</v>
      </c>
      <c r="O27" s="22"/>
      <c r="P27" s="22">
        <v>1701506</v>
      </c>
      <c r="Q27" s="22" t="s">
        <v>325</v>
      </c>
      <c r="R27" s="22">
        <v>4</v>
      </c>
      <c r="S27" s="38">
        <v>1</v>
      </c>
      <c r="T27" s="22">
        <v>460</v>
      </c>
      <c r="U27" s="22">
        <f t="shared" si="5"/>
        <v>460</v>
      </c>
      <c r="V27" s="21" t="s">
        <v>266</v>
      </c>
      <c r="W27" s="19">
        <f t="shared" si="6"/>
        <v>460</v>
      </c>
      <c r="X27" s="15">
        <f t="shared" si="8"/>
        <v>368</v>
      </c>
      <c r="Y27" s="19">
        <v>5</v>
      </c>
    </row>
    <row r="28" spans="1:25" x14ac:dyDescent="0.15">
      <c r="A28" s="20">
        <f t="shared" si="15"/>
        <v>150013</v>
      </c>
      <c r="B28" s="18">
        <v>1</v>
      </c>
      <c r="C28" s="17" t="str">
        <f t="shared" si="0"/>
        <v>1701601_1</v>
      </c>
      <c r="D28" s="19" t="str">
        <f t="shared" si="1"/>
        <v>4_1280</v>
      </c>
      <c r="E28" s="19" t="str">
        <f t="shared" si="2"/>
        <v>4_1280</v>
      </c>
      <c r="F28" s="15" t="str">
        <f t="shared" si="3"/>
        <v>4_1024</v>
      </c>
      <c r="G28" s="16" t="s">
        <v>327</v>
      </c>
      <c r="I28" s="19"/>
      <c r="J28" s="32" t="s">
        <v>266</v>
      </c>
      <c r="K28" s="29" t="s">
        <v>26</v>
      </c>
      <c r="L28" s="33" t="str">
        <f t="shared" si="4"/>
        <v>正价</v>
      </c>
      <c r="M28">
        <v>350</v>
      </c>
      <c r="N28">
        <v>530</v>
      </c>
      <c r="P28">
        <v>1701601</v>
      </c>
      <c r="Q28" t="s">
        <v>320</v>
      </c>
      <c r="R28">
        <v>4</v>
      </c>
      <c r="S28" s="37">
        <v>1</v>
      </c>
      <c r="T28">
        <v>1280</v>
      </c>
      <c r="U28">
        <f t="shared" si="5"/>
        <v>1280</v>
      </c>
      <c r="V28" s="25" t="s">
        <v>266</v>
      </c>
      <c r="W28">
        <f t="shared" si="6"/>
        <v>1280</v>
      </c>
      <c r="X28" s="15">
        <f t="shared" si="8"/>
        <v>1024</v>
      </c>
      <c r="Y28">
        <v>6</v>
      </c>
    </row>
    <row r="29" spans="1:25" x14ac:dyDescent="0.15">
      <c r="A29" s="20">
        <f t="shared" si="15"/>
        <v>150014</v>
      </c>
      <c r="B29" s="18">
        <v>1</v>
      </c>
      <c r="C29" s="17" t="str">
        <f t="shared" si="0"/>
        <v>1701602_1</v>
      </c>
      <c r="D29" s="19" t="str">
        <f t="shared" si="1"/>
        <v>4_1280</v>
      </c>
      <c r="E29" s="19" t="str">
        <f t="shared" si="2"/>
        <v>4_1280</v>
      </c>
      <c r="F29" s="15" t="str">
        <f t="shared" si="3"/>
        <v>4_1024</v>
      </c>
      <c r="G29" s="16" t="s">
        <v>327</v>
      </c>
      <c r="I29" s="19"/>
      <c r="J29" s="32" t="s">
        <v>266</v>
      </c>
      <c r="K29" s="29" t="s">
        <v>26</v>
      </c>
      <c r="L29" s="33" t="str">
        <f t="shared" si="4"/>
        <v>正价</v>
      </c>
      <c r="M29">
        <v>350</v>
      </c>
      <c r="N29">
        <v>530</v>
      </c>
      <c r="P29">
        <v>1701602</v>
      </c>
      <c r="Q29" t="s">
        <v>321</v>
      </c>
      <c r="R29">
        <v>4</v>
      </c>
      <c r="S29" s="37">
        <v>1</v>
      </c>
      <c r="T29">
        <v>1280</v>
      </c>
      <c r="U29">
        <f t="shared" si="5"/>
        <v>1280</v>
      </c>
      <c r="V29" s="25" t="s">
        <v>266</v>
      </c>
      <c r="W29">
        <f t="shared" si="6"/>
        <v>1280</v>
      </c>
      <c r="X29" s="15">
        <f t="shared" si="8"/>
        <v>1024</v>
      </c>
      <c r="Y29">
        <v>6</v>
      </c>
    </row>
    <row r="30" spans="1:25" x14ac:dyDescent="0.15">
      <c r="A30" s="20">
        <f t="shared" si="15"/>
        <v>150015</v>
      </c>
      <c r="B30" s="18">
        <v>1</v>
      </c>
      <c r="C30" s="17" t="str">
        <f t="shared" si="0"/>
        <v>1701603_1</v>
      </c>
      <c r="D30" s="19" t="str">
        <f t="shared" si="1"/>
        <v>4_1280</v>
      </c>
      <c r="E30" s="19" t="str">
        <f t="shared" si="2"/>
        <v>4_1280</v>
      </c>
      <c r="F30" s="15" t="str">
        <f t="shared" si="3"/>
        <v>4_1024</v>
      </c>
      <c r="G30" s="16" t="s">
        <v>327</v>
      </c>
      <c r="I30" s="19"/>
      <c r="J30" s="32" t="s">
        <v>266</v>
      </c>
      <c r="K30" s="29" t="s">
        <v>26</v>
      </c>
      <c r="L30" s="33" t="str">
        <f t="shared" si="4"/>
        <v>正价</v>
      </c>
      <c r="M30">
        <v>350</v>
      </c>
      <c r="N30">
        <v>530</v>
      </c>
      <c r="P30">
        <v>1701603</v>
      </c>
      <c r="Q30" t="s">
        <v>322</v>
      </c>
      <c r="R30">
        <v>4</v>
      </c>
      <c r="S30" s="37">
        <v>1</v>
      </c>
      <c r="T30">
        <v>1280</v>
      </c>
      <c r="U30">
        <f t="shared" si="5"/>
        <v>1280</v>
      </c>
      <c r="V30" s="25" t="s">
        <v>266</v>
      </c>
      <c r="W30">
        <f t="shared" si="6"/>
        <v>1280</v>
      </c>
      <c r="X30" s="15">
        <f t="shared" si="8"/>
        <v>1024</v>
      </c>
      <c r="Y30">
        <v>6</v>
      </c>
    </row>
    <row r="31" spans="1:25" x14ac:dyDescent="0.15">
      <c r="A31" s="20">
        <f t="shared" si="15"/>
        <v>150016</v>
      </c>
      <c r="B31" s="18">
        <v>1</v>
      </c>
      <c r="C31" s="17" t="str">
        <f t="shared" si="0"/>
        <v>1701604_1</v>
      </c>
      <c r="D31" s="19" t="str">
        <f t="shared" si="1"/>
        <v>4_1280</v>
      </c>
      <c r="E31" s="19" t="str">
        <f t="shared" si="2"/>
        <v>4_1280</v>
      </c>
      <c r="F31" s="15" t="str">
        <f t="shared" si="3"/>
        <v>4_1024</v>
      </c>
      <c r="G31" s="16" t="s">
        <v>327</v>
      </c>
      <c r="I31" s="19"/>
      <c r="J31" s="32" t="s">
        <v>266</v>
      </c>
      <c r="K31" s="29" t="s">
        <v>26</v>
      </c>
      <c r="L31" s="33" t="str">
        <f t="shared" si="4"/>
        <v>正价</v>
      </c>
      <c r="M31">
        <v>350</v>
      </c>
      <c r="N31">
        <v>530</v>
      </c>
      <c r="P31">
        <v>1701604</v>
      </c>
      <c r="Q31" t="s">
        <v>323</v>
      </c>
      <c r="R31">
        <v>4</v>
      </c>
      <c r="S31" s="37">
        <v>1</v>
      </c>
      <c r="T31">
        <v>1280</v>
      </c>
      <c r="U31">
        <f t="shared" si="5"/>
        <v>1280</v>
      </c>
      <c r="V31" s="25" t="s">
        <v>266</v>
      </c>
      <c r="W31">
        <f t="shared" si="6"/>
        <v>1280</v>
      </c>
      <c r="X31" s="15">
        <f t="shared" si="8"/>
        <v>1024</v>
      </c>
      <c r="Y31">
        <v>6</v>
      </c>
    </row>
    <row r="32" spans="1:25" x14ac:dyDescent="0.15">
      <c r="A32" s="20">
        <f t="shared" si="15"/>
        <v>150017</v>
      </c>
      <c r="B32" s="18">
        <v>1</v>
      </c>
      <c r="C32" s="17" t="str">
        <f t="shared" si="0"/>
        <v>1701605_1</v>
      </c>
      <c r="D32" s="19" t="str">
        <f t="shared" si="1"/>
        <v>4_1280</v>
      </c>
      <c r="E32" s="19" t="str">
        <f t="shared" si="2"/>
        <v>4_1280</v>
      </c>
      <c r="F32" s="15" t="str">
        <f t="shared" si="3"/>
        <v>4_1024</v>
      </c>
      <c r="G32" s="16" t="s">
        <v>327</v>
      </c>
      <c r="I32" s="19"/>
      <c r="J32" s="32" t="s">
        <v>266</v>
      </c>
      <c r="K32" s="29" t="s">
        <v>26</v>
      </c>
      <c r="L32" s="33" t="str">
        <f t="shared" si="4"/>
        <v>正价</v>
      </c>
      <c r="M32">
        <v>350</v>
      </c>
      <c r="N32">
        <v>530</v>
      </c>
      <c r="P32">
        <v>1701605</v>
      </c>
      <c r="Q32" t="s">
        <v>324</v>
      </c>
      <c r="R32">
        <v>4</v>
      </c>
      <c r="S32" s="37">
        <v>1</v>
      </c>
      <c r="T32">
        <v>1280</v>
      </c>
      <c r="U32">
        <f t="shared" si="5"/>
        <v>1280</v>
      </c>
      <c r="V32" s="25" t="s">
        <v>266</v>
      </c>
      <c r="W32">
        <f t="shared" si="6"/>
        <v>1280</v>
      </c>
      <c r="X32" s="15">
        <f t="shared" si="8"/>
        <v>1024</v>
      </c>
      <c r="Y32">
        <v>6</v>
      </c>
    </row>
    <row r="33" spans="1:25" x14ac:dyDescent="0.15">
      <c r="A33" s="20">
        <f t="shared" si="15"/>
        <v>150018</v>
      </c>
      <c r="B33" s="18">
        <v>1</v>
      </c>
      <c r="C33" s="17" t="str">
        <f t="shared" si="0"/>
        <v>1701606_1</v>
      </c>
      <c r="D33" s="19" t="str">
        <f t="shared" si="1"/>
        <v>4_1280</v>
      </c>
      <c r="E33" s="19" t="str">
        <f t="shared" si="2"/>
        <v>4_1280</v>
      </c>
      <c r="F33" s="15" t="str">
        <f t="shared" si="3"/>
        <v>4_1024</v>
      </c>
      <c r="G33" s="16" t="s">
        <v>327</v>
      </c>
      <c r="I33" s="19"/>
      <c r="J33" s="32" t="s">
        <v>266</v>
      </c>
      <c r="K33" s="29" t="s">
        <v>26</v>
      </c>
      <c r="L33" s="33" t="str">
        <f t="shared" si="4"/>
        <v>正价</v>
      </c>
      <c r="M33">
        <v>350</v>
      </c>
      <c r="N33">
        <v>530</v>
      </c>
      <c r="P33">
        <v>1701606</v>
      </c>
      <c r="Q33" t="s">
        <v>325</v>
      </c>
      <c r="R33">
        <v>4</v>
      </c>
      <c r="S33" s="37">
        <v>1</v>
      </c>
      <c r="T33">
        <v>1280</v>
      </c>
      <c r="U33">
        <f t="shared" si="5"/>
        <v>1280</v>
      </c>
      <c r="V33" s="25" t="s">
        <v>266</v>
      </c>
      <c r="W33">
        <f t="shared" si="6"/>
        <v>1280</v>
      </c>
      <c r="X33" s="15">
        <f t="shared" si="8"/>
        <v>1024</v>
      </c>
      <c r="Y33">
        <v>6</v>
      </c>
    </row>
    <row r="34" spans="1:25" x14ac:dyDescent="0.15">
      <c r="A34" s="20">
        <f t="shared" si="15"/>
        <v>150019</v>
      </c>
      <c r="B34" s="18">
        <v>1</v>
      </c>
      <c r="C34" s="17" t="str">
        <f t="shared" si="0"/>
        <v>1702401_1</v>
      </c>
      <c r="D34" s="19" t="str">
        <f t="shared" si="1"/>
        <v>3_9200</v>
      </c>
      <c r="E34" s="19" t="str">
        <f t="shared" si="2"/>
        <v>3_9200</v>
      </c>
      <c r="F34" s="15" t="str">
        <f t="shared" si="3"/>
        <v>3_7360</v>
      </c>
      <c r="G34" s="16"/>
      <c r="I34" s="19"/>
      <c r="J34" s="32" t="s">
        <v>266</v>
      </c>
      <c r="K34" s="29" t="s">
        <v>26</v>
      </c>
      <c r="L34" s="33" t="str">
        <f t="shared" si="4"/>
        <v>正价</v>
      </c>
      <c r="M34">
        <v>100</v>
      </c>
      <c r="N34">
        <f t="shared" ref="N34:N65" si="16">N16</f>
        <v>151</v>
      </c>
      <c r="P34">
        <v>1702401</v>
      </c>
      <c r="Q34" t="s">
        <v>328</v>
      </c>
      <c r="R34">
        <f>R16</f>
        <v>3</v>
      </c>
      <c r="S34" s="37">
        <v>1</v>
      </c>
      <c r="T34">
        <f t="shared" ref="T34:T65" si="17">T16</f>
        <v>9200</v>
      </c>
      <c r="U34">
        <f t="shared" si="5"/>
        <v>9200</v>
      </c>
      <c r="V34" s="25" t="s">
        <v>266</v>
      </c>
      <c r="W34">
        <f t="shared" si="6"/>
        <v>9200</v>
      </c>
      <c r="X34" s="15">
        <f t="shared" si="8"/>
        <v>7360</v>
      </c>
      <c r="Y34">
        <v>4</v>
      </c>
    </row>
    <row r="35" spans="1:25" x14ac:dyDescent="0.15">
      <c r="A35" s="20">
        <f t="shared" si="15"/>
        <v>150020</v>
      </c>
      <c r="B35" s="18">
        <v>1</v>
      </c>
      <c r="C35" s="17" t="str">
        <f t="shared" si="0"/>
        <v>1702402_1</v>
      </c>
      <c r="D35" s="19" t="str">
        <f t="shared" si="1"/>
        <v>3_9200</v>
      </c>
      <c r="E35" s="19" t="str">
        <f t="shared" si="2"/>
        <v>3_9200</v>
      </c>
      <c r="F35" s="15" t="str">
        <f t="shared" si="3"/>
        <v>3_7360</v>
      </c>
      <c r="G35" s="16"/>
      <c r="I35" s="19"/>
      <c r="J35" s="32" t="s">
        <v>266</v>
      </c>
      <c r="K35" s="29" t="s">
        <v>26</v>
      </c>
      <c r="L35" s="33" t="str">
        <f t="shared" si="4"/>
        <v>正价</v>
      </c>
      <c r="M35">
        <v>100</v>
      </c>
      <c r="N35">
        <f t="shared" si="16"/>
        <v>151</v>
      </c>
      <c r="P35">
        <v>1702402</v>
      </c>
      <c r="Q35" t="s">
        <v>329</v>
      </c>
      <c r="R35">
        <f t="shared" ref="R35:R98" si="18">R17</f>
        <v>3</v>
      </c>
      <c r="S35" s="37">
        <v>1</v>
      </c>
      <c r="T35">
        <f t="shared" si="17"/>
        <v>9200</v>
      </c>
      <c r="U35">
        <f t="shared" si="5"/>
        <v>9200</v>
      </c>
      <c r="V35" s="25" t="s">
        <v>266</v>
      </c>
      <c r="W35">
        <f t="shared" si="6"/>
        <v>9200</v>
      </c>
      <c r="X35" s="15">
        <f t="shared" si="8"/>
        <v>7360</v>
      </c>
      <c r="Y35">
        <v>4</v>
      </c>
    </row>
    <row r="36" spans="1:25" x14ac:dyDescent="0.15">
      <c r="A36" s="20">
        <f t="shared" si="15"/>
        <v>150021</v>
      </c>
      <c r="B36" s="18">
        <v>1</v>
      </c>
      <c r="C36" s="17" t="str">
        <f t="shared" si="0"/>
        <v>1702403_1</v>
      </c>
      <c r="D36" s="19" t="str">
        <f t="shared" si="1"/>
        <v>3_9200</v>
      </c>
      <c r="E36" s="19" t="str">
        <f t="shared" si="2"/>
        <v>3_9200</v>
      </c>
      <c r="F36" s="15" t="str">
        <f t="shared" si="3"/>
        <v>3_7360</v>
      </c>
      <c r="G36" s="16"/>
      <c r="I36" s="19"/>
      <c r="J36" s="32" t="s">
        <v>266</v>
      </c>
      <c r="K36" s="29" t="s">
        <v>26</v>
      </c>
      <c r="L36" s="33" t="str">
        <f t="shared" si="4"/>
        <v>正价</v>
      </c>
      <c r="M36">
        <v>100</v>
      </c>
      <c r="N36">
        <f t="shared" si="16"/>
        <v>151</v>
      </c>
      <c r="P36">
        <v>1702403</v>
      </c>
      <c r="Q36" t="s">
        <v>330</v>
      </c>
      <c r="R36">
        <f t="shared" si="18"/>
        <v>3</v>
      </c>
      <c r="S36" s="37">
        <v>1</v>
      </c>
      <c r="T36">
        <f t="shared" si="17"/>
        <v>9200</v>
      </c>
      <c r="U36">
        <f t="shared" si="5"/>
        <v>9200</v>
      </c>
      <c r="V36" s="25" t="s">
        <v>266</v>
      </c>
      <c r="W36">
        <f t="shared" si="6"/>
        <v>9200</v>
      </c>
      <c r="X36" s="15">
        <f t="shared" si="8"/>
        <v>7360</v>
      </c>
      <c r="Y36">
        <v>4</v>
      </c>
    </row>
    <row r="37" spans="1:25" x14ac:dyDescent="0.15">
      <c r="A37" s="20">
        <f t="shared" si="15"/>
        <v>150022</v>
      </c>
      <c r="B37" s="18">
        <v>1</v>
      </c>
      <c r="C37" s="17" t="str">
        <f t="shared" si="0"/>
        <v>1702404_1</v>
      </c>
      <c r="D37" s="19" t="str">
        <f t="shared" si="1"/>
        <v>3_9200</v>
      </c>
      <c r="E37" s="19" t="str">
        <f t="shared" si="2"/>
        <v>3_9200</v>
      </c>
      <c r="F37" s="15" t="str">
        <f t="shared" si="3"/>
        <v>3_7360</v>
      </c>
      <c r="G37" s="16"/>
      <c r="I37" s="19"/>
      <c r="J37" s="32" t="s">
        <v>266</v>
      </c>
      <c r="K37" s="29" t="s">
        <v>26</v>
      </c>
      <c r="L37" s="33" t="str">
        <f t="shared" si="4"/>
        <v>正价</v>
      </c>
      <c r="M37">
        <v>100</v>
      </c>
      <c r="N37">
        <f t="shared" si="16"/>
        <v>151</v>
      </c>
      <c r="P37">
        <v>1702404</v>
      </c>
      <c r="Q37" t="s">
        <v>331</v>
      </c>
      <c r="R37">
        <f t="shared" si="18"/>
        <v>3</v>
      </c>
      <c r="S37" s="37">
        <v>1</v>
      </c>
      <c r="T37">
        <f t="shared" si="17"/>
        <v>9200</v>
      </c>
      <c r="U37">
        <f t="shared" si="5"/>
        <v>9200</v>
      </c>
      <c r="V37" s="25" t="s">
        <v>266</v>
      </c>
      <c r="W37">
        <f t="shared" si="6"/>
        <v>9200</v>
      </c>
      <c r="X37" s="15">
        <f t="shared" si="8"/>
        <v>7360</v>
      </c>
      <c r="Y37">
        <v>4</v>
      </c>
    </row>
    <row r="38" spans="1:25" x14ac:dyDescent="0.15">
      <c r="A38" s="20">
        <f t="shared" si="15"/>
        <v>150023</v>
      </c>
      <c r="B38" s="18">
        <v>1</v>
      </c>
      <c r="C38" s="17" t="str">
        <f t="shared" si="0"/>
        <v>1702405_1</v>
      </c>
      <c r="D38" s="19" t="str">
        <f t="shared" si="1"/>
        <v>3_9200</v>
      </c>
      <c r="E38" s="19" t="str">
        <f t="shared" si="2"/>
        <v>3_9200</v>
      </c>
      <c r="F38" s="15" t="str">
        <f t="shared" si="3"/>
        <v>3_7360</v>
      </c>
      <c r="G38" s="16"/>
      <c r="I38" s="19"/>
      <c r="J38" s="32" t="s">
        <v>266</v>
      </c>
      <c r="K38" s="29" t="s">
        <v>26</v>
      </c>
      <c r="L38" s="33" t="str">
        <f t="shared" si="4"/>
        <v>正价</v>
      </c>
      <c r="M38">
        <v>100</v>
      </c>
      <c r="N38">
        <f t="shared" si="16"/>
        <v>151</v>
      </c>
      <c r="P38">
        <v>1702405</v>
      </c>
      <c r="Q38" t="s">
        <v>332</v>
      </c>
      <c r="R38">
        <f t="shared" si="18"/>
        <v>3</v>
      </c>
      <c r="S38" s="37">
        <v>1</v>
      </c>
      <c r="T38">
        <f t="shared" si="17"/>
        <v>9200</v>
      </c>
      <c r="U38">
        <f t="shared" si="5"/>
        <v>9200</v>
      </c>
      <c r="V38" s="25" t="s">
        <v>266</v>
      </c>
      <c r="W38">
        <f t="shared" si="6"/>
        <v>9200</v>
      </c>
      <c r="X38" s="15">
        <f t="shared" si="8"/>
        <v>7360</v>
      </c>
      <c r="Y38">
        <v>4</v>
      </c>
    </row>
    <row r="39" spans="1:25" x14ac:dyDescent="0.15">
      <c r="A39" s="20">
        <f t="shared" si="15"/>
        <v>150024</v>
      </c>
      <c r="B39" s="18">
        <v>1</v>
      </c>
      <c r="C39" s="17" t="str">
        <f t="shared" si="0"/>
        <v>1702406_1</v>
      </c>
      <c r="D39" s="19" t="str">
        <f t="shared" si="1"/>
        <v>3_9200</v>
      </c>
      <c r="E39" s="19" t="str">
        <f t="shared" si="2"/>
        <v>3_9200</v>
      </c>
      <c r="F39" s="15" t="str">
        <f t="shared" si="3"/>
        <v>3_7360</v>
      </c>
      <c r="G39" s="16"/>
      <c r="I39" s="19"/>
      <c r="J39" s="32" t="s">
        <v>266</v>
      </c>
      <c r="K39" s="29" t="s">
        <v>26</v>
      </c>
      <c r="L39" s="33" t="str">
        <f t="shared" si="4"/>
        <v>正价</v>
      </c>
      <c r="M39">
        <v>100</v>
      </c>
      <c r="N39">
        <f t="shared" si="16"/>
        <v>151</v>
      </c>
      <c r="P39">
        <v>1702406</v>
      </c>
      <c r="Q39" t="s">
        <v>333</v>
      </c>
      <c r="R39">
        <f t="shared" si="18"/>
        <v>3</v>
      </c>
      <c r="S39" s="37">
        <v>1</v>
      </c>
      <c r="T39">
        <f t="shared" si="17"/>
        <v>9200</v>
      </c>
      <c r="U39">
        <f t="shared" si="5"/>
        <v>9200</v>
      </c>
      <c r="V39" s="25" t="s">
        <v>266</v>
      </c>
      <c r="W39">
        <f t="shared" si="6"/>
        <v>9200</v>
      </c>
      <c r="X39" s="15">
        <f t="shared" si="8"/>
        <v>7360</v>
      </c>
      <c r="Y39">
        <v>4</v>
      </c>
    </row>
    <row r="40" spans="1:25" x14ac:dyDescent="0.15">
      <c r="A40" s="20">
        <f t="shared" si="15"/>
        <v>150025</v>
      </c>
      <c r="B40" s="18">
        <v>1</v>
      </c>
      <c r="C40" s="17" t="str">
        <f t="shared" si="0"/>
        <v>1702501_1</v>
      </c>
      <c r="D40" s="19" t="str">
        <f t="shared" si="1"/>
        <v>4_460</v>
      </c>
      <c r="E40" s="19" t="str">
        <f t="shared" si="2"/>
        <v>4_460</v>
      </c>
      <c r="F40" s="15" t="str">
        <f t="shared" si="3"/>
        <v>4_368</v>
      </c>
      <c r="G40" s="21" t="s">
        <v>326</v>
      </c>
      <c r="I40" s="19"/>
      <c r="J40" s="32" t="s">
        <v>266</v>
      </c>
      <c r="K40" s="29" t="s">
        <v>26</v>
      </c>
      <c r="L40" s="33" t="str">
        <f t="shared" si="4"/>
        <v>正价</v>
      </c>
      <c r="M40">
        <v>300</v>
      </c>
      <c r="N40">
        <f t="shared" si="16"/>
        <v>454</v>
      </c>
      <c r="P40">
        <v>1702501</v>
      </c>
      <c r="Q40" t="s">
        <v>328</v>
      </c>
      <c r="R40">
        <f t="shared" si="18"/>
        <v>4</v>
      </c>
      <c r="S40" s="37">
        <v>1</v>
      </c>
      <c r="T40">
        <f t="shared" si="17"/>
        <v>460</v>
      </c>
      <c r="U40">
        <f t="shared" si="5"/>
        <v>460</v>
      </c>
      <c r="V40" s="25" t="s">
        <v>266</v>
      </c>
      <c r="W40">
        <f t="shared" si="6"/>
        <v>460</v>
      </c>
      <c r="X40" s="15">
        <f t="shared" si="8"/>
        <v>368</v>
      </c>
      <c r="Y40">
        <v>5</v>
      </c>
    </row>
    <row r="41" spans="1:25" x14ac:dyDescent="0.15">
      <c r="A41" s="20">
        <f t="shared" si="15"/>
        <v>150026</v>
      </c>
      <c r="B41" s="18">
        <v>1</v>
      </c>
      <c r="C41" s="17" t="str">
        <f t="shared" si="0"/>
        <v>1702502_1</v>
      </c>
      <c r="D41" s="19" t="str">
        <f t="shared" si="1"/>
        <v>4_460</v>
      </c>
      <c r="E41" s="19" t="str">
        <f t="shared" si="2"/>
        <v>4_460</v>
      </c>
      <c r="F41" s="15" t="str">
        <f t="shared" si="3"/>
        <v>4_368</v>
      </c>
      <c r="G41" s="21" t="s">
        <v>326</v>
      </c>
      <c r="I41" s="19"/>
      <c r="J41" s="32" t="s">
        <v>266</v>
      </c>
      <c r="K41" s="29" t="s">
        <v>26</v>
      </c>
      <c r="L41" s="33" t="str">
        <f t="shared" si="4"/>
        <v>正价</v>
      </c>
      <c r="M41">
        <v>300</v>
      </c>
      <c r="N41">
        <f t="shared" si="16"/>
        <v>454</v>
      </c>
      <c r="P41">
        <v>1702502</v>
      </c>
      <c r="Q41" t="s">
        <v>329</v>
      </c>
      <c r="R41">
        <f t="shared" si="18"/>
        <v>4</v>
      </c>
      <c r="S41" s="37">
        <v>1</v>
      </c>
      <c r="T41">
        <f t="shared" si="17"/>
        <v>460</v>
      </c>
      <c r="U41">
        <f t="shared" si="5"/>
        <v>460</v>
      </c>
      <c r="V41" s="25" t="s">
        <v>266</v>
      </c>
      <c r="W41">
        <f t="shared" si="6"/>
        <v>460</v>
      </c>
      <c r="X41" s="15">
        <f t="shared" si="8"/>
        <v>368</v>
      </c>
      <c r="Y41">
        <v>5</v>
      </c>
    </row>
    <row r="42" spans="1:25" x14ac:dyDescent="0.15">
      <c r="A42" s="20">
        <f t="shared" si="15"/>
        <v>150027</v>
      </c>
      <c r="B42" s="18">
        <v>1</v>
      </c>
      <c r="C42" s="17" t="str">
        <f t="shared" si="0"/>
        <v>1702503_1</v>
      </c>
      <c r="D42" s="19" t="str">
        <f t="shared" si="1"/>
        <v>4_460</v>
      </c>
      <c r="E42" s="19" t="str">
        <f t="shared" si="2"/>
        <v>4_460</v>
      </c>
      <c r="F42" s="15" t="str">
        <f t="shared" si="3"/>
        <v>4_368</v>
      </c>
      <c r="G42" s="21" t="s">
        <v>326</v>
      </c>
      <c r="I42" s="19"/>
      <c r="J42" s="32" t="s">
        <v>266</v>
      </c>
      <c r="K42" s="29" t="s">
        <v>26</v>
      </c>
      <c r="L42" s="33" t="str">
        <f t="shared" si="4"/>
        <v>正价</v>
      </c>
      <c r="M42">
        <v>300</v>
      </c>
      <c r="N42">
        <f t="shared" si="16"/>
        <v>454</v>
      </c>
      <c r="P42">
        <v>1702503</v>
      </c>
      <c r="Q42" t="s">
        <v>330</v>
      </c>
      <c r="R42">
        <f t="shared" si="18"/>
        <v>4</v>
      </c>
      <c r="S42" s="37">
        <v>1</v>
      </c>
      <c r="T42">
        <f t="shared" si="17"/>
        <v>460</v>
      </c>
      <c r="U42">
        <f t="shared" si="5"/>
        <v>460</v>
      </c>
      <c r="V42" s="25" t="s">
        <v>266</v>
      </c>
      <c r="W42">
        <f t="shared" si="6"/>
        <v>460</v>
      </c>
      <c r="X42" s="15">
        <f t="shared" si="8"/>
        <v>368</v>
      </c>
      <c r="Y42">
        <v>5</v>
      </c>
    </row>
    <row r="43" spans="1:25" x14ac:dyDescent="0.15">
      <c r="A43" s="20">
        <f t="shared" si="15"/>
        <v>150028</v>
      </c>
      <c r="B43" s="18">
        <v>1</v>
      </c>
      <c r="C43" s="17" t="str">
        <f t="shared" si="0"/>
        <v>1702504_1</v>
      </c>
      <c r="D43" s="19" t="str">
        <f t="shared" si="1"/>
        <v>4_460</v>
      </c>
      <c r="E43" s="19" t="str">
        <f t="shared" si="2"/>
        <v>4_460</v>
      </c>
      <c r="F43" s="15" t="str">
        <f t="shared" si="3"/>
        <v>4_368</v>
      </c>
      <c r="G43" s="21" t="s">
        <v>326</v>
      </c>
      <c r="I43" s="19"/>
      <c r="J43" s="32" t="s">
        <v>266</v>
      </c>
      <c r="K43" s="29" t="s">
        <v>26</v>
      </c>
      <c r="L43" s="33" t="str">
        <f t="shared" si="4"/>
        <v>正价</v>
      </c>
      <c r="M43">
        <v>300</v>
      </c>
      <c r="N43">
        <f t="shared" si="16"/>
        <v>454</v>
      </c>
      <c r="P43">
        <v>1702504</v>
      </c>
      <c r="Q43" t="s">
        <v>331</v>
      </c>
      <c r="R43">
        <f t="shared" si="18"/>
        <v>4</v>
      </c>
      <c r="S43" s="37">
        <v>1</v>
      </c>
      <c r="T43">
        <f t="shared" si="17"/>
        <v>460</v>
      </c>
      <c r="U43">
        <f t="shared" si="5"/>
        <v>460</v>
      </c>
      <c r="V43" s="25" t="s">
        <v>266</v>
      </c>
      <c r="W43">
        <f t="shared" si="6"/>
        <v>460</v>
      </c>
      <c r="X43" s="15">
        <f t="shared" si="8"/>
        <v>368</v>
      </c>
      <c r="Y43">
        <v>5</v>
      </c>
    </row>
    <row r="44" spans="1:25" x14ac:dyDescent="0.15">
      <c r="A44" s="20">
        <f t="shared" si="15"/>
        <v>150029</v>
      </c>
      <c r="B44" s="18">
        <v>1</v>
      </c>
      <c r="C44" s="17" t="str">
        <f t="shared" si="0"/>
        <v>1702505_1</v>
      </c>
      <c r="D44" s="19" t="str">
        <f t="shared" si="1"/>
        <v>4_460</v>
      </c>
      <c r="E44" s="19" t="str">
        <f t="shared" si="2"/>
        <v>4_460</v>
      </c>
      <c r="F44" s="15" t="str">
        <f t="shared" si="3"/>
        <v>4_368</v>
      </c>
      <c r="G44" s="21" t="s">
        <v>326</v>
      </c>
      <c r="I44" s="19"/>
      <c r="J44" s="32" t="s">
        <v>266</v>
      </c>
      <c r="K44" s="29" t="s">
        <v>26</v>
      </c>
      <c r="L44" s="33" t="str">
        <f t="shared" si="4"/>
        <v>正价</v>
      </c>
      <c r="M44">
        <v>300</v>
      </c>
      <c r="N44">
        <f t="shared" si="16"/>
        <v>454</v>
      </c>
      <c r="P44">
        <v>1702505</v>
      </c>
      <c r="Q44" t="s">
        <v>332</v>
      </c>
      <c r="R44">
        <f t="shared" si="18"/>
        <v>4</v>
      </c>
      <c r="S44" s="37">
        <v>1</v>
      </c>
      <c r="T44">
        <f t="shared" si="17"/>
        <v>460</v>
      </c>
      <c r="U44">
        <f t="shared" si="5"/>
        <v>460</v>
      </c>
      <c r="V44" s="25" t="s">
        <v>266</v>
      </c>
      <c r="W44">
        <f t="shared" si="6"/>
        <v>460</v>
      </c>
      <c r="X44" s="15">
        <f t="shared" si="8"/>
        <v>368</v>
      </c>
      <c r="Y44">
        <v>5</v>
      </c>
    </row>
    <row r="45" spans="1:25" x14ac:dyDescent="0.15">
      <c r="A45" s="20">
        <f t="shared" si="15"/>
        <v>150030</v>
      </c>
      <c r="B45" s="18">
        <v>1</v>
      </c>
      <c r="C45" s="17" t="str">
        <f t="shared" si="0"/>
        <v>1702506_1</v>
      </c>
      <c r="D45" s="19" t="str">
        <f t="shared" si="1"/>
        <v>4_460</v>
      </c>
      <c r="E45" s="19" t="str">
        <f t="shared" si="2"/>
        <v>4_460</v>
      </c>
      <c r="F45" s="15" t="str">
        <f t="shared" si="3"/>
        <v>4_368</v>
      </c>
      <c r="G45" s="21" t="s">
        <v>326</v>
      </c>
      <c r="I45" s="19"/>
      <c r="J45" s="32" t="s">
        <v>266</v>
      </c>
      <c r="K45" s="29" t="s">
        <v>26</v>
      </c>
      <c r="L45" s="33" t="str">
        <f t="shared" si="4"/>
        <v>正价</v>
      </c>
      <c r="M45">
        <v>300</v>
      </c>
      <c r="N45">
        <f t="shared" si="16"/>
        <v>454</v>
      </c>
      <c r="P45">
        <v>1702506</v>
      </c>
      <c r="Q45" t="s">
        <v>333</v>
      </c>
      <c r="R45">
        <f t="shared" si="18"/>
        <v>4</v>
      </c>
      <c r="S45" s="37">
        <v>1</v>
      </c>
      <c r="T45">
        <f t="shared" si="17"/>
        <v>460</v>
      </c>
      <c r="U45">
        <f t="shared" si="5"/>
        <v>460</v>
      </c>
      <c r="V45" s="25" t="s">
        <v>266</v>
      </c>
      <c r="W45">
        <f t="shared" si="6"/>
        <v>460</v>
      </c>
      <c r="X45" s="15">
        <f t="shared" si="8"/>
        <v>368</v>
      </c>
      <c r="Y45">
        <v>5</v>
      </c>
    </row>
    <row r="46" spans="1:25" x14ac:dyDescent="0.15">
      <c r="A46" s="20">
        <f t="shared" si="15"/>
        <v>150031</v>
      </c>
      <c r="B46" s="18">
        <v>1</v>
      </c>
      <c r="C46" s="17" t="str">
        <f t="shared" si="0"/>
        <v>1702601_1</v>
      </c>
      <c r="D46" s="19" t="str">
        <f t="shared" si="1"/>
        <v>4_1280</v>
      </c>
      <c r="E46" s="19" t="str">
        <f t="shared" si="2"/>
        <v>4_1280</v>
      </c>
      <c r="F46" s="15" t="str">
        <f t="shared" si="3"/>
        <v>4_1024</v>
      </c>
      <c r="G46" s="16" t="s">
        <v>327</v>
      </c>
      <c r="I46" s="19"/>
      <c r="J46" s="32" t="s">
        <v>266</v>
      </c>
      <c r="K46" s="29" t="s">
        <v>26</v>
      </c>
      <c r="L46" s="33" t="str">
        <f t="shared" si="4"/>
        <v>正价</v>
      </c>
      <c r="M46">
        <v>350</v>
      </c>
      <c r="N46">
        <f t="shared" si="16"/>
        <v>530</v>
      </c>
      <c r="P46">
        <v>1702601</v>
      </c>
      <c r="Q46" t="s">
        <v>328</v>
      </c>
      <c r="R46">
        <f t="shared" si="18"/>
        <v>4</v>
      </c>
      <c r="S46" s="37">
        <v>1</v>
      </c>
      <c r="T46">
        <f t="shared" si="17"/>
        <v>1280</v>
      </c>
      <c r="U46">
        <f t="shared" si="5"/>
        <v>1280</v>
      </c>
      <c r="V46" s="25" t="s">
        <v>266</v>
      </c>
      <c r="W46">
        <f t="shared" si="6"/>
        <v>1280</v>
      </c>
      <c r="X46" s="15">
        <f t="shared" si="8"/>
        <v>1024</v>
      </c>
      <c r="Y46">
        <v>6</v>
      </c>
    </row>
    <row r="47" spans="1:25" x14ac:dyDescent="0.15">
      <c r="A47" s="20">
        <f t="shared" si="15"/>
        <v>150032</v>
      </c>
      <c r="B47" s="18">
        <v>1</v>
      </c>
      <c r="C47" s="17" t="str">
        <f t="shared" si="0"/>
        <v>1702602_1</v>
      </c>
      <c r="D47" s="19" t="str">
        <f t="shared" si="1"/>
        <v>4_1280</v>
      </c>
      <c r="E47" s="19" t="str">
        <f t="shared" si="2"/>
        <v>4_1280</v>
      </c>
      <c r="F47" s="15" t="str">
        <f t="shared" si="3"/>
        <v>4_1024</v>
      </c>
      <c r="G47" s="16" t="s">
        <v>327</v>
      </c>
      <c r="I47" s="19"/>
      <c r="J47" s="32" t="s">
        <v>266</v>
      </c>
      <c r="K47" s="29" t="s">
        <v>26</v>
      </c>
      <c r="L47" s="33" t="str">
        <f t="shared" si="4"/>
        <v>正价</v>
      </c>
      <c r="M47">
        <v>350</v>
      </c>
      <c r="N47">
        <f t="shared" si="16"/>
        <v>530</v>
      </c>
      <c r="P47">
        <v>1702602</v>
      </c>
      <c r="Q47" t="s">
        <v>329</v>
      </c>
      <c r="R47">
        <f t="shared" si="18"/>
        <v>4</v>
      </c>
      <c r="S47" s="37">
        <v>1</v>
      </c>
      <c r="T47">
        <f t="shared" si="17"/>
        <v>1280</v>
      </c>
      <c r="U47">
        <f t="shared" si="5"/>
        <v>1280</v>
      </c>
      <c r="V47" s="25" t="s">
        <v>266</v>
      </c>
      <c r="W47">
        <f t="shared" si="6"/>
        <v>1280</v>
      </c>
      <c r="X47" s="15">
        <f t="shared" ref="X47:X78" si="19">U47*0.8</f>
        <v>1024</v>
      </c>
      <c r="Y47">
        <v>6</v>
      </c>
    </row>
    <row r="48" spans="1:25" x14ac:dyDescent="0.15">
      <c r="A48" s="20">
        <f t="shared" si="15"/>
        <v>150033</v>
      </c>
      <c r="B48" s="18">
        <v>1</v>
      </c>
      <c r="C48" s="17" t="str">
        <f t="shared" si="0"/>
        <v>1702603_1</v>
      </c>
      <c r="D48" s="19" t="str">
        <f t="shared" si="1"/>
        <v>4_1280</v>
      </c>
      <c r="E48" s="19" t="str">
        <f t="shared" si="2"/>
        <v>4_1280</v>
      </c>
      <c r="F48" s="15" t="str">
        <f t="shared" si="3"/>
        <v>4_1024</v>
      </c>
      <c r="G48" s="16" t="s">
        <v>327</v>
      </c>
      <c r="I48" s="19"/>
      <c r="J48" s="32" t="s">
        <v>266</v>
      </c>
      <c r="K48" s="29" t="s">
        <v>26</v>
      </c>
      <c r="L48" s="33" t="str">
        <f t="shared" si="4"/>
        <v>正价</v>
      </c>
      <c r="M48">
        <v>350</v>
      </c>
      <c r="N48">
        <f t="shared" si="16"/>
        <v>530</v>
      </c>
      <c r="P48">
        <v>1702603</v>
      </c>
      <c r="Q48" t="s">
        <v>330</v>
      </c>
      <c r="R48">
        <f t="shared" si="18"/>
        <v>4</v>
      </c>
      <c r="S48" s="37">
        <v>1</v>
      </c>
      <c r="T48">
        <f t="shared" si="17"/>
        <v>1280</v>
      </c>
      <c r="U48">
        <f t="shared" si="5"/>
        <v>1280</v>
      </c>
      <c r="V48" s="25" t="s">
        <v>266</v>
      </c>
      <c r="W48">
        <f t="shared" si="6"/>
        <v>1280</v>
      </c>
      <c r="X48" s="15">
        <f t="shared" si="19"/>
        <v>1024</v>
      </c>
      <c r="Y48">
        <v>6</v>
      </c>
    </row>
    <row r="49" spans="1:25" x14ac:dyDescent="0.15">
      <c r="A49" s="20">
        <f t="shared" ref="A49:A80" si="20">A48+1</f>
        <v>150034</v>
      </c>
      <c r="B49" s="18">
        <v>1</v>
      </c>
      <c r="C49" s="17" t="str">
        <f t="shared" si="0"/>
        <v>1702604_1</v>
      </c>
      <c r="D49" s="19" t="str">
        <f t="shared" si="1"/>
        <v>4_1280</v>
      </c>
      <c r="E49" s="19" t="str">
        <f t="shared" si="2"/>
        <v>4_1280</v>
      </c>
      <c r="F49" s="15" t="str">
        <f t="shared" si="3"/>
        <v>4_1024</v>
      </c>
      <c r="G49" s="16" t="s">
        <v>327</v>
      </c>
      <c r="I49" s="19"/>
      <c r="J49" s="32" t="s">
        <v>266</v>
      </c>
      <c r="K49" s="29" t="s">
        <v>26</v>
      </c>
      <c r="L49" s="33" t="str">
        <f t="shared" si="4"/>
        <v>正价</v>
      </c>
      <c r="M49">
        <v>350</v>
      </c>
      <c r="N49">
        <f t="shared" si="16"/>
        <v>530</v>
      </c>
      <c r="P49">
        <v>1702604</v>
      </c>
      <c r="Q49" t="s">
        <v>331</v>
      </c>
      <c r="R49">
        <f t="shared" si="18"/>
        <v>4</v>
      </c>
      <c r="S49" s="37">
        <v>1</v>
      </c>
      <c r="T49">
        <f t="shared" si="17"/>
        <v>1280</v>
      </c>
      <c r="U49">
        <f t="shared" si="5"/>
        <v>1280</v>
      </c>
      <c r="V49" s="25" t="s">
        <v>266</v>
      </c>
      <c r="W49">
        <f t="shared" si="6"/>
        <v>1280</v>
      </c>
      <c r="X49" s="15">
        <f t="shared" si="19"/>
        <v>1024</v>
      </c>
      <c r="Y49">
        <v>6</v>
      </c>
    </row>
    <row r="50" spans="1:25" x14ac:dyDescent="0.15">
      <c r="A50" s="20">
        <f t="shared" si="20"/>
        <v>150035</v>
      </c>
      <c r="B50" s="18">
        <v>1</v>
      </c>
      <c r="C50" s="17" t="str">
        <f t="shared" si="0"/>
        <v>1702605_1</v>
      </c>
      <c r="D50" s="19" t="str">
        <f t="shared" si="1"/>
        <v>4_1280</v>
      </c>
      <c r="E50" s="19" t="str">
        <f t="shared" si="2"/>
        <v>4_1280</v>
      </c>
      <c r="F50" s="15" t="str">
        <f t="shared" si="3"/>
        <v>4_1024</v>
      </c>
      <c r="G50" s="16" t="s">
        <v>327</v>
      </c>
      <c r="I50" s="19"/>
      <c r="J50" s="32" t="s">
        <v>266</v>
      </c>
      <c r="K50" s="29" t="s">
        <v>26</v>
      </c>
      <c r="L50" s="33" t="str">
        <f t="shared" si="4"/>
        <v>正价</v>
      </c>
      <c r="M50">
        <v>350</v>
      </c>
      <c r="N50">
        <f t="shared" si="16"/>
        <v>530</v>
      </c>
      <c r="P50">
        <v>1702605</v>
      </c>
      <c r="Q50" t="s">
        <v>332</v>
      </c>
      <c r="R50">
        <f t="shared" si="18"/>
        <v>4</v>
      </c>
      <c r="S50" s="37">
        <v>1</v>
      </c>
      <c r="T50">
        <f t="shared" si="17"/>
        <v>1280</v>
      </c>
      <c r="U50">
        <f t="shared" si="5"/>
        <v>1280</v>
      </c>
      <c r="V50" s="25" t="s">
        <v>266</v>
      </c>
      <c r="W50">
        <f t="shared" si="6"/>
        <v>1280</v>
      </c>
      <c r="X50" s="15">
        <f t="shared" si="19"/>
        <v>1024</v>
      </c>
      <c r="Y50">
        <v>6</v>
      </c>
    </row>
    <row r="51" spans="1:25" x14ac:dyDescent="0.15">
      <c r="A51" s="20">
        <f t="shared" si="20"/>
        <v>150036</v>
      </c>
      <c r="B51" s="18">
        <v>1</v>
      </c>
      <c r="C51" s="17" t="str">
        <f t="shared" si="0"/>
        <v>1702606_1</v>
      </c>
      <c r="D51" s="19" t="str">
        <f t="shared" si="1"/>
        <v>4_1280</v>
      </c>
      <c r="E51" s="19" t="str">
        <f t="shared" si="2"/>
        <v>4_1280</v>
      </c>
      <c r="F51" s="15" t="str">
        <f t="shared" si="3"/>
        <v>4_1024</v>
      </c>
      <c r="G51" s="16" t="s">
        <v>327</v>
      </c>
      <c r="I51" s="19"/>
      <c r="J51" s="32" t="s">
        <v>266</v>
      </c>
      <c r="K51" s="29" t="s">
        <v>26</v>
      </c>
      <c r="L51" s="33" t="str">
        <f t="shared" si="4"/>
        <v>正价</v>
      </c>
      <c r="M51">
        <v>350</v>
      </c>
      <c r="N51">
        <f t="shared" si="16"/>
        <v>530</v>
      </c>
      <c r="P51">
        <v>1702606</v>
      </c>
      <c r="Q51" t="s">
        <v>333</v>
      </c>
      <c r="R51">
        <f t="shared" si="18"/>
        <v>4</v>
      </c>
      <c r="S51" s="37">
        <v>1</v>
      </c>
      <c r="T51">
        <f t="shared" si="17"/>
        <v>1280</v>
      </c>
      <c r="U51">
        <f t="shared" si="5"/>
        <v>1280</v>
      </c>
      <c r="V51" s="25" t="s">
        <v>266</v>
      </c>
      <c r="W51">
        <f t="shared" si="6"/>
        <v>1280</v>
      </c>
      <c r="X51" s="15">
        <f t="shared" si="19"/>
        <v>1024</v>
      </c>
      <c r="Y51">
        <v>6</v>
      </c>
    </row>
    <row r="52" spans="1:25" x14ac:dyDescent="0.15">
      <c r="A52" s="20">
        <f t="shared" si="20"/>
        <v>150037</v>
      </c>
      <c r="B52" s="18">
        <v>1</v>
      </c>
      <c r="C52" s="17" t="str">
        <f t="shared" si="0"/>
        <v>1703401_1</v>
      </c>
      <c r="D52" s="19" t="str">
        <f t="shared" si="1"/>
        <v>3_9200</v>
      </c>
      <c r="E52" s="19" t="str">
        <f t="shared" si="2"/>
        <v>3_9200</v>
      </c>
      <c r="F52" s="15" t="str">
        <f t="shared" si="3"/>
        <v>3_7360</v>
      </c>
      <c r="G52" s="16"/>
      <c r="I52" s="19"/>
      <c r="J52" s="32" t="s">
        <v>266</v>
      </c>
      <c r="K52" s="29" t="s">
        <v>26</v>
      </c>
      <c r="L52" s="33" t="str">
        <f t="shared" si="4"/>
        <v>正价</v>
      </c>
      <c r="M52">
        <v>100</v>
      </c>
      <c r="N52">
        <f t="shared" si="16"/>
        <v>151</v>
      </c>
      <c r="P52">
        <v>1703401</v>
      </c>
      <c r="Q52" t="s">
        <v>334</v>
      </c>
      <c r="R52">
        <f t="shared" si="18"/>
        <v>3</v>
      </c>
      <c r="S52" s="37">
        <v>1</v>
      </c>
      <c r="T52">
        <f t="shared" si="17"/>
        <v>9200</v>
      </c>
      <c r="U52">
        <f t="shared" si="5"/>
        <v>9200</v>
      </c>
      <c r="V52" s="25" t="s">
        <v>266</v>
      </c>
      <c r="W52">
        <f t="shared" si="6"/>
        <v>9200</v>
      </c>
      <c r="X52" s="15">
        <f t="shared" si="19"/>
        <v>7360</v>
      </c>
      <c r="Y52">
        <v>4</v>
      </c>
    </row>
    <row r="53" spans="1:25" x14ac:dyDescent="0.15">
      <c r="A53" s="20">
        <f t="shared" si="20"/>
        <v>150038</v>
      </c>
      <c r="B53" s="18">
        <v>1</v>
      </c>
      <c r="C53" s="17" t="str">
        <f t="shared" si="0"/>
        <v>1703402_1</v>
      </c>
      <c r="D53" s="19" t="str">
        <f t="shared" si="1"/>
        <v>3_9200</v>
      </c>
      <c r="E53" s="19" t="str">
        <f t="shared" si="2"/>
        <v>3_9200</v>
      </c>
      <c r="F53" s="15" t="str">
        <f t="shared" si="3"/>
        <v>3_7360</v>
      </c>
      <c r="G53" s="16"/>
      <c r="I53" s="19"/>
      <c r="J53" s="32" t="s">
        <v>266</v>
      </c>
      <c r="K53" s="29" t="s">
        <v>26</v>
      </c>
      <c r="L53" s="33" t="str">
        <f t="shared" si="4"/>
        <v>正价</v>
      </c>
      <c r="M53">
        <v>100</v>
      </c>
      <c r="N53">
        <f t="shared" si="16"/>
        <v>151</v>
      </c>
      <c r="P53">
        <v>1703402</v>
      </c>
      <c r="Q53" t="s">
        <v>335</v>
      </c>
      <c r="R53">
        <f t="shared" si="18"/>
        <v>3</v>
      </c>
      <c r="S53" s="37">
        <v>1</v>
      </c>
      <c r="T53">
        <f t="shared" si="17"/>
        <v>9200</v>
      </c>
      <c r="U53">
        <f t="shared" si="5"/>
        <v>9200</v>
      </c>
      <c r="V53" s="25" t="s">
        <v>266</v>
      </c>
      <c r="W53">
        <f t="shared" si="6"/>
        <v>9200</v>
      </c>
      <c r="X53" s="15">
        <f t="shared" si="19"/>
        <v>7360</v>
      </c>
      <c r="Y53">
        <v>4</v>
      </c>
    </row>
    <row r="54" spans="1:25" x14ac:dyDescent="0.15">
      <c r="A54" s="20">
        <f t="shared" si="20"/>
        <v>150039</v>
      </c>
      <c r="B54" s="18">
        <v>1</v>
      </c>
      <c r="C54" s="17" t="str">
        <f t="shared" si="0"/>
        <v>1703403_1</v>
      </c>
      <c r="D54" s="19" t="str">
        <f t="shared" si="1"/>
        <v>3_9200</v>
      </c>
      <c r="E54" s="19" t="str">
        <f t="shared" si="2"/>
        <v>3_9200</v>
      </c>
      <c r="F54" s="15" t="str">
        <f t="shared" si="3"/>
        <v>3_7360</v>
      </c>
      <c r="G54" s="16"/>
      <c r="I54" s="19"/>
      <c r="J54" s="32" t="s">
        <v>266</v>
      </c>
      <c r="K54" s="29" t="s">
        <v>26</v>
      </c>
      <c r="L54" s="33" t="str">
        <f t="shared" si="4"/>
        <v>正价</v>
      </c>
      <c r="M54">
        <v>100</v>
      </c>
      <c r="N54">
        <f t="shared" si="16"/>
        <v>151</v>
      </c>
      <c r="P54">
        <v>1703403</v>
      </c>
      <c r="Q54" t="s">
        <v>336</v>
      </c>
      <c r="R54">
        <f t="shared" si="18"/>
        <v>3</v>
      </c>
      <c r="S54" s="37">
        <v>1</v>
      </c>
      <c r="T54">
        <f t="shared" si="17"/>
        <v>9200</v>
      </c>
      <c r="U54">
        <f t="shared" si="5"/>
        <v>9200</v>
      </c>
      <c r="V54" s="25" t="s">
        <v>266</v>
      </c>
      <c r="W54">
        <f t="shared" si="6"/>
        <v>9200</v>
      </c>
      <c r="X54" s="15">
        <f t="shared" si="19"/>
        <v>7360</v>
      </c>
      <c r="Y54">
        <v>4</v>
      </c>
    </row>
    <row r="55" spans="1:25" x14ac:dyDescent="0.15">
      <c r="A55" s="20">
        <f t="shared" si="20"/>
        <v>150040</v>
      </c>
      <c r="B55" s="18">
        <v>1</v>
      </c>
      <c r="C55" s="17" t="str">
        <f t="shared" si="0"/>
        <v>1703404_1</v>
      </c>
      <c r="D55" s="19" t="str">
        <f t="shared" si="1"/>
        <v>3_9200</v>
      </c>
      <c r="E55" s="19" t="str">
        <f t="shared" si="2"/>
        <v>3_9200</v>
      </c>
      <c r="F55" s="15" t="str">
        <f t="shared" si="3"/>
        <v>3_7360</v>
      </c>
      <c r="G55" s="16"/>
      <c r="I55" s="19"/>
      <c r="J55" s="32" t="s">
        <v>266</v>
      </c>
      <c r="K55" s="29" t="s">
        <v>26</v>
      </c>
      <c r="L55" s="33" t="str">
        <f t="shared" si="4"/>
        <v>正价</v>
      </c>
      <c r="M55">
        <v>100</v>
      </c>
      <c r="N55">
        <f t="shared" si="16"/>
        <v>151</v>
      </c>
      <c r="P55">
        <v>1703404</v>
      </c>
      <c r="Q55" t="s">
        <v>337</v>
      </c>
      <c r="R55">
        <f t="shared" si="18"/>
        <v>3</v>
      </c>
      <c r="S55" s="37">
        <v>1</v>
      </c>
      <c r="T55">
        <f t="shared" si="17"/>
        <v>9200</v>
      </c>
      <c r="U55">
        <f t="shared" si="5"/>
        <v>9200</v>
      </c>
      <c r="V55" s="25" t="s">
        <v>266</v>
      </c>
      <c r="W55">
        <f t="shared" si="6"/>
        <v>9200</v>
      </c>
      <c r="X55" s="15">
        <f t="shared" si="19"/>
        <v>7360</v>
      </c>
      <c r="Y55">
        <v>4</v>
      </c>
    </row>
    <row r="56" spans="1:25" x14ac:dyDescent="0.15">
      <c r="A56" s="20">
        <f t="shared" si="20"/>
        <v>150041</v>
      </c>
      <c r="B56" s="18">
        <v>1</v>
      </c>
      <c r="C56" s="17" t="str">
        <f t="shared" si="0"/>
        <v>1703405_1</v>
      </c>
      <c r="D56" s="19" t="str">
        <f t="shared" si="1"/>
        <v>3_9200</v>
      </c>
      <c r="E56" s="19" t="str">
        <f t="shared" si="2"/>
        <v>3_9200</v>
      </c>
      <c r="F56" s="15" t="str">
        <f t="shared" si="3"/>
        <v>3_7360</v>
      </c>
      <c r="G56" s="16"/>
      <c r="I56" s="19"/>
      <c r="J56" s="32" t="s">
        <v>266</v>
      </c>
      <c r="K56" s="29" t="s">
        <v>26</v>
      </c>
      <c r="L56" s="33" t="str">
        <f t="shared" si="4"/>
        <v>正价</v>
      </c>
      <c r="M56">
        <v>100</v>
      </c>
      <c r="N56">
        <f t="shared" si="16"/>
        <v>151</v>
      </c>
      <c r="P56">
        <v>1703405</v>
      </c>
      <c r="Q56" t="s">
        <v>338</v>
      </c>
      <c r="R56">
        <f t="shared" si="18"/>
        <v>3</v>
      </c>
      <c r="S56" s="37">
        <v>1</v>
      </c>
      <c r="T56">
        <f t="shared" si="17"/>
        <v>9200</v>
      </c>
      <c r="U56">
        <f t="shared" si="5"/>
        <v>9200</v>
      </c>
      <c r="V56" s="25" t="s">
        <v>266</v>
      </c>
      <c r="W56">
        <f t="shared" si="6"/>
        <v>9200</v>
      </c>
      <c r="X56" s="15">
        <f t="shared" si="19"/>
        <v>7360</v>
      </c>
      <c r="Y56">
        <v>4</v>
      </c>
    </row>
    <row r="57" spans="1:25" x14ac:dyDescent="0.15">
      <c r="A57" s="20">
        <f t="shared" si="20"/>
        <v>150042</v>
      </c>
      <c r="B57" s="18">
        <v>1</v>
      </c>
      <c r="C57" s="17" t="str">
        <f t="shared" si="0"/>
        <v>1703406_1</v>
      </c>
      <c r="D57" s="19" t="str">
        <f t="shared" si="1"/>
        <v>3_9200</v>
      </c>
      <c r="E57" s="19" t="str">
        <f t="shared" si="2"/>
        <v>3_9200</v>
      </c>
      <c r="F57" s="15" t="str">
        <f t="shared" si="3"/>
        <v>3_7360</v>
      </c>
      <c r="G57" s="16"/>
      <c r="I57" s="19"/>
      <c r="J57" s="32" t="s">
        <v>266</v>
      </c>
      <c r="K57" s="29" t="s">
        <v>26</v>
      </c>
      <c r="L57" s="33" t="str">
        <f t="shared" si="4"/>
        <v>正价</v>
      </c>
      <c r="M57">
        <v>100</v>
      </c>
      <c r="N57">
        <f t="shared" si="16"/>
        <v>151</v>
      </c>
      <c r="P57">
        <v>1703406</v>
      </c>
      <c r="Q57" t="s">
        <v>339</v>
      </c>
      <c r="R57">
        <f t="shared" si="18"/>
        <v>3</v>
      </c>
      <c r="S57" s="37">
        <v>1</v>
      </c>
      <c r="T57">
        <f t="shared" si="17"/>
        <v>9200</v>
      </c>
      <c r="U57">
        <f t="shared" si="5"/>
        <v>9200</v>
      </c>
      <c r="V57" s="25" t="s">
        <v>266</v>
      </c>
      <c r="W57">
        <f t="shared" si="6"/>
        <v>9200</v>
      </c>
      <c r="X57" s="15">
        <f t="shared" si="19"/>
        <v>7360</v>
      </c>
      <c r="Y57">
        <v>4</v>
      </c>
    </row>
    <row r="58" spans="1:25" x14ac:dyDescent="0.15">
      <c r="A58" s="20">
        <f t="shared" si="20"/>
        <v>150043</v>
      </c>
      <c r="B58" s="18">
        <v>1</v>
      </c>
      <c r="C58" s="17" t="str">
        <f t="shared" si="0"/>
        <v>1703501_1</v>
      </c>
      <c r="D58" s="19" t="str">
        <f t="shared" si="1"/>
        <v>4_460</v>
      </c>
      <c r="E58" s="19" t="str">
        <f t="shared" si="2"/>
        <v>4_460</v>
      </c>
      <c r="F58" s="15" t="str">
        <f t="shared" si="3"/>
        <v>4_368</v>
      </c>
      <c r="G58" s="21" t="s">
        <v>326</v>
      </c>
      <c r="I58" s="19"/>
      <c r="J58" s="32" t="s">
        <v>266</v>
      </c>
      <c r="K58" s="29" t="s">
        <v>26</v>
      </c>
      <c r="L58" s="33" t="str">
        <f t="shared" si="4"/>
        <v>正价</v>
      </c>
      <c r="M58">
        <v>300</v>
      </c>
      <c r="N58">
        <f t="shared" si="16"/>
        <v>454</v>
      </c>
      <c r="P58">
        <v>1703501</v>
      </c>
      <c r="Q58" t="s">
        <v>334</v>
      </c>
      <c r="R58">
        <f t="shared" si="18"/>
        <v>4</v>
      </c>
      <c r="S58" s="37">
        <v>1</v>
      </c>
      <c r="T58">
        <f t="shared" si="17"/>
        <v>460</v>
      </c>
      <c r="U58">
        <f t="shared" si="5"/>
        <v>460</v>
      </c>
      <c r="V58" s="25" t="s">
        <v>266</v>
      </c>
      <c r="W58">
        <f t="shared" si="6"/>
        <v>460</v>
      </c>
      <c r="X58" s="15">
        <f t="shared" si="19"/>
        <v>368</v>
      </c>
      <c r="Y58">
        <v>5</v>
      </c>
    </row>
    <row r="59" spans="1:25" x14ac:dyDescent="0.15">
      <c r="A59" s="20">
        <f t="shared" si="20"/>
        <v>150044</v>
      </c>
      <c r="B59" s="18">
        <v>1</v>
      </c>
      <c r="C59" s="17" t="str">
        <f t="shared" si="0"/>
        <v>1703502_1</v>
      </c>
      <c r="D59" s="19" t="str">
        <f t="shared" si="1"/>
        <v>4_460</v>
      </c>
      <c r="E59" s="19" t="str">
        <f t="shared" si="2"/>
        <v>4_460</v>
      </c>
      <c r="F59" s="15" t="str">
        <f t="shared" si="3"/>
        <v>4_368</v>
      </c>
      <c r="G59" s="21" t="s">
        <v>326</v>
      </c>
      <c r="I59" s="19"/>
      <c r="J59" s="32" t="s">
        <v>266</v>
      </c>
      <c r="K59" s="29" t="s">
        <v>26</v>
      </c>
      <c r="L59" s="33" t="str">
        <f t="shared" si="4"/>
        <v>正价</v>
      </c>
      <c r="M59">
        <v>300</v>
      </c>
      <c r="N59">
        <f t="shared" si="16"/>
        <v>454</v>
      </c>
      <c r="P59">
        <v>1703502</v>
      </c>
      <c r="Q59" t="s">
        <v>335</v>
      </c>
      <c r="R59">
        <f t="shared" si="18"/>
        <v>4</v>
      </c>
      <c r="S59" s="37">
        <v>1</v>
      </c>
      <c r="T59">
        <f t="shared" si="17"/>
        <v>460</v>
      </c>
      <c r="U59">
        <f t="shared" si="5"/>
        <v>460</v>
      </c>
      <c r="V59" s="25" t="s">
        <v>266</v>
      </c>
      <c r="W59">
        <f t="shared" si="6"/>
        <v>460</v>
      </c>
      <c r="X59" s="15">
        <f t="shared" si="19"/>
        <v>368</v>
      </c>
      <c r="Y59">
        <v>5</v>
      </c>
    </row>
    <row r="60" spans="1:25" x14ac:dyDescent="0.15">
      <c r="A60" s="20">
        <f t="shared" si="20"/>
        <v>150045</v>
      </c>
      <c r="B60" s="18">
        <v>1</v>
      </c>
      <c r="C60" s="17" t="str">
        <f t="shared" si="0"/>
        <v>1703503_1</v>
      </c>
      <c r="D60" s="19" t="str">
        <f t="shared" si="1"/>
        <v>4_460</v>
      </c>
      <c r="E60" s="19" t="str">
        <f t="shared" si="2"/>
        <v>4_460</v>
      </c>
      <c r="F60" s="15" t="str">
        <f t="shared" si="3"/>
        <v>4_368</v>
      </c>
      <c r="G60" s="21" t="s">
        <v>326</v>
      </c>
      <c r="I60" s="19"/>
      <c r="J60" s="32" t="s">
        <v>266</v>
      </c>
      <c r="K60" s="29" t="s">
        <v>26</v>
      </c>
      <c r="L60" s="33" t="str">
        <f t="shared" si="4"/>
        <v>正价</v>
      </c>
      <c r="M60">
        <v>300</v>
      </c>
      <c r="N60">
        <f t="shared" si="16"/>
        <v>454</v>
      </c>
      <c r="P60">
        <v>1703503</v>
      </c>
      <c r="Q60" t="s">
        <v>336</v>
      </c>
      <c r="R60">
        <f t="shared" si="18"/>
        <v>4</v>
      </c>
      <c r="S60" s="37">
        <v>1</v>
      </c>
      <c r="T60">
        <f t="shared" si="17"/>
        <v>460</v>
      </c>
      <c r="U60">
        <f t="shared" si="5"/>
        <v>460</v>
      </c>
      <c r="V60" s="25" t="s">
        <v>266</v>
      </c>
      <c r="W60">
        <f t="shared" si="6"/>
        <v>460</v>
      </c>
      <c r="X60" s="15">
        <f t="shared" si="19"/>
        <v>368</v>
      </c>
      <c r="Y60">
        <v>5</v>
      </c>
    </row>
    <row r="61" spans="1:25" x14ac:dyDescent="0.15">
      <c r="A61" s="20">
        <f t="shared" si="20"/>
        <v>150046</v>
      </c>
      <c r="B61" s="18">
        <v>1</v>
      </c>
      <c r="C61" s="17" t="str">
        <f t="shared" si="0"/>
        <v>1703504_1</v>
      </c>
      <c r="D61" s="19" t="str">
        <f t="shared" si="1"/>
        <v>4_460</v>
      </c>
      <c r="E61" s="19" t="str">
        <f t="shared" si="2"/>
        <v>4_460</v>
      </c>
      <c r="F61" s="15" t="str">
        <f t="shared" si="3"/>
        <v>4_368</v>
      </c>
      <c r="G61" s="21" t="s">
        <v>326</v>
      </c>
      <c r="I61" s="19"/>
      <c r="J61" s="32" t="s">
        <v>266</v>
      </c>
      <c r="K61" s="29" t="s">
        <v>26</v>
      </c>
      <c r="L61" s="33" t="str">
        <f t="shared" si="4"/>
        <v>正价</v>
      </c>
      <c r="M61">
        <v>300</v>
      </c>
      <c r="N61">
        <f t="shared" si="16"/>
        <v>454</v>
      </c>
      <c r="P61">
        <v>1703504</v>
      </c>
      <c r="Q61" t="s">
        <v>337</v>
      </c>
      <c r="R61">
        <f t="shared" si="18"/>
        <v>4</v>
      </c>
      <c r="S61" s="37">
        <v>1</v>
      </c>
      <c r="T61">
        <f t="shared" si="17"/>
        <v>460</v>
      </c>
      <c r="U61">
        <f t="shared" si="5"/>
        <v>460</v>
      </c>
      <c r="V61" s="25" t="s">
        <v>266</v>
      </c>
      <c r="W61">
        <f t="shared" si="6"/>
        <v>460</v>
      </c>
      <c r="X61" s="15">
        <f t="shared" si="19"/>
        <v>368</v>
      </c>
      <c r="Y61">
        <v>5</v>
      </c>
    </row>
    <row r="62" spans="1:25" x14ac:dyDescent="0.15">
      <c r="A62" s="20">
        <f t="shared" si="20"/>
        <v>150047</v>
      </c>
      <c r="B62" s="18">
        <v>1</v>
      </c>
      <c r="C62" s="17" t="str">
        <f t="shared" si="0"/>
        <v>1703505_1</v>
      </c>
      <c r="D62" s="19" t="str">
        <f t="shared" si="1"/>
        <v>4_460</v>
      </c>
      <c r="E62" s="19" t="str">
        <f t="shared" si="2"/>
        <v>4_460</v>
      </c>
      <c r="F62" s="15" t="str">
        <f t="shared" si="3"/>
        <v>4_368</v>
      </c>
      <c r="G62" s="21" t="s">
        <v>326</v>
      </c>
      <c r="I62" s="19"/>
      <c r="J62" s="32" t="s">
        <v>266</v>
      </c>
      <c r="K62" s="29" t="s">
        <v>26</v>
      </c>
      <c r="L62" s="33" t="str">
        <f t="shared" si="4"/>
        <v>正价</v>
      </c>
      <c r="M62">
        <v>300</v>
      </c>
      <c r="N62">
        <f t="shared" si="16"/>
        <v>454</v>
      </c>
      <c r="P62">
        <v>1703505</v>
      </c>
      <c r="Q62" t="s">
        <v>338</v>
      </c>
      <c r="R62">
        <f t="shared" si="18"/>
        <v>4</v>
      </c>
      <c r="S62" s="37">
        <v>1</v>
      </c>
      <c r="T62">
        <f t="shared" si="17"/>
        <v>460</v>
      </c>
      <c r="U62">
        <f t="shared" si="5"/>
        <v>460</v>
      </c>
      <c r="V62" s="25" t="s">
        <v>266</v>
      </c>
      <c r="W62">
        <f t="shared" si="6"/>
        <v>460</v>
      </c>
      <c r="X62" s="15">
        <f t="shared" si="19"/>
        <v>368</v>
      </c>
      <c r="Y62">
        <v>5</v>
      </c>
    </row>
    <row r="63" spans="1:25" x14ac:dyDescent="0.15">
      <c r="A63" s="20">
        <f t="shared" si="20"/>
        <v>150048</v>
      </c>
      <c r="B63" s="18">
        <v>1</v>
      </c>
      <c r="C63" s="17" t="str">
        <f t="shared" si="0"/>
        <v>1703506_1</v>
      </c>
      <c r="D63" s="19" t="str">
        <f t="shared" si="1"/>
        <v>4_460</v>
      </c>
      <c r="E63" s="19" t="str">
        <f t="shared" si="2"/>
        <v>4_460</v>
      </c>
      <c r="F63" s="15" t="str">
        <f t="shared" si="3"/>
        <v>4_368</v>
      </c>
      <c r="G63" s="21" t="s">
        <v>326</v>
      </c>
      <c r="I63" s="19"/>
      <c r="J63" s="32" t="s">
        <v>266</v>
      </c>
      <c r="K63" s="29" t="s">
        <v>26</v>
      </c>
      <c r="L63" s="33" t="str">
        <f t="shared" si="4"/>
        <v>正价</v>
      </c>
      <c r="M63">
        <v>300</v>
      </c>
      <c r="N63">
        <f t="shared" si="16"/>
        <v>454</v>
      </c>
      <c r="P63">
        <v>1703506</v>
      </c>
      <c r="Q63" t="s">
        <v>339</v>
      </c>
      <c r="R63">
        <f t="shared" si="18"/>
        <v>4</v>
      </c>
      <c r="S63" s="37">
        <v>1</v>
      </c>
      <c r="T63">
        <f t="shared" si="17"/>
        <v>460</v>
      </c>
      <c r="U63">
        <f t="shared" si="5"/>
        <v>460</v>
      </c>
      <c r="V63" s="25" t="s">
        <v>266</v>
      </c>
      <c r="W63">
        <f t="shared" si="6"/>
        <v>460</v>
      </c>
      <c r="X63" s="15">
        <f t="shared" si="19"/>
        <v>368</v>
      </c>
      <c r="Y63">
        <v>5</v>
      </c>
    </row>
    <row r="64" spans="1:25" x14ac:dyDescent="0.15">
      <c r="A64" s="20">
        <f t="shared" si="20"/>
        <v>150049</v>
      </c>
      <c r="B64" s="18">
        <v>1</v>
      </c>
      <c r="C64" s="17" t="str">
        <f t="shared" si="0"/>
        <v>1703601_1</v>
      </c>
      <c r="D64" s="19" t="str">
        <f t="shared" si="1"/>
        <v>4_1280</v>
      </c>
      <c r="E64" s="19" t="str">
        <f t="shared" si="2"/>
        <v>4_1280</v>
      </c>
      <c r="F64" s="15" t="str">
        <f t="shared" si="3"/>
        <v>4_1024</v>
      </c>
      <c r="G64" s="16" t="s">
        <v>327</v>
      </c>
      <c r="I64" s="19"/>
      <c r="J64" s="32" t="s">
        <v>266</v>
      </c>
      <c r="K64" s="29" t="s">
        <v>26</v>
      </c>
      <c r="L64" s="33" t="str">
        <f t="shared" si="4"/>
        <v>正价</v>
      </c>
      <c r="M64">
        <v>350</v>
      </c>
      <c r="N64">
        <f t="shared" si="16"/>
        <v>530</v>
      </c>
      <c r="P64">
        <v>1703601</v>
      </c>
      <c r="Q64" t="s">
        <v>334</v>
      </c>
      <c r="R64">
        <f t="shared" si="18"/>
        <v>4</v>
      </c>
      <c r="S64" s="37">
        <v>1</v>
      </c>
      <c r="T64">
        <f t="shared" si="17"/>
        <v>1280</v>
      </c>
      <c r="U64">
        <f t="shared" si="5"/>
        <v>1280</v>
      </c>
      <c r="V64" s="25" t="s">
        <v>266</v>
      </c>
      <c r="W64">
        <f t="shared" si="6"/>
        <v>1280</v>
      </c>
      <c r="X64" s="15">
        <f t="shared" si="19"/>
        <v>1024</v>
      </c>
      <c r="Y64">
        <v>6</v>
      </c>
    </row>
    <row r="65" spans="1:25" x14ac:dyDescent="0.15">
      <c r="A65" s="20">
        <f t="shared" si="20"/>
        <v>150050</v>
      </c>
      <c r="B65" s="18">
        <v>1</v>
      </c>
      <c r="C65" s="17" t="str">
        <f t="shared" si="0"/>
        <v>1703602_1</v>
      </c>
      <c r="D65" s="19" t="str">
        <f t="shared" si="1"/>
        <v>4_1280</v>
      </c>
      <c r="E65" s="19" t="str">
        <f t="shared" si="2"/>
        <v>4_1280</v>
      </c>
      <c r="F65" s="15" t="str">
        <f t="shared" si="3"/>
        <v>4_1024</v>
      </c>
      <c r="G65" s="16" t="s">
        <v>327</v>
      </c>
      <c r="I65" s="19"/>
      <c r="J65" s="32" t="s">
        <v>266</v>
      </c>
      <c r="K65" s="29" t="s">
        <v>26</v>
      </c>
      <c r="L65" s="33" t="str">
        <f t="shared" si="4"/>
        <v>正价</v>
      </c>
      <c r="M65">
        <v>350</v>
      </c>
      <c r="N65">
        <f t="shared" si="16"/>
        <v>530</v>
      </c>
      <c r="P65">
        <v>1703602</v>
      </c>
      <c r="Q65" t="s">
        <v>335</v>
      </c>
      <c r="R65">
        <f t="shared" si="18"/>
        <v>4</v>
      </c>
      <c r="S65" s="37">
        <v>1</v>
      </c>
      <c r="T65">
        <f t="shared" si="17"/>
        <v>1280</v>
      </c>
      <c r="U65">
        <f t="shared" si="5"/>
        <v>1280</v>
      </c>
      <c r="V65" s="25" t="s">
        <v>266</v>
      </c>
      <c r="W65">
        <f t="shared" si="6"/>
        <v>1280</v>
      </c>
      <c r="X65" s="15">
        <f t="shared" si="19"/>
        <v>1024</v>
      </c>
      <c r="Y65">
        <v>6</v>
      </c>
    </row>
    <row r="66" spans="1:25" x14ac:dyDescent="0.15">
      <c r="A66" s="20">
        <f t="shared" si="20"/>
        <v>150051</v>
      </c>
      <c r="B66" s="18">
        <v>1</v>
      </c>
      <c r="C66" s="17" t="str">
        <f t="shared" si="0"/>
        <v>1703603_1</v>
      </c>
      <c r="D66" s="19" t="str">
        <f t="shared" si="1"/>
        <v>4_1280</v>
      </c>
      <c r="E66" s="19" t="str">
        <f t="shared" si="2"/>
        <v>4_1280</v>
      </c>
      <c r="F66" s="15" t="str">
        <f t="shared" si="3"/>
        <v>4_1024</v>
      </c>
      <c r="G66" s="16" t="s">
        <v>327</v>
      </c>
      <c r="I66" s="19"/>
      <c r="J66" s="32" t="s">
        <v>266</v>
      </c>
      <c r="K66" s="29" t="s">
        <v>26</v>
      </c>
      <c r="L66" s="33" t="str">
        <f t="shared" si="4"/>
        <v>正价</v>
      </c>
      <c r="M66">
        <v>350</v>
      </c>
      <c r="N66">
        <f t="shared" ref="N66:N97" si="21">N48</f>
        <v>530</v>
      </c>
      <c r="P66">
        <v>1703603</v>
      </c>
      <c r="Q66" t="s">
        <v>336</v>
      </c>
      <c r="R66">
        <f t="shared" si="18"/>
        <v>4</v>
      </c>
      <c r="S66" s="37">
        <v>1</v>
      </c>
      <c r="T66">
        <f t="shared" ref="T66:T97" si="22">T48</f>
        <v>1280</v>
      </c>
      <c r="U66">
        <f t="shared" si="5"/>
        <v>1280</v>
      </c>
      <c r="V66" s="25" t="s">
        <v>266</v>
      </c>
      <c r="W66">
        <f t="shared" si="6"/>
        <v>1280</v>
      </c>
      <c r="X66" s="15">
        <f t="shared" si="19"/>
        <v>1024</v>
      </c>
      <c r="Y66">
        <v>6</v>
      </c>
    </row>
    <row r="67" spans="1:25" x14ac:dyDescent="0.15">
      <c r="A67" s="20">
        <f t="shared" si="20"/>
        <v>150052</v>
      </c>
      <c r="B67" s="18">
        <v>1</v>
      </c>
      <c r="C67" s="17" t="str">
        <f t="shared" si="0"/>
        <v>1703604_1</v>
      </c>
      <c r="D67" s="19" t="str">
        <f t="shared" si="1"/>
        <v>4_1280</v>
      </c>
      <c r="E67" s="19" t="str">
        <f t="shared" si="2"/>
        <v>4_1280</v>
      </c>
      <c r="F67" s="15" t="str">
        <f t="shared" si="3"/>
        <v>4_1024</v>
      </c>
      <c r="G67" s="16" t="s">
        <v>327</v>
      </c>
      <c r="I67" s="19"/>
      <c r="J67" s="32" t="s">
        <v>266</v>
      </c>
      <c r="K67" s="29" t="s">
        <v>26</v>
      </c>
      <c r="L67" s="33" t="str">
        <f t="shared" si="4"/>
        <v>正价</v>
      </c>
      <c r="M67">
        <v>350</v>
      </c>
      <c r="N67">
        <f t="shared" si="21"/>
        <v>530</v>
      </c>
      <c r="P67">
        <v>1703604</v>
      </c>
      <c r="Q67" t="s">
        <v>337</v>
      </c>
      <c r="R67">
        <f t="shared" si="18"/>
        <v>4</v>
      </c>
      <c r="S67" s="37">
        <v>1</v>
      </c>
      <c r="T67">
        <f t="shared" si="22"/>
        <v>1280</v>
      </c>
      <c r="U67">
        <f t="shared" si="5"/>
        <v>1280</v>
      </c>
      <c r="V67" s="25" t="s">
        <v>266</v>
      </c>
      <c r="W67">
        <f t="shared" si="6"/>
        <v>1280</v>
      </c>
      <c r="X67" s="15">
        <f t="shared" si="19"/>
        <v>1024</v>
      </c>
      <c r="Y67">
        <v>6</v>
      </c>
    </row>
    <row r="68" spans="1:25" x14ac:dyDescent="0.15">
      <c r="A68" s="20">
        <f t="shared" si="20"/>
        <v>150053</v>
      </c>
      <c r="B68" s="18">
        <v>1</v>
      </c>
      <c r="C68" s="17" t="str">
        <f t="shared" si="0"/>
        <v>1703605_1</v>
      </c>
      <c r="D68" s="19" t="str">
        <f t="shared" si="1"/>
        <v>4_1280</v>
      </c>
      <c r="E68" s="19" t="str">
        <f t="shared" si="2"/>
        <v>4_1280</v>
      </c>
      <c r="F68" s="15" t="str">
        <f t="shared" si="3"/>
        <v>4_1024</v>
      </c>
      <c r="G68" s="16" t="s">
        <v>327</v>
      </c>
      <c r="I68" s="19"/>
      <c r="J68" s="32" t="s">
        <v>266</v>
      </c>
      <c r="K68" s="29" t="s">
        <v>26</v>
      </c>
      <c r="L68" s="33" t="str">
        <f t="shared" si="4"/>
        <v>正价</v>
      </c>
      <c r="M68">
        <v>350</v>
      </c>
      <c r="N68">
        <f t="shared" si="21"/>
        <v>530</v>
      </c>
      <c r="P68">
        <v>1703605</v>
      </c>
      <c r="Q68" t="s">
        <v>338</v>
      </c>
      <c r="R68">
        <f t="shared" si="18"/>
        <v>4</v>
      </c>
      <c r="S68" s="37">
        <v>1</v>
      </c>
      <c r="T68">
        <f t="shared" si="22"/>
        <v>1280</v>
      </c>
      <c r="U68">
        <f t="shared" si="5"/>
        <v>1280</v>
      </c>
      <c r="V68" s="25" t="s">
        <v>266</v>
      </c>
      <c r="W68">
        <f t="shared" si="6"/>
        <v>1280</v>
      </c>
      <c r="X68" s="15">
        <f t="shared" si="19"/>
        <v>1024</v>
      </c>
      <c r="Y68">
        <v>6</v>
      </c>
    </row>
    <row r="69" spans="1:25" x14ac:dyDescent="0.15">
      <c r="A69" s="20">
        <f t="shared" si="20"/>
        <v>150054</v>
      </c>
      <c r="B69" s="18">
        <v>1</v>
      </c>
      <c r="C69" s="17" t="str">
        <f t="shared" si="0"/>
        <v>1703606_1</v>
      </c>
      <c r="D69" s="19" t="str">
        <f t="shared" si="1"/>
        <v>4_1280</v>
      </c>
      <c r="E69" s="19" t="str">
        <f t="shared" si="2"/>
        <v>4_1280</v>
      </c>
      <c r="F69" s="15" t="str">
        <f t="shared" si="3"/>
        <v>4_1024</v>
      </c>
      <c r="G69" s="16" t="s">
        <v>327</v>
      </c>
      <c r="I69" s="19"/>
      <c r="J69" s="32" t="s">
        <v>266</v>
      </c>
      <c r="K69" s="29" t="s">
        <v>26</v>
      </c>
      <c r="L69" s="33" t="str">
        <f t="shared" si="4"/>
        <v>正价</v>
      </c>
      <c r="M69">
        <v>350</v>
      </c>
      <c r="N69">
        <f t="shared" si="21"/>
        <v>530</v>
      </c>
      <c r="P69">
        <v>1703606</v>
      </c>
      <c r="Q69" t="s">
        <v>339</v>
      </c>
      <c r="R69">
        <f t="shared" si="18"/>
        <v>4</v>
      </c>
      <c r="S69" s="37">
        <v>1</v>
      </c>
      <c r="T69">
        <f t="shared" si="22"/>
        <v>1280</v>
      </c>
      <c r="U69">
        <f t="shared" si="5"/>
        <v>1280</v>
      </c>
      <c r="V69" s="25" t="s">
        <v>266</v>
      </c>
      <c r="W69">
        <f t="shared" si="6"/>
        <v>1280</v>
      </c>
      <c r="X69" s="15">
        <f t="shared" si="19"/>
        <v>1024</v>
      </c>
      <c r="Y69">
        <v>6</v>
      </c>
    </row>
    <row r="70" spans="1:25" x14ac:dyDescent="0.15">
      <c r="A70" s="20">
        <f t="shared" si="20"/>
        <v>150055</v>
      </c>
      <c r="B70" s="18">
        <v>1</v>
      </c>
      <c r="C70" s="17" t="str">
        <f t="shared" si="0"/>
        <v>1704401_1</v>
      </c>
      <c r="D70" s="19" t="str">
        <f t="shared" si="1"/>
        <v>3_9200</v>
      </c>
      <c r="E70" s="19" t="str">
        <f t="shared" si="2"/>
        <v>3_9200</v>
      </c>
      <c r="F70" s="15" t="str">
        <f t="shared" si="3"/>
        <v>3_7360</v>
      </c>
      <c r="G70" s="16"/>
      <c r="I70" s="19"/>
      <c r="J70" s="32" t="s">
        <v>266</v>
      </c>
      <c r="K70" s="29" t="s">
        <v>26</v>
      </c>
      <c r="L70" s="33" t="str">
        <f t="shared" si="4"/>
        <v>正价</v>
      </c>
      <c r="M70">
        <v>100</v>
      </c>
      <c r="N70">
        <f t="shared" si="21"/>
        <v>151</v>
      </c>
      <c r="P70">
        <v>1704401</v>
      </c>
      <c r="Q70" t="s">
        <v>340</v>
      </c>
      <c r="R70">
        <f t="shared" si="18"/>
        <v>3</v>
      </c>
      <c r="S70" s="37">
        <v>1</v>
      </c>
      <c r="T70">
        <f t="shared" si="22"/>
        <v>9200</v>
      </c>
      <c r="U70">
        <f t="shared" si="5"/>
        <v>9200</v>
      </c>
      <c r="V70" s="25" t="s">
        <v>266</v>
      </c>
      <c r="W70">
        <f t="shared" si="6"/>
        <v>9200</v>
      </c>
      <c r="X70" s="15">
        <f t="shared" si="19"/>
        <v>7360</v>
      </c>
      <c r="Y70">
        <v>4</v>
      </c>
    </row>
    <row r="71" spans="1:25" x14ac:dyDescent="0.15">
      <c r="A71" s="20">
        <f t="shared" si="20"/>
        <v>150056</v>
      </c>
      <c r="B71" s="18">
        <v>1</v>
      </c>
      <c r="C71" s="17" t="str">
        <f t="shared" si="0"/>
        <v>1704402_1</v>
      </c>
      <c r="D71" s="19" t="str">
        <f t="shared" si="1"/>
        <v>3_9200</v>
      </c>
      <c r="E71" s="19" t="str">
        <f t="shared" si="2"/>
        <v>3_9200</v>
      </c>
      <c r="F71" s="15" t="str">
        <f t="shared" si="3"/>
        <v>3_7360</v>
      </c>
      <c r="G71" s="16"/>
      <c r="I71" s="19"/>
      <c r="J71" s="32" t="s">
        <v>266</v>
      </c>
      <c r="K71" s="29" t="s">
        <v>26</v>
      </c>
      <c r="L71" s="33" t="str">
        <f t="shared" si="4"/>
        <v>正价</v>
      </c>
      <c r="M71">
        <v>100</v>
      </c>
      <c r="N71">
        <f t="shared" si="21"/>
        <v>151</v>
      </c>
      <c r="P71">
        <v>1704402</v>
      </c>
      <c r="Q71" t="s">
        <v>341</v>
      </c>
      <c r="R71">
        <f t="shared" si="18"/>
        <v>3</v>
      </c>
      <c r="S71" s="37">
        <v>1</v>
      </c>
      <c r="T71">
        <f t="shared" si="22"/>
        <v>9200</v>
      </c>
      <c r="U71">
        <f t="shared" si="5"/>
        <v>9200</v>
      </c>
      <c r="V71" s="25" t="s">
        <v>266</v>
      </c>
      <c r="W71">
        <f t="shared" si="6"/>
        <v>9200</v>
      </c>
      <c r="X71" s="15">
        <f t="shared" si="19"/>
        <v>7360</v>
      </c>
      <c r="Y71">
        <v>4</v>
      </c>
    </row>
    <row r="72" spans="1:25" x14ac:dyDescent="0.15">
      <c r="A72" s="20">
        <f t="shared" si="20"/>
        <v>150057</v>
      </c>
      <c r="B72" s="18">
        <v>1</v>
      </c>
      <c r="C72" s="17" t="str">
        <f t="shared" si="0"/>
        <v>1704403_1</v>
      </c>
      <c r="D72" s="19" t="str">
        <f t="shared" si="1"/>
        <v>3_9200</v>
      </c>
      <c r="E72" s="19" t="str">
        <f t="shared" si="2"/>
        <v>3_9200</v>
      </c>
      <c r="F72" s="15" t="str">
        <f t="shared" si="3"/>
        <v>3_7360</v>
      </c>
      <c r="G72" s="16"/>
      <c r="I72" s="19"/>
      <c r="J72" s="32" t="s">
        <v>266</v>
      </c>
      <c r="K72" s="29" t="s">
        <v>26</v>
      </c>
      <c r="L72" s="33" t="str">
        <f t="shared" si="4"/>
        <v>正价</v>
      </c>
      <c r="M72">
        <v>100</v>
      </c>
      <c r="N72">
        <f t="shared" si="21"/>
        <v>151</v>
      </c>
      <c r="P72">
        <v>1704403</v>
      </c>
      <c r="Q72" t="s">
        <v>342</v>
      </c>
      <c r="R72">
        <f t="shared" si="18"/>
        <v>3</v>
      </c>
      <c r="S72" s="37">
        <v>1</v>
      </c>
      <c r="T72">
        <f t="shared" si="22"/>
        <v>9200</v>
      </c>
      <c r="U72">
        <f t="shared" si="5"/>
        <v>9200</v>
      </c>
      <c r="V72" s="25" t="s">
        <v>266</v>
      </c>
      <c r="W72">
        <f t="shared" si="6"/>
        <v>9200</v>
      </c>
      <c r="X72" s="15">
        <f t="shared" si="19"/>
        <v>7360</v>
      </c>
      <c r="Y72">
        <v>4</v>
      </c>
    </row>
    <row r="73" spans="1:25" x14ac:dyDescent="0.15">
      <c r="A73" s="20">
        <f t="shared" si="20"/>
        <v>150058</v>
      </c>
      <c r="B73" s="18">
        <v>1</v>
      </c>
      <c r="C73" s="17" t="str">
        <f t="shared" ref="C73:C136" si="23">P73&amp;"_"&amp;S73</f>
        <v>1704404_1</v>
      </c>
      <c r="D73" s="19" t="str">
        <f t="shared" ref="D73:D136" si="24">R73&amp;"_"&amp;U73</f>
        <v>3_9200</v>
      </c>
      <c r="E73" s="19" t="str">
        <f t="shared" ref="E73:E136" si="25">R73&amp;"_"&amp;W73</f>
        <v>3_9200</v>
      </c>
      <c r="F73" s="15" t="str">
        <f t="shared" ref="F73:F136" si="26">R73&amp;"_"&amp;X73</f>
        <v>3_7360</v>
      </c>
      <c r="G73" s="16"/>
      <c r="I73" s="19"/>
      <c r="J73" s="32" t="s">
        <v>266</v>
      </c>
      <c r="K73" s="29" t="s">
        <v>26</v>
      </c>
      <c r="L73" s="33" t="str">
        <f t="shared" ref="L73:L136" si="27">IF(V73="正价",V73,V73&amp;"折")</f>
        <v>正价</v>
      </c>
      <c r="M73">
        <v>100</v>
      </c>
      <c r="N73">
        <f t="shared" si="21"/>
        <v>151</v>
      </c>
      <c r="P73">
        <v>1704404</v>
      </c>
      <c r="Q73" t="s">
        <v>343</v>
      </c>
      <c r="R73">
        <f t="shared" si="18"/>
        <v>3</v>
      </c>
      <c r="S73" s="37">
        <v>1</v>
      </c>
      <c r="T73">
        <f t="shared" si="22"/>
        <v>9200</v>
      </c>
      <c r="U73">
        <f t="shared" ref="U73:U136" si="28">S73*T73</f>
        <v>9200</v>
      </c>
      <c r="V73" s="25" t="s">
        <v>266</v>
      </c>
      <c r="W73">
        <f t="shared" ref="W73:W136" si="29">IF(V73="正价",U73,U73*V73/10)</f>
        <v>9200</v>
      </c>
      <c r="X73" s="15">
        <f t="shared" si="19"/>
        <v>7360</v>
      </c>
      <c r="Y73">
        <v>4</v>
      </c>
    </row>
    <row r="74" spans="1:25" x14ac:dyDescent="0.15">
      <c r="A74" s="20">
        <f t="shared" si="20"/>
        <v>150059</v>
      </c>
      <c r="B74" s="18">
        <v>1</v>
      </c>
      <c r="C74" s="17" t="str">
        <f t="shared" si="23"/>
        <v>1704405_1</v>
      </c>
      <c r="D74" s="19" t="str">
        <f t="shared" si="24"/>
        <v>3_9200</v>
      </c>
      <c r="E74" s="19" t="str">
        <f t="shared" si="25"/>
        <v>3_9200</v>
      </c>
      <c r="F74" s="15" t="str">
        <f t="shared" si="26"/>
        <v>3_7360</v>
      </c>
      <c r="G74" s="16"/>
      <c r="I74" s="19"/>
      <c r="J74" s="32" t="s">
        <v>266</v>
      </c>
      <c r="K74" s="29" t="s">
        <v>26</v>
      </c>
      <c r="L74" s="33" t="str">
        <f t="shared" si="27"/>
        <v>正价</v>
      </c>
      <c r="M74">
        <v>100</v>
      </c>
      <c r="N74">
        <f t="shared" si="21"/>
        <v>151</v>
      </c>
      <c r="P74">
        <v>1704405</v>
      </c>
      <c r="Q74" t="s">
        <v>344</v>
      </c>
      <c r="R74">
        <f t="shared" si="18"/>
        <v>3</v>
      </c>
      <c r="S74" s="37">
        <v>1</v>
      </c>
      <c r="T74">
        <f t="shared" si="22"/>
        <v>9200</v>
      </c>
      <c r="U74">
        <f t="shared" si="28"/>
        <v>9200</v>
      </c>
      <c r="V74" s="25" t="s">
        <v>266</v>
      </c>
      <c r="W74">
        <f t="shared" si="29"/>
        <v>9200</v>
      </c>
      <c r="X74" s="15">
        <f t="shared" si="19"/>
        <v>7360</v>
      </c>
      <c r="Y74">
        <v>4</v>
      </c>
    </row>
    <row r="75" spans="1:25" x14ac:dyDescent="0.15">
      <c r="A75" s="20">
        <f t="shared" si="20"/>
        <v>150060</v>
      </c>
      <c r="B75" s="18">
        <v>1</v>
      </c>
      <c r="C75" s="17" t="str">
        <f t="shared" si="23"/>
        <v>1704406_1</v>
      </c>
      <c r="D75" s="19" t="str">
        <f t="shared" si="24"/>
        <v>3_9200</v>
      </c>
      <c r="E75" s="19" t="str">
        <f t="shared" si="25"/>
        <v>3_9200</v>
      </c>
      <c r="F75" s="15" t="str">
        <f t="shared" si="26"/>
        <v>3_7360</v>
      </c>
      <c r="G75" s="16"/>
      <c r="I75" s="19"/>
      <c r="J75" s="32" t="s">
        <v>266</v>
      </c>
      <c r="K75" s="29" t="s">
        <v>26</v>
      </c>
      <c r="L75" s="33" t="str">
        <f t="shared" si="27"/>
        <v>正价</v>
      </c>
      <c r="M75">
        <v>100</v>
      </c>
      <c r="N75">
        <f t="shared" si="21"/>
        <v>151</v>
      </c>
      <c r="P75">
        <v>1704406</v>
      </c>
      <c r="Q75" t="s">
        <v>345</v>
      </c>
      <c r="R75">
        <f t="shared" si="18"/>
        <v>3</v>
      </c>
      <c r="S75" s="37">
        <v>1</v>
      </c>
      <c r="T75">
        <f t="shared" si="22"/>
        <v>9200</v>
      </c>
      <c r="U75">
        <f t="shared" si="28"/>
        <v>9200</v>
      </c>
      <c r="V75" s="25" t="s">
        <v>266</v>
      </c>
      <c r="W75">
        <f t="shared" si="29"/>
        <v>9200</v>
      </c>
      <c r="X75" s="15">
        <f t="shared" si="19"/>
        <v>7360</v>
      </c>
      <c r="Y75">
        <v>4</v>
      </c>
    </row>
    <row r="76" spans="1:25" x14ac:dyDescent="0.15">
      <c r="A76" s="20">
        <f t="shared" si="20"/>
        <v>150061</v>
      </c>
      <c r="B76" s="18">
        <v>1</v>
      </c>
      <c r="C76" s="17" t="str">
        <f t="shared" si="23"/>
        <v>1704501_1</v>
      </c>
      <c r="D76" s="19" t="str">
        <f t="shared" si="24"/>
        <v>4_460</v>
      </c>
      <c r="E76" s="19" t="str">
        <f t="shared" si="25"/>
        <v>4_460</v>
      </c>
      <c r="F76" s="15" t="str">
        <f t="shared" si="26"/>
        <v>4_368</v>
      </c>
      <c r="G76" s="21" t="s">
        <v>326</v>
      </c>
      <c r="I76" s="19"/>
      <c r="J76" s="32" t="s">
        <v>266</v>
      </c>
      <c r="K76" s="29" t="s">
        <v>26</v>
      </c>
      <c r="L76" s="33" t="str">
        <f t="shared" si="27"/>
        <v>正价</v>
      </c>
      <c r="M76">
        <v>300</v>
      </c>
      <c r="N76">
        <f t="shared" si="21"/>
        <v>454</v>
      </c>
      <c r="P76">
        <v>1704501</v>
      </c>
      <c r="Q76" t="s">
        <v>340</v>
      </c>
      <c r="R76">
        <f t="shared" si="18"/>
        <v>4</v>
      </c>
      <c r="S76" s="37">
        <v>1</v>
      </c>
      <c r="T76">
        <f t="shared" si="22"/>
        <v>460</v>
      </c>
      <c r="U76">
        <f t="shared" si="28"/>
        <v>460</v>
      </c>
      <c r="V76" s="25" t="s">
        <v>266</v>
      </c>
      <c r="W76">
        <f t="shared" si="29"/>
        <v>460</v>
      </c>
      <c r="X76" s="15">
        <f t="shared" si="19"/>
        <v>368</v>
      </c>
      <c r="Y76">
        <v>5</v>
      </c>
    </row>
    <row r="77" spans="1:25" x14ac:dyDescent="0.15">
      <c r="A77" s="20">
        <f t="shared" si="20"/>
        <v>150062</v>
      </c>
      <c r="B77" s="18">
        <v>1</v>
      </c>
      <c r="C77" s="17" t="str">
        <f t="shared" si="23"/>
        <v>1704502_1</v>
      </c>
      <c r="D77" s="19" t="str">
        <f t="shared" si="24"/>
        <v>4_460</v>
      </c>
      <c r="E77" s="19" t="str">
        <f t="shared" si="25"/>
        <v>4_460</v>
      </c>
      <c r="F77" s="15" t="str">
        <f t="shared" si="26"/>
        <v>4_368</v>
      </c>
      <c r="G77" s="21" t="s">
        <v>326</v>
      </c>
      <c r="I77" s="19"/>
      <c r="J77" s="32" t="s">
        <v>266</v>
      </c>
      <c r="K77" s="29" t="s">
        <v>26</v>
      </c>
      <c r="L77" s="33" t="str">
        <f t="shared" si="27"/>
        <v>正价</v>
      </c>
      <c r="M77">
        <v>300</v>
      </c>
      <c r="N77">
        <f t="shared" si="21"/>
        <v>454</v>
      </c>
      <c r="P77">
        <v>1704502</v>
      </c>
      <c r="Q77" t="s">
        <v>341</v>
      </c>
      <c r="R77">
        <f t="shared" si="18"/>
        <v>4</v>
      </c>
      <c r="S77" s="37">
        <v>1</v>
      </c>
      <c r="T77">
        <f t="shared" si="22"/>
        <v>460</v>
      </c>
      <c r="U77">
        <f t="shared" si="28"/>
        <v>460</v>
      </c>
      <c r="V77" s="25" t="s">
        <v>266</v>
      </c>
      <c r="W77">
        <f t="shared" si="29"/>
        <v>460</v>
      </c>
      <c r="X77" s="15">
        <f t="shared" si="19"/>
        <v>368</v>
      </c>
      <c r="Y77">
        <v>5</v>
      </c>
    </row>
    <row r="78" spans="1:25" x14ac:dyDescent="0.15">
      <c r="A78" s="20">
        <f t="shared" si="20"/>
        <v>150063</v>
      </c>
      <c r="B78" s="18">
        <v>1</v>
      </c>
      <c r="C78" s="17" t="str">
        <f t="shared" si="23"/>
        <v>1704503_1</v>
      </c>
      <c r="D78" s="19" t="str">
        <f t="shared" si="24"/>
        <v>4_460</v>
      </c>
      <c r="E78" s="19" t="str">
        <f t="shared" si="25"/>
        <v>4_460</v>
      </c>
      <c r="F78" s="15" t="str">
        <f t="shared" si="26"/>
        <v>4_368</v>
      </c>
      <c r="G78" s="21" t="s">
        <v>326</v>
      </c>
      <c r="I78" s="19"/>
      <c r="J78" s="32" t="s">
        <v>266</v>
      </c>
      <c r="K78" s="29" t="s">
        <v>26</v>
      </c>
      <c r="L78" s="33" t="str">
        <f t="shared" si="27"/>
        <v>正价</v>
      </c>
      <c r="M78">
        <v>300</v>
      </c>
      <c r="N78">
        <f t="shared" si="21"/>
        <v>454</v>
      </c>
      <c r="P78">
        <v>1704503</v>
      </c>
      <c r="Q78" t="s">
        <v>342</v>
      </c>
      <c r="R78">
        <f t="shared" si="18"/>
        <v>4</v>
      </c>
      <c r="S78" s="37">
        <v>1</v>
      </c>
      <c r="T78">
        <f t="shared" si="22"/>
        <v>460</v>
      </c>
      <c r="U78">
        <f t="shared" si="28"/>
        <v>460</v>
      </c>
      <c r="V78" s="25" t="s">
        <v>266</v>
      </c>
      <c r="W78">
        <f t="shared" si="29"/>
        <v>460</v>
      </c>
      <c r="X78" s="15">
        <f t="shared" si="19"/>
        <v>368</v>
      </c>
      <c r="Y78">
        <v>5</v>
      </c>
    </row>
    <row r="79" spans="1:25" x14ac:dyDescent="0.15">
      <c r="A79" s="20">
        <f t="shared" si="20"/>
        <v>150064</v>
      </c>
      <c r="B79" s="18">
        <v>1</v>
      </c>
      <c r="C79" s="17" t="str">
        <f t="shared" si="23"/>
        <v>1704504_1</v>
      </c>
      <c r="D79" s="19" t="str">
        <f t="shared" si="24"/>
        <v>4_460</v>
      </c>
      <c r="E79" s="19" t="str">
        <f t="shared" si="25"/>
        <v>4_460</v>
      </c>
      <c r="F79" s="15" t="str">
        <f t="shared" si="26"/>
        <v>4_368</v>
      </c>
      <c r="G79" s="21" t="s">
        <v>326</v>
      </c>
      <c r="I79" s="19"/>
      <c r="J79" s="32" t="s">
        <v>266</v>
      </c>
      <c r="K79" s="29" t="s">
        <v>26</v>
      </c>
      <c r="L79" s="33" t="str">
        <f t="shared" si="27"/>
        <v>正价</v>
      </c>
      <c r="M79">
        <v>300</v>
      </c>
      <c r="N79">
        <f t="shared" si="21"/>
        <v>454</v>
      </c>
      <c r="P79">
        <v>1704504</v>
      </c>
      <c r="Q79" t="s">
        <v>343</v>
      </c>
      <c r="R79">
        <f t="shared" si="18"/>
        <v>4</v>
      </c>
      <c r="S79" s="37">
        <v>1</v>
      </c>
      <c r="T79">
        <f t="shared" si="22"/>
        <v>460</v>
      </c>
      <c r="U79">
        <f t="shared" si="28"/>
        <v>460</v>
      </c>
      <c r="V79" s="25" t="s">
        <v>266</v>
      </c>
      <c r="W79">
        <f t="shared" si="29"/>
        <v>460</v>
      </c>
      <c r="X79" s="15">
        <f t="shared" ref="X79:X110" si="30">U79*0.8</f>
        <v>368</v>
      </c>
      <c r="Y79">
        <v>5</v>
      </c>
    </row>
    <row r="80" spans="1:25" x14ac:dyDescent="0.15">
      <c r="A80" s="20">
        <f t="shared" si="20"/>
        <v>150065</v>
      </c>
      <c r="B80" s="18">
        <v>1</v>
      </c>
      <c r="C80" s="17" t="str">
        <f t="shared" si="23"/>
        <v>1704505_1</v>
      </c>
      <c r="D80" s="19" t="str">
        <f t="shared" si="24"/>
        <v>4_460</v>
      </c>
      <c r="E80" s="19" t="str">
        <f t="shared" si="25"/>
        <v>4_460</v>
      </c>
      <c r="F80" s="15" t="str">
        <f t="shared" si="26"/>
        <v>4_368</v>
      </c>
      <c r="G80" s="21" t="s">
        <v>326</v>
      </c>
      <c r="I80" s="19"/>
      <c r="J80" s="32" t="s">
        <v>266</v>
      </c>
      <c r="K80" s="29" t="s">
        <v>26</v>
      </c>
      <c r="L80" s="33" t="str">
        <f t="shared" si="27"/>
        <v>正价</v>
      </c>
      <c r="M80">
        <v>300</v>
      </c>
      <c r="N80">
        <f t="shared" si="21"/>
        <v>454</v>
      </c>
      <c r="P80">
        <v>1704505</v>
      </c>
      <c r="Q80" t="s">
        <v>344</v>
      </c>
      <c r="R80">
        <f t="shared" si="18"/>
        <v>4</v>
      </c>
      <c r="S80" s="37">
        <v>1</v>
      </c>
      <c r="T80">
        <f t="shared" si="22"/>
        <v>460</v>
      </c>
      <c r="U80">
        <f t="shared" si="28"/>
        <v>460</v>
      </c>
      <c r="V80" s="25" t="s">
        <v>266</v>
      </c>
      <c r="W80">
        <f t="shared" si="29"/>
        <v>460</v>
      </c>
      <c r="X80" s="15">
        <f t="shared" si="30"/>
        <v>368</v>
      </c>
      <c r="Y80">
        <v>5</v>
      </c>
    </row>
    <row r="81" spans="1:25" x14ac:dyDescent="0.15">
      <c r="A81" s="20">
        <f t="shared" ref="A81:A112" si="31">A80+1</f>
        <v>150066</v>
      </c>
      <c r="B81" s="18">
        <v>1</v>
      </c>
      <c r="C81" s="17" t="str">
        <f t="shared" si="23"/>
        <v>1704506_1</v>
      </c>
      <c r="D81" s="19" t="str">
        <f t="shared" si="24"/>
        <v>4_460</v>
      </c>
      <c r="E81" s="19" t="str">
        <f t="shared" si="25"/>
        <v>4_460</v>
      </c>
      <c r="F81" s="15" t="str">
        <f t="shared" si="26"/>
        <v>4_368</v>
      </c>
      <c r="G81" s="21" t="s">
        <v>326</v>
      </c>
      <c r="I81" s="19"/>
      <c r="J81" s="32" t="s">
        <v>266</v>
      </c>
      <c r="K81" s="29" t="s">
        <v>26</v>
      </c>
      <c r="L81" s="33" t="str">
        <f t="shared" si="27"/>
        <v>正价</v>
      </c>
      <c r="M81">
        <v>300</v>
      </c>
      <c r="N81">
        <f t="shared" si="21"/>
        <v>454</v>
      </c>
      <c r="P81">
        <v>1704506</v>
      </c>
      <c r="Q81" t="s">
        <v>345</v>
      </c>
      <c r="R81">
        <f t="shared" si="18"/>
        <v>4</v>
      </c>
      <c r="S81" s="37">
        <v>1</v>
      </c>
      <c r="T81">
        <f t="shared" si="22"/>
        <v>460</v>
      </c>
      <c r="U81">
        <f t="shared" si="28"/>
        <v>460</v>
      </c>
      <c r="V81" s="25" t="s">
        <v>266</v>
      </c>
      <c r="W81">
        <f t="shared" si="29"/>
        <v>460</v>
      </c>
      <c r="X81" s="15">
        <f t="shared" si="30"/>
        <v>368</v>
      </c>
      <c r="Y81">
        <v>5</v>
      </c>
    </row>
    <row r="82" spans="1:25" x14ac:dyDescent="0.15">
      <c r="A82" s="20">
        <f t="shared" si="31"/>
        <v>150067</v>
      </c>
      <c r="B82" s="18">
        <v>1</v>
      </c>
      <c r="C82" s="17" t="str">
        <f t="shared" si="23"/>
        <v>1704601_1</v>
      </c>
      <c r="D82" s="19" t="str">
        <f t="shared" si="24"/>
        <v>4_1280</v>
      </c>
      <c r="E82" s="19" t="str">
        <f t="shared" si="25"/>
        <v>4_1280</v>
      </c>
      <c r="F82" s="15" t="str">
        <f t="shared" si="26"/>
        <v>4_1024</v>
      </c>
      <c r="G82" s="16" t="s">
        <v>327</v>
      </c>
      <c r="I82" s="19"/>
      <c r="J82" s="32" t="s">
        <v>266</v>
      </c>
      <c r="K82" s="29" t="s">
        <v>26</v>
      </c>
      <c r="L82" s="33" t="str">
        <f t="shared" si="27"/>
        <v>正价</v>
      </c>
      <c r="M82">
        <v>350</v>
      </c>
      <c r="N82">
        <f t="shared" si="21"/>
        <v>530</v>
      </c>
      <c r="P82">
        <v>1704601</v>
      </c>
      <c r="Q82" t="s">
        <v>340</v>
      </c>
      <c r="R82">
        <f t="shared" si="18"/>
        <v>4</v>
      </c>
      <c r="S82" s="37">
        <v>1</v>
      </c>
      <c r="T82">
        <f t="shared" si="22"/>
        <v>1280</v>
      </c>
      <c r="U82">
        <f t="shared" si="28"/>
        <v>1280</v>
      </c>
      <c r="V82" s="25" t="s">
        <v>266</v>
      </c>
      <c r="W82">
        <f t="shared" si="29"/>
        <v>1280</v>
      </c>
      <c r="X82" s="15">
        <f t="shared" si="30"/>
        <v>1024</v>
      </c>
      <c r="Y82">
        <v>6</v>
      </c>
    </row>
    <row r="83" spans="1:25" x14ac:dyDescent="0.15">
      <c r="A83" s="20">
        <f t="shared" si="31"/>
        <v>150068</v>
      </c>
      <c r="B83" s="18">
        <v>1</v>
      </c>
      <c r="C83" s="17" t="str">
        <f t="shared" si="23"/>
        <v>1704602_1</v>
      </c>
      <c r="D83" s="19" t="str">
        <f t="shared" si="24"/>
        <v>4_1280</v>
      </c>
      <c r="E83" s="19" t="str">
        <f t="shared" si="25"/>
        <v>4_1280</v>
      </c>
      <c r="F83" s="15" t="str">
        <f t="shared" si="26"/>
        <v>4_1024</v>
      </c>
      <c r="G83" s="16" t="s">
        <v>327</v>
      </c>
      <c r="I83" s="19"/>
      <c r="J83" s="32" t="s">
        <v>266</v>
      </c>
      <c r="K83" s="29" t="s">
        <v>26</v>
      </c>
      <c r="L83" s="33" t="str">
        <f t="shared" si="27"/>
        <v>正价</v>
      </c>
      <c r="M83">
        <v>350</v>
      </c>
      <c r="N83">
        <f t="shared" si="21"/>
        <v>530</v>
      </c>
      <c r="P83">
        <v>1704602</v>
      </c>
      <c r="Q83" t="s">
        <v>341</v>
      </c>
      <c r="R83">
        <f t="shared" si="18"/>
        <v>4</v>
      </c>
      <c r="S83" s="37">
        <v>1</v>
      </c>
      <c r="T83">
        <f t="shared" si="22"/>
        <v>1280</v>
      </c>
      <c r="U83">
        <f t="shared" si="28"/>
        <v>1280</v>
      </c>
      <c r="V83" s="25" t="s">
        <v>266</v>
      </c>
      <c r="W83">
        <f t="shared" si="29"/>
        <v>1280</v>
      </c>
      <c r="X83" s="15">
        <f t="shared" si="30"/>
        <v>1024</v>
      </c>
      <c r="Y83">
        <v>6</v>
      </c>
    </row>
    <row r="84" spans="1:25" x14ac:dyDescent="0.15">
      <c r="A84" s="20">
        <f t="shared" si="31"/>
        <v>150069</v>
      </c>
      <c r="B84" s="18">
        <v>1</v>
      </c>
      <c r="C84" s="17" t="str">
        <f t="shared" si="23"/>
        <v>1704603_1</v>
      </c>
      <c r="D84" s="19" t="str">
        <f t="shared" si="24"/>
        <v>4_1280</v>
      </c>
      <c r="E84" s="19" t="str">
        <f t="shared" si="25"/>
        <v>4_1280</v>
      </c>
      <c r="F84" s="15" t="str">
        <f t="shared" si="26"/>
        <v>4_1024</v>
      </c>
      <c r="G84" s="16" t="s">
        <v>327</v>
      </c>
      <c r="I84" s="19"/>
      <c r="J84" s="32" t="s">
        <v>266</v>
      </c>
      <c r="K84" s="29" t="s">
        <v>26</v>
      </c>
      <c r="L84" s="33" t="str">
        <f t="shared" si="27"/>
        <v>正价</v>
      </c>
      <c r="M84">
        <v>350</v>
      </c>
      <c r="N84">
        <f t="shared" si="21"/>
        <v>530</v>
      </c>
      <c r="P84">
        <v>1704603</v>
      </c>
      <c r="Q84" t="s">
        <v>342</v>
      </c>
      <c r="R84">
        <f t="shared" si="18"/>
        <v>4</v>
      </c>
      <c r="S84" s="37">
        <v>1</v>
      </c>
      <c r="T84">
        <f t="shared" si="22"/>
        <v>1280</v>
      </c>
      <c r="U84">
        <f t="shared" si="28"/>
        <v>1280</v>
      </c>
      <c r="V84" s="25" t="s">
        <v>266</v>
      </c>
      <c r="W84">
        <f t="shared" si="29"/>
        <v>1280</v>
      </c>
      <c r="X84" s="15">
        <f t="shared" si="30"/>
        <v>1024</v>
      </c>
      <c r="Y84">
        <v>6</v>
      </c>
    </row>
    <row r="85" spans="1:25" x14ac:dyDescent="0.15">
      <c r="A85" s="20">
        <f t="shared" si="31"/>
        <v>150070</v>
      </c>
      <c r="B85" s="18">
        <v>1</v>
      </c>
      <c r="C85" s="17" t="str">
        <f t="shared" si="23"/>
        <v>1704604_1</v>
      </c>
      <c r="D85" s="19" t="str">
        <f t="shared" si="24"/>
        <v>4_1280</v>
      </c>
      <c r="E85" s="19" t="str">
        <f t="shared" si="25"/>
        <v>4_1280</v>
      </c>
      <c r="F85" s="15" t="str">
        <f t="shared" si="26"/>
        <v>4_1024</v>
      </c>
      <c r="G85" s="16" t="s">
        <v>327</v>
      </c>
      <c r="I85" s="19"/>
      <c r="J85" s="32" t="s">
        <v>266</v>
      </c>
      <c r="K85" s="29" t="s">
        <v>26</v>
      </c>
      <c r="L85" s="33" t="str">
        <f t="shared" si="27"/>
        <v>正价</v>
      </c>
      <c r="M85">
        <v>350</v>
      </c>
      <c r="N85">
        <f t="shared" si="21"/>
        <v>530</v>
      </c>
      <c r="P85">
        <v>1704604</v>
      </c>
      <c r="Q85" t="s">
        <v>343</v>
      </c>
      <c r="R85">
        <f t="shared" si="18"/>
        <v>4</v>
      </c>
      <c r="S85" s="37">
        <v>1</v>
      </c>
      <c r="T85">
        <f t="shared" si="22"/>
        <v>1280</v>
      </c>
      <c r="U85">
        <f t="shared" si="28"/>
        <v>1280</v>
      </c>
      <c r="V85" s="25" t="s">
        <v>266</v>
      </c>
      <c r="W85">
        <f t="shared" si="29"/>
        <v>1280</v>
      </c>
      <c r="X85" s="15">
        <f t="shared" si="30"/>
        <v>1024</v>
      </c>
      <c r="Y85">
        <v>6</v>
      </c>
    </row>
    <row r="86" spans="1:25" x14ac:dyDescent="0.15">
      <c r="A86" s="20">
        <f t="shared" si="31"/>
        <v>150071</v>
      </c>
      <c r="B86" s="18">
        <v>1</v>
      </c>
      <c r="C86" s="17" t="str">
        <f t="shared" si="23"/>
        <v>1704605_1</v>
      </c>
      <c r="D86" s="19" t="str">
        <f t="shared" si="24"/>
        <v>4_1280</v>
      </c>
      <c r="E86" s="19" t="str">
        <f t="shared" si="25"/>
        <v>4_1280</v>
      </c>
      <c r="F86" s="15" t="str">
        <f t="shared" si="26"/>
        <v>4_1024</v>
      </c>
      <c r="G86" s="16" t="s">
        <v>327</v>
      </c>
      <c r="I86" s="19"/>
      <c r="J86" s="32" t="s">
        <v>266</v>
      </c>
      <c r="K86" s="29" t="s">
        <v>26</v>
      </c>
      <c r="L86" s="33" t="str">
        <f t="shared" si="27"/>
        <v>正价</v>
      </c>
      <c r="M86">
        <v>350</v>
      </c>
      <c r="N86">
        <f t="shared" si="21"/>
        <v>530</v>
      </c>
      <c r="P86">
        <v>1704605</v>
      </c>
      <c r="Q86" t="s">
        <v>344</v>
      </c>
      <c r="R86">
        <f t="shared" si="18"/>
        <v>4</v>
      </c>
      <c r="S86" s="37">
        <v>1</v>
      </c>
      <c r="T86">
        <f t="shared" si="22"/>
        <v>1280</v>
      </c>
      <c r="U86">
        <f t="shared" si="28"/>
        <v>1280</v>
      </c>
      <c r="V86" s="25" t="s">
        <v>266</v>
      </c>
      <c r="W86">
        <f t="shared" si="29"/>
        <v>1280</v>
      </c>
      <c r="X86" s="15">
        <f t="shared" si="30"/>
        <v>1024</v>
      </c>
      <c r="Y86">
        <v>6</v>
      </c>
    </row>
    <row r="87" spans="1:25" x14ac:dyDescent="0.15">
      <c r="A87" s="20">
        <f t="shared" si="31"/>
        <v>150072</v>
      </c>
      <c r="B87" s="18">
        <v>1</v>
      </c>
      <c r="C87" s="17" t="str">
        <f t="shared" si="23"/>
        <v>1704606_1</v>
      </c>
      <c r="D87" s="19" t="str">
        <f t="shared" si="24"/>
        <v>4_1280</v>
      </c>
      <c r="E87" s="19" t="str">
        <f t="shared" si="25"/>
        <v>4_1280</v>
      </c>
      <c r="F87" s="15" t="str">
        <f t="shared" si="26"/>
        <v>4_1024</v>
      </c>
      <c r="G87" s="16" t="s">
        <v>327</v>
      </c>
      <c r="I87" s="19"/>
      <c r="J87" s="32" t="s">
        <v>266</v>
      </c>
      <c r="K87" s="29" t="s">
        <v>26</v>
      </c>
      <c r="L87" s="33" t="str">
        <f t="shared" si="27"/>
        <v>正价</v>
      </c>
      <c r="M87">
        <v>350</v>
      </c>
      <c r="N87">
        <f t="shared" si="21"/>
        <v>530</v>
      </c>
      <c r="P87">
        <v>1704606</v>
      </c>
      <c r="Q87" t="s">
        <v>345</v>
      </c>
      <c r="R87">
        <f t="shared" si="18"/>
        <v>4</v>
      </c>
      <c r="S87" s="37">
        <v>1</v>
      </c>
      <c r="T87">
        <f t="shared" si="22"/>
        <v>1280</v>
      </c>
      <c r="U87">
        <f t="shared" si="28"/>
        <v>1280</v>
      </c>
      <c r="V87" s="25" t="s">
        <v>266</v>
      </c>
      <c r="W87">
        <f t="shared" si="29"/>
        <v>1280</v>
      </c>
      <c r="X87" s="15">
        <f t="shared" si="30"/>
        <v>1024</v>
      </c>
      <c r="Y87">
        <v>6</v>
      </c>
    </row>
    <row r="88" spans="1:25" x14ac:dyDescent="0.15">
      <c r="A88" s="20">
        <f t="shared" si="31"/>
        <v>150073</v>
      </c>
      <c r="B88" s="18">
        <v>1</v>
      </c>
      <c r="C88" s="17" t="str">
        <f t="shared" si="23"/>
        <v>1705401_1</v>
      </c>
      <c r="D88" s="19" t="str">
        <f t="shared" si="24"/>
        <v>3_9200</v>
      </c>
      <c r="E88" s="19" t="str">
        <f t="shared" si="25"/>
        <v>3_9200</v>
      </c>
      <c r="F88" s="15" t="str">
        <f t="shared" si="26"/>
        <v>3_7360</v>
      </c>
      <c r="G88" s="16"/>
      <c r="I88" s="19"/>
      <c r="J88" s="32" t="s">
        <v>266</v>
      </c>
      <c r="K88" s="29" t="s">
        <v>26</v>
      </c>
      <c r="L88" s="33" t="str">
        <f t="shared" si="27"/>
        <v>正价</v>
      </c>
      <c r="M88">
        <v>100</v>
      </c>
      <c r="N88">
        <f t="shared" si="21"/>
        <v>151</v>
      </c>
      <c r="P88">
        <v>1705401</v>
      </c>
      <c r="Q88" t="s">
        <v>346</v>
      </c>
      <c r="R88">
        <f t="shared" si="18"/>
        <v>3</v>
      </c>
      <c r="S88" s="37">
        <v>1</v>
      </c>
      <c r="T88">
        <f t="shared" si="22"/>
        <v>9200</v>
      </c>
      <c r="U88">
        <f t="shared" si="28"/>
        <v>9200</v>
      </c>
      <c r="V88" s="25" t="s">
        <v>266</v>
      </c>
      <c r="W88">
        <f t="shared" si="29"/>
        <v>9200</v>
      </c>
      <c r="X88" s="15">
        <f t="shared" si="30"/>
        <v>7360</v>
      </c>
      <c r="Y88">
        <v>4</v>
      </c>
    </row>
    <row r="89" spans="1:25" x14ac:dyDescent="0.15">
      <c r="A89" s="20">
        <f t="shared" si="31"/>
        <v>150074</v>
      </c>
      <c r="B89" s="18">
        <v>1</v>
      </c>
      <c r="C89" s="17" t="str">
        <f t="shared" si="23"/>
        <v>1705402_1</v>
      </c>
      <c r="D89" s="19" t="str">
        <f t="shared" si="24"/>
        <v>3_9200</v>
      </c>
      <c r="E89" s="19" t="str">
        <f t="shared" si="25"/>
        <v>3_9200</v>
      </c>
      <c r="F89" s="15" t="str">
        <f t="shared" si="26"/>
        <v>3_7360</v>
      </c>
      <c r="G89" s="16"/>
      <c r="I89" s="19"/>
      <c r="J89" s="32" t="s">
        <v>266</v>
      </c>
      <c r="K89" s="29" t="s">
        <v>26</v>
      </c>
      <c r="L89" s="33" t="str">
        <f t="shared" si="27"/>
        <v>正价</v>
      </c>
      <c r="M89">
        <v>100</v>
      </c>
      <c r="N89">
        <f t="shared" si="21"/>
        <v>151</v>
      </c>
      <c r="P89">
        <v>1705402</v>
      </c>
      <c r="Q89" t="s">
        <v>347</v>
      </c>
      <c r="R89">
        <f t="shared" si="18"/>
        <v>3</v>
      </c>
      <c r="S89" s="37">
        <v>1</v>
      </c>
      <c r="T89">
        <f t="shared" si="22"/>
        <v>9200</v>
      </c>
      <c r="U89">
        <f t="shared" si="28"/>
        <v>9200</v>
      </c>
      <c r="V89" s="25" t="s">
        <v>266</v>
      </c>
      <c r="W89">
        <f t="shared" si="29"/>
        <v>9200</v>
      </c>
      <c r="X89" s="15">
        <f t="shared" si="30"/>
        <v>7360</v>
      </c>
      <c r="Y89">
        <v>4</v>
      </c>
    </row>
    <row r="90" spans="1:25" x14ac:dyDescent="0.15">
      <c r="A90" s="20">
        <f t="shared" si="31"/>
        <v>150075</v>
      </c>
      <c r="B90" s="18">
        <v>1</v>
      </c>
      <c r="C90" s="17" t="str">
        <f t="shared" si="23"/>
        <v>1705403_1</v>
      </c>
      <c r="D90" s="19" t="str">
        <f t="shared" si="24"/>
        <v>3_9200</v>
      </c>
      <c r="E90" s="19" t="str">
        <f t="shared" si="25"/>
        <v>3_9200</v>
      </c>
      <c r="F90" s="15" t="str">
        <f t="shared" si="26"/>
        <v>3_7360</v>
      </c>
      <c r="G90" s="16"/>
      <c r="I90" s="19"/>
      <c r="J90" s="32" t="s">
        <v>266</v>
      </c>
      <c r="K90" s="29" t="s">
        <v>26</v>
      </c>
      <c r="L90" s="33" t="str">
        <f t="shared" si="27"/>
        <v>正价</v>
      </c>
      <c r="M90">
        <v>100</v>
      </c>
      <c r="N90">
        <f t="shared" si="21"/>
        <v>151</v>
      </c>
      <c r="P90">
        <v>1705403</v>
      </c>
      <c r="Q90" t="s">
        <v>348</v>
      </c>
      <c r="R90">
        <f t="shared" si="18"/>
        <v>3</v>
      </c>
      <c r="S90" s="37">
        <v>1</v>
      </c>
      <c r="T90">
        <f t="shared" si="22"/>
        <v>9200</v>
      </c>
      <c r="U90">
        <f t="shared" si="28"/>
        <v>9200</v>
      </c>
      <c r="V90" s="25" t="s">
        <v>266</v>
      </c>
      <c r="W90">
        <f t="shared" si="29"/>
        <v>9200</v>
      </c>
      <c r="X90" s="15">
        <f t="shared" si="30"/>
        <v>7360</v>
      </c>
      <c r="Y90">
        <v>4</v>
      </c>
    </row>
    <row r="91" spans="1:25" x14ac:dyDescent="0.15">
      <c r="A91" s="20">
        <f t="shared" si="31"/>
        <v>150076</v>
      </c>
      <c r="B91" s="18">
        <v>1</v>
      </c>
      <c r="C91" s="17" t="str">
        <f t="shared" si="23"/>
        <v>1705404_1</v>
      </c>
      <c r="D91" s="19" t="str">
        <f t="shared" si="24"/>
        <v>3_9200</v>
      </c>
      <c r="E91" s="19" t="str">
        <f t="shared" si="25"/>
        <v>3_9200</v>
      </c>
      <c r="F91" s="15" t="str">
        <f t="shared" si="26"/>
        <v>3_7360</v>
      </c>
      <c r="G91" s="16"/>
      <c r="I91" s="19"/>
      <c r="J91" s="32" t="s">
        <v>266</v>
      </c>
      <c r="K91" s="29" t="s">
        <v>26</v>
      </c>
      <c r="L91" s="33" t="str">
        <f t="shared" si="27"/>
        <v>正价</v>
      </c>
      <c r="M91">
        <v>100</v>
      </c>
      <c r="N91">
        <f t="shared" si="21"/>
        <v>151</v>
      </c>
      <c r="P91">
        <v>1705404</v>
      </c>
      <c r="Q91" t="s">
        <v>349</v>
      </c>
      <c r="R91">
        <f t="shared" si="18"/>
        <v>3</v>
      </c>
      <c r="S91" s="37">
        <v>1</v>
      </c>
      <c r="T91">
        <f t="shared" si="22"/>
        <v>9200</v>
      </c>
      <c r="U91">
        <f t="shared" si="28"/>
        <v>9200</v>
      </c>
      <c r="V91" s="25" t="s">
        <v>266</v>
      </c>
      <c r="W91">
        <f t="shared" si="29"/>
        <v>9200</v>
      </c>
      <c r="X91" s="15">
        <f t="shared" si="30"/>
        <v>7360</v>
      </c>
      <c r="Y91">
        <v>4</v>
      </c>
    </row>
    <row r="92" spans="1:25" x14ac:dyDescent="0.15">
      <c r="A92" s="20">
        <f t="shared" si="31"/>
        <v>150077</v>
      </c>
      <c r="B92" s="18">
        <v>1</v>
      </c>
      <c r="C92" s="17" t="str">
        <f t="shared" si="23"/>
        <v>1705405_1</v>
      </c>
      <c r="D92" s="19" t="str">
        <f t="shared" si="24"/>
        <v>3_9200</v>
      </c>
      <c r="E92" s="19" t="str">
        <f t="shared" si="25"/>
        <v>3_9200</v>
      </c>
      <c r="F92" s="15" t="str">
        <f t="shared" si="26"/>
        <v>3_7360</v>
      </c>
      <c r="G92" s="16"/>
      <c r="I92" s="19"/>
      <c r="J92" s="32" t="s">
        <v>266</v>
      </c>
      <c r="K92" s="29" t="s">
        <v>26</v>
      </c>
      <c r="L92" s="33" t="str">
        <f t="shared" si="27"/>
        <v>正价</v>
      </c>
      <c r="M92">
        <v>100</v>
      </c>
      <c r="N92">
        <f t="shared" si="21"/>
        <v>151</v>
      </c>
      <c r="P92">
        <v>1705405</v>
      </c>
      <c r="Q92" t="s">
        <v>350</v>
      </c>
      <c r="R92">
        <f t="shared" si="18"/>
        <v>3</v>
      </c>
      <c r="S92" s="37">
        <v>1</v>
      </c>
      <c r="T92">
        <f t="shared" si="22"/>
        <v>9200</v>
      </c>
      <c r="U92">
        <f t="shared" si="28"/>
        <v>9200</v>
      </c>
      <c r="V92" s="25" t="s">
        <v>266</v>
      </c>
      <c r="W92">
        <f t="shared" si="29"/>
        <v>9200</v>
      </c>
      <c r="X92" s="15">
        <f t="shared" si="30"/>
        <v>7360</v>
      </c>
      <c r="Y92">
        <v>4</v>
      </c>
    </row>
    <row r="93" spans="1:25" x14ac:dyDescent="0.15">
      <c r="A93" s="20">
        <f t="shared" si="31"/>
        <v>150078</v>
      </c>
      <c r="B93" s="18">
        <v>1</v>
      </c>
      <c r="C93" s="17" t="str">
        <f t="shared" si="23"/>
        <v>1705406_1</v>
      </c>
      <c r="D93" s="19" t="str">
        <f t="shared" si="24"/>
        <v>3_9200</v>
      </c>
      <c r="E93" s="19" t="str">
        <f t="shared" si="25"/>
        <v>3_9200</v>
      </c>
      <c r="F93" s="15" t="str">
        <f t="shared" si="26"/>
        <v>3_7360</v>
      </c>
      <c r="G93" s="16"/>
      <c r="I93" s="19"/>
      <c r="J93" s="32" t="s">
        <v>266</v>
      </c>
      <c r="K93" s="29" t="s">
        <v>26</v>
      </c>
      <c r="L93" s="33" t="str">
        <f t="shared" si="27"/>
        <v>正价</v>
      </c>
      <c r="M93">
        <v>100</v>
      </c>
      <c r="N93">
        <f t="shared" si="21"/>
        <v>151</v>
      </c>
      <c r="P93">
        <v>1705406</v>
      </c>
      <c r="Q93" t="s">
        <v>351</v>
      </c>
      <c r="R93">
        <f t="shared" si="18"/>
        <v>3</v>
      </c>
      <c r="S93" s="37">
        <v>1</v>
      </c>
      <c r="T93">
        <f t="shared" si="22"/>
        <v>9200</v>
      </c>
      <c r="U93">
        <f t="shared" si="28"/>
        <v>9200</v>
      </c>
      <c r="V93" s="25" t="s">
        <v>266</v>
      </c>
      <c r="W93">
        <f t="shared" si="29"/>
        <v>9200</v>
      </c>
      <c r="X93" s="15">
        <f t="shared" si="30"/>
        <v>7360</v>
      </c>
      <c r="Y93">
        <v>4</v>
      </c>
    </row>
    <row r="94" spans="1:25" x14ac:dyDescent="0.15">
      <c r="A94" s="20">
        <f t="shared" si="31"/>
        <v>150079</v>
      </c>
      <c r="B94" s="18">
        <v>1</v>
      </c>
      <c r="C94" s="17" t="str">
        <f t="shared" si="23"/>
        <v>1705501_1</v>
      </c>
      <c r="D94" s="19" t="str">
        <f t="shared" si="24"/>
        <v>4_460</v>
      </c>
      <c r="E94" s="19" t="str">
        <f t="shared" si="25"/>
        <v>4_460</v>
      </c>
      <c r="F94" s="15" t="str">
        <f t="shared" si="26"/>
        <v>4_368</v>
      </c>
      <c r="G94" s="21" t="s">
        <v>326</v>
      </c>
      <c r="I94" s="19"/>
      <c r="J94" s="32" t="s">
        <v>266</v>
      </c>
      <c r="K94" s="29" t="s">
        <v>26</v>
      </c>
      <c r="L94" s="33" t="str">
        <f t="shared" si="27"/>
        <v>正价</v>
      </c>
      <c r="M94">
        <v>300</v>
      </c>
      <c r="N94">
        <f t="shared" si="21"/>
        <v>454</v>
      </c>
      <c r="P94">
        <v>1705501</v>
      </c>
      <c r="Q94" t="s">
        <v>346</v>
      </c>
      <c r="R94">
        <f t="shared" si="18"/>
        <v>4</v>
      </c>
      <c r="S94" s="37">
        <v>1</v>
      </c>
      <c r="T94">
        <f t="shared" si="22"/>
        <v>460</v>
      </c>
      <c r="U94">
        <f t="shared" si="28"/>
        <v>460</v>
      </c>
      <c r="V94" s="25" t="s">
        <v>266</v>
      </c>
      <c r="W94">
        <f t="shared" si="29"/>
        <v>460</v>
      </c>
      <c r="X94" s="15">
        <f t="shared" si="30"/>
        <v>368</v>
      </c>
      <c r="Y94">
        <v>5</v>
      </c>
    </row>
    <row r="95" spans="1:25" x14ac:dyDescent="0.15">
      <c r="A95" s="20">
        <f t="shared" si="31"/>
        <v>150080</v>
      </c>
      <c r="B95" s="18">
        <v>1</v>
      </c>
      <c r="C95" s="17" t="str">
        <f t="shared" si="23"/>
        <v>1705502_1</v>
      </c>
      <c r="D95" s="19" t="str">
        <f t="shared" si="24"/>
        <v>4_460</v>
      </c>
      <c r="E95" s="19" t="str">
        <f t="shared" si="25"/>
        <v>4_460</v>
      </c>
      <c r="F95" s="15" t="str">
        <f t="shared" si="26"/>
        <v>4_368</v>
      </c>
      <c r="G95" s="21" t="s">
        <v>326</v>
      </c>
      <c r="I95" s="19"/>
      <c r="J95" s="32" t="s">
        <v>266</v>
      </c>
      <c r="K95" s="29" t="s">
        <v>26</v>
      </c>
      <c r="L95" s="33" t="str">
        <f t="shared" si="27"/>
        <v>正价</v>
      </c>
      <c r="M95">
        <v>300</v>
      </c>
      <c r="N95">
        <f t="shared" si="21"/>
        <v>454</v>
      </c>
      <c r="P95">
        <v>1705502</v>
      </c>
      <c r="Q95" t="s">
        <v>347</v>
      </c>
      <c r="R95">
        <f t="shared" si="18"/>
        <v>4</v>
      </c>
      <c r="S95" s="37">
        <v>1</v>
      </c>
      <c r="T95">
        <f t="shared" si="22"/>
        <v>460</v>
      </c>
      <c r="U95">
        <f t="shared" si="28"/>
        <v>460</v>
      </c>
      <c r="V95" s="25" t="s">
        <v>266</v>
      </c>
      <c r="W95">
        <f t="shared" si="29"/>
        <v>460</v>
      </c>
      <c r="X95" s="15">
        <f t="shared" si="30"/>
        <v>368</v>
      </c>
      <c r="Y95">
        <v>5</v>
      </c>
    </row>
    <row r="96" spans="1:25" x14ac:dyDescent="0.15">
      <c r="A96" s="20">
        <f t="shared" si="31"/>
        <v>150081</v>
      </c>
      <c r="B96" s="18">
        <v>1</v>
      </c>
      <c r="C96" s="17" t="str">
        <f t="shared" si="23"/>
        <v>1705503_1</v>
      </c>
      <c r="D96" s="19" t="str">
        <f t="shared" si="24"/>
        <v>4_460</v>
      </c>
      <c r="E96" s="19" t="str">
        <f t="shared" si="25"/>
        <v>4_460</v>
      </c>
      <c r="F96" s="15" t="str">
        <f t="shared" si="26"/>
        <v>4_368</v>
      </c>
      <c r="G96" s="21" t="s">
        <v>326</v>
      </c>
      <c r="I96" s="19"/>
      <c r="J96" s="32" t="s">
        <v>266</v>
      </c>
      <c r="K96" s="29" t="s">
        <v>26</v>
      </c>
      <c r="L96" s="33" t="str">
        <f t="shared" si="27"/>
        <v>正价</v>
      </c>
      <c r="M96">
        <v>300</v>
      </c>
      <c r="N96">
        <f t="shared" si="21"/>
        <v>454</v>
      </c>
      <c r="P96">
        <v>1705503</v>
      </c>
      <c r="Q96" t="s">
        <v>348</v>
      </c>
      <c r="R96">
        <f t="shared" si="18"/>
        <v>4</v>
      </c>
      <c r="S96" s="37">
        <v>1</v>
      </c>
      <c r="T96">
        <f t="shared" si="22"/>
        <v>460</v>
      </c>
      <c r="U96">
        <f t="shared" si="28"/>
        <v>460</v>
      </c>
      <c r="V96" s="25" t="s">
        <v>266</v>
      </c>
      <c r="W96">
        <f t="shared" si="29"/>
        <v>460</v>
      </c>
      <c r="X96" s="15">
        <f t="shared" si="30"/>
        <v>368</v>
      </c>
      <c r="Y96">
        <v>5</v>
      </c>
    </row>
    <row r="97" spans="1:25" x14ac:dyDescent="0.15">
      <c r="A97" s="20">
        <f t="shared" si="31"/>
        <v>150082</v>
      </c>
      <c r="B97" s="18">
        <v>1</v>
      </c>
      <c r="C97" s="17" t="str">
        <f t="shared" si="23"/>
        <v>1705504_1</v>
      </c>
      <c r="D97" s="19" t="str">
        <f t="shared" si="24"/>
        <v>4_460</v>
      </c>
      <c r="E97" s="19" t="str">
        <f t="shared" si="25"/>
        <v>4_460</v>
      </c>
      <c r="F97" s="15" t="str">
        <f t="shared" si="26"/>
        <v>4_368</v>
      </c>
      <c r="G97" s="21" t="s">
        <v>326</v>
      </c>
      <c r="I97" s="19"/>
      <c r="J97" s="32" t="s">
        <v>266</v>
      </c>
      <c r="K97" s="29" t="s">
        <v>26</v>
      </c>
      <c r="L97" s="33" t="str">
        <f t="shared" si="27"/>
        <v>正价</v>
      </c>
      <c r="M97">
        <v>300</v>
      </c>
      <c r="N97">
        <f t="shared" si="21"/>
        <v>454</v>
      </c>
      <c r="P97">
        <v>1705504</v>
      </c>
      <c r="Q97" t="s">
        <v>349</v>
      </c>
      <c r="R97">
        <f t="shared" si="18"/>
        <v>4</v>
      </c>
      <c r="S97" s="37">
        <v>1</v>
      </c>
      <c r="T97">
        <f t="shared" si="22"/>
        <v>460</v>
      </c>
      <c r="U97">
        <f t="shared" si="28"/>
        <v>460</v>
      </c>
      <c r="V97" s="25" t="s">
        <v>266</v>
      </c>
      <c r="W97">
        <f t="shared" si="29"/>
        <v>460</v>
      </c>
      <c r="X97" s="15">
        <f t="shared" si="30"/>
        <v>368</v>
      </c>
      <c r="Y97">
        <v>5</v>
      </c>
    </row>
    <row r="98" spans="1:25" x14ac:dyDescent="0.15">
      <c r="A98" s="20">
        <f t="shared" si="31"/>
        <v>150083</v>
      </c>
      <c r="B98" s="18">
        <v>1</v>
      </c>
      <c r="C98" s="17" t="str">
        <f t="shared" si="23"/>
        <v>1705505_1</v>
      </c>
      <c r="D98" s="19" t="str">
        <f t="shared" si="24"/>
        <v>4_460</v>
      </c>
      <c r="E98" s="19" t="str">
        <f t="shared" si="25"/>
        <v>4_460</v>
      </c>
      <c r="F98" s="15" t="str">
        <f t="shared" si="26"/>
        <v>4_368</v>
      </c>
      <c r="G98" s="21" t="s">
        <v>326</v>
      </c>
      <c r="I98" s="19"/>
      <c r="J98" s="32" t="s">
        <v>266</v>
      </c>
      <c r="K98" s="29" t="s">
        <v>26</v>
      </c>
      <c r="L98" s="33" t="str">
        <f t="shared" si="27"/>
        <v>正价</v>
      </c>
      <c r="M98">
        <v>300</v>
      </c>
      <c r="N98">
        <f t="shared" ref="N98:N129" si="32">N80</f>
        <v>454</v>
      </c>
      <c r="P98">
        <v>1705505</v>
      </c>
      <c r="Q98" t="s">
        <v>350</v>
      </c>
      <c r="R98">
        <f t="shared" si="18"/>
        <v>4</v>
      </c>
      <c r="S98" s="37">
        <v>1</v>
      </c>
      <c r="T98">
        <f t="shared" ref="T98:T129" si="33">T80</f>
        <v>460</v>
      </c>
      <c r="U98">
        <f t="shared" si="28"/>
        <v>460</v>
      </c>
      <c r="V98" s="25" t="s">
        <v>266</v>
      </c>
      <c r="W98">
        <f t="shared" si="29"/>
        <v>460</v>
      </c>
      <c r="X98" s="15">
        <f t="shared" si="30"/>
        <v>368</v>
      </c>
      <c r="Y98">
        <v>5</v>
      </c>
    </row>
    <row r="99" spans="1:25" x14ac:dyDescent="0.15">
      <c r="A99" s="20">
        <f t="shared" si="31"/>
        <v>150084</v>
      </c>
      <c r="B99" s="18">
        <v>1</v>
      </c>
      <c r="C99" s="17" t="str">
        <f t="shared" si="23"/>
        <v>1705506_1</v>
      </c>
      <c r="D99" s="19" t="str">
        <f t="shared" si="24"/>
        <v>4_460</v>
      </c>
      <c r="E99" s="19" t="str">
        <f t="shared" si="25"/>
        <v>4_460</v>
      </c>
      <c r="F99" s="15" t="str">
        <f t="shared" si="26"/>
        <v>4_368</v>
      </c>
      <c r="G99" s="21" t="s">
        <v>326</v>
      </c>
      <c r="I99" s="19"/>
      <c r="J99" s="32" t="s">
        <v>266</v>
      </c>
      <c r="K99" s="29" t="s">
        <v>26</v>
      </c>
      <c r="L99" s="33" t="str">
        <f t="shared" si="27"/>
        <v>正价</v>
      </c>
      <c r="M99">
        <v>300</v>
      </c>
      <c r="N99">
        <f t="shared" si="32"/>
        <v>454</v>
      </c>
      <c r="P99">
        <v>1705506</v>
      </c>
      <c r="Q99" t="s">
        <v>351</v>
      </c>
      <c r="R99">
        <f t="shared" ref="R99:R162" si="34">R81</f>
        <v>4</v>
      </c>
      <c r="S99" s="37">
        <v>1</v>
      </c>
      <c r="T99">
        <f t="shared" si="33"/>
        <v>460</v>
      </c>
      <c r="U99">
        <f t="shared" si="28"/>
        <v>460</v>
      </c>
      <c r="V99" s="25" t="s">
        <v>266</v>
      </c>
      <c r="W99">
        <f t="shared" si="29"/>
        <v>460</v>
      </c>
      <c r="X99" s="15">
        <f t="shared" si="30"/>
        <v>368</v>
      </c>
      <c r="Y99">
        <v>5</v>
      </c>
    </row>
    <row r="100" spans="1:25" x14ac:dyDescent="0.15">
      <c r="A100" s="20">
        <f t="shared" si="31"/>
        <v>150085</v>
      </c>
      <c r="B100" s="18">
        <v>1</v>
      </c>
      <c r="C100" s="17" t="str">
        <f t="shared" si="23"/>
        <v>1705601_1</v>
      </c>
      <c r="D100" s="19" t="str">
        <f t="shared" si="24"/>
        <v>4_1280</v>
      </c>
      <c r="E100" s="19" t="str">
        <f t="shared" si="25"/>
        <v>4_1280</v>
      </c>
      <c r="F100" s="15" t="str">
        <f t="shared" si="26"/>
        <v>4_1024</v>
      </c>
      <c r="G100" s="16" t="s">
        <v>327</v>
      </c>
      <c r="I100" s="19"/>
      <c r="J100" s="32" t="s">
        <v>266</v>
      </c>
      <c r="K100" s="29" t="s">
        <v>26</v>
      </c>
      <c r="L100" s="33" t="str">
        <f t="shared" si="27"/>
        <v>正价</v>
      </c>
      <c r="M100">
        <v>350</v>
      </c>
      <c r="N100">
        <f t="shared" si="32"/>
        <v>530</v>
      </c>
      <c r="P100">
        <v>1705601</v>
      </c>
      <c r="Q100" t="s">
        <v>346</v>
      </c>
      <c r="R100">
        <f t="shared" si="34"/>
        <v>4</v>
      </c>
      <c r="S100" s="37">
        <v>1</v>
      </c>
      <c r="T100">
        <f t="shared" si="33"/>
        <v>1280</v>
      </c>
      <c r="U100">
        <f t="shared" si="28"/>
        <v>1280</v>
      </c>
      <c r="V100" s="25" t="s">
        <v>266</v>
      </c>
      <c r="W100">
        <f t="shared" si="29"/>
        <v>1280</v>
      </c>
      <c r="X100" s="15">
        <f t="shared" si="30"/>
        <v>1024</v>
      </c>
      <c r="Y100">
        <v>6</v>
      </c>
    </row>
    <row r="101" spans="1:25" x14ac:dyDescent="0.15">
      <c r="A101" s="20">
        <f t="shared" si="31"/>
        <v>150086</v>
      </c>
      <c r="B101" s="18">
        <v>1</v>
      </c>
      <c r="C101" s="17" t="str">
        <f t="shared" si="23"/>
        <v>1705602_1</v>
      </c>
      <c r="D101" s="19" t="str">
        <f t="shared" si="24"/>
        <v>4_1280</v>
      </c>
      <c r="E101" s="19" t="str">
        <f t="shared" si="25"/>
        <v>4_1280</v>
      </c>
      <c r="F101" s="15" t="str">
        <f t="shared" si="26"/>
        <v>4_1024</v>
      </c>
      <c r="G101" s="16" t="s">
        <v>327</v>
      </c>
      <c r="I101" s="19"/>
      <c r="J101" s="32" t="s">
        <v>266</v>
      </c>
      <c r="K101" s="29" t="s">
        <v>26</v>
      </c>
      <c r="L101" s="33" t="str">
        <f t="shared" si="27"/>
        <v>正价</v>
      </c>
      <c r="M101">
        <v>350</v>
      </c>
      <c r="N101">
        <f t="shared" si="32"/>
        <v>530</v>
      </c>
      <c r="P101">
        <v>1705602</v>
      </c>
      <c r="Q101" t="s">
        <v>347</v>
      </c>
      <c r="R101">
        <f t="shared" si="34"/>
        <v>4</v>
      </c>
      <c r="S101" s="37">
        <v>1</v>
      </c>
      <c r="T101">
        <f t="shared" si="33"/>
        <v>1280</v>
      </c>
      <c r="U101">
        <f t="shared" si="28"/>
        <v>1280</v>
      </c>
      <c r="V101" s="25" t="s">
        <v>266</v>
      </c>
      <c r="W101">
        <f t="shared" si="29"/>
        <v>1280</v>
      </c>
      <c r="X101" s="15">
        <f t="shared" si="30"/>
        <v>1024</v>
      </c>
      <c r="Y101">
        <v>6</v>
      </c>
    </row>
    <row r="102" spans="1:25" x14ac:dyDescent="0.15">
      <c r="A102" s="20">
        <f t="shared" si="31"/>
        <v>150087</v>
      </c>
      <c r="B102" s="18">
        <v>1</v>
      </c>
      <c r="C102" s="17" t="str">
        <f t="shared" si="23"/>
        <v>1705603_1</v>
      </c>
      <c r="D102" s="19" t="str">
        <f t="shared" si="24"/>
        <v>4_1280</v>
      </c>
      <c r="E102" s="19" t="str">
        <f t="shared" si="25"/>
        <v>4_1280</v>
      </c>
      <c r="F102" s="15" t="str">
        <f t="shared" si="26"/>
        <v>4_1024</v>
      </c>
      <c r="G102" s="16" t="s">
        <v>327</v>
      </c>
      <c r="I102" s="19"/>
      <c r="J102" s="32" t="s">
        <v>266</v>
      </c>
      <c r="K102" s="29" t="s">
        <v>26</v>
      </c>
      <c r="L102" s="33" t="str">
        <f t="shared" si="27"/>
        <v>正价</v>
      </c>
      <c r="M102">
        <v>350</v>
      </c>
      <c r="N102">
        <f t="shared" si="32"/>
        <v>530</v>
      </c>
      <c r="P102">
        <v>1705603</v>
      </c>
      <c r="Q102" t="s">
        <v>348</v>
      </c>
      <c r="R102">
        <f t="shared" si="34"/>
        <v>4</v>
      </c>
      <c r="S102" s="37">
        <v>1</v>
      </c>
      <c r="T102">
        <f t="shared" si="33"/>
        <v>1280</v>
      </c>
      <c r="U102">
        <f t="shared" si="28"/>
        <v>1280</v>
      </c>
      <c r="V102" s="25" t="s">
        <v>266</v>
      </c>
      <c r="W102">
        <f t="shared" si="29"/>
        <v>1280</v>
      </c>
      <c r="X102" s="15">
        <f t="shared" si="30"/>
        <v>1024</v>
      </c>
      <c r="Y102">
        <v>6</v>
      </c>
    </row>
    <row r="103" spans="1:25" x14ac:dyDescent="0.15">
      <c r="A103" s="20">
        <f t="shared" si="31"/>
        <v>150088</v>
      </c>
      <c r="B103" s="18">
        <v>1</v>
      </c>
      <c r="C103" s="17" t="str">
        <f t="shared" si="23"/>
        <v>1705604_1</v>
      </c>
      <c r="D103" s="19" t="str">
        <f t="shared" si="24"/>
        <v>4_1280</v>
      </c>
      <c r="E103" s="19" t="str">
        <f t="shared" si="25"/>
        <v>4_1280</v>
      </c>
      <c r="F103" s="15" t="str">
        <f t="shared" si="26"/>
        <v>4_1024</v>
      </c>
      <c r="G103" s="16" t="s">
        <v>327</v>
      </c>
      <c r="I103" s="19"/>
      <c r="J103" s="32" t="s">
        <v>266</v>
      </c>
      <c r="K103" s="29" t="s">
        <v>26</v>
      </c>
      <c r="L103" s="33" t="str">
        <f t="shared" si="27"/>
        <v>正价</v>
      </c>
      <c r="M103">
        <v>350</v>
      </c>
      <c r="N103">
        <f t="shared" si="32"/>
        <v>530</v>
      </c>
      <c r="P103">
        <v>1705604</v>
      </c>
      <c r="Q103" t="s">
        <v>349</v>
      </c>
      <c r="R103">
        <f t="shared" si="34"/>
        <v>4</v>
      </c>
      <c r="S103" s="37">
        <v>1</v>
      </c>
      <c r="T103">
        <f t="shared" si="33"/>
        <v>1280</v>
      </c>
      <c r="U103">
        <f t="shared" si="28"/>
        <v>1280</v>
      </c>
      <c r="V103" s="25" t="s">
        <v>266</v>
      </c>
      <c r="W103">
        <f t="shared" si="29"/>
        <v>1280</v>
      </c>
      <c r="X103" s="15">
        <f t="shared" si="30"/>
        <v>1024</v>
      </c>
      <c r="Y103">
        <v>6</v>
      </c>
    </row>
    <row r="104" spans="1:25" x14ac:dyDescent="0.15">
      <c r="A104" s="20">
        <f t="shared" si="31"/>
        <v>150089</v>
      </c>
      <c r="B104" s="18">
        <v>1</v>
      </c>
      <c r="C104" s="17" t="str">
        <f t="shared" si="23"/>
        <v>1705605_1</v>
      </c>
      <c r="D104" s="19" t="str">
        <f t="shared" si="24"/>
        <v>4_1280</v>
      </c>
      <c r="E104" s="19" t="str">
        <f t="shared" si="25"/>
        <v>4_1280</v>
      </c>
      <c r="F104" s="15" t="str">
        <f t="shared" si="26"/>
        <v>4_1024</v>
      </c>
      <c r="G104" s="16" t="s">
        <v>327</v>
      </c>
      <c r="I104" s="19"/>
      <c r="J104" s="32" t="s">
        <v>266</v>
      </c>
      <c r="K104" s="29" t="s">
        <v>26</v>
      </c>
      <c r="L104" s="33" t="str">
        <f t="shared" si="27"/>
        <v>正价</v>
      </c>
      <c r="M104">
        <v>350</v>
      </c>
      <c r="N104">
        <f t="shared" si="32"/>
        <v>530</v>
      </c>
      <c r="P104">
        <v>1705605</v>
      </c>
      <c r="Q104" t="s">
        <v>350</v>
      </c>
      <c r="R104">
        <f t="shared" si="34"/>
        <v>4</v>
      </c>
      <c r="S104" s="37">
        <v>1</v>
      </c>
      <c r="T104">
        <f t="shared" si="33"/>
        <v>1280</v>
      </c>
      <c r="U104">
        <f t="shared" si="28"/>
        <v>1280</v>
      </c>
      <c r="V104" s="25" t="s">
        <v>266</v>
      </c>
      <c r="W104">
        <f t="shared" si="29"/>
        <v>1280</v>
      </c>
      <c r="X104" s="15">
        <f t="shared" si="30"/>
        <v>1024</v>
      </c>
      <c r="Y104">
        <v>6</v>
      </c>
    </row>
    <row r="105" spans="1:25" x14ac:dyDescent="0.15">
      <c r="A105" s="20">
        <f t="shared" si="31"/>
        <v>150090</v>
      </c>
      <c r="B105" s="18">
        <v>1</v>
      </c>
      <c r="C105" s="17" t="str">
        <f t="shared" si="23"/>
        <v>1705606_1</v>
      </c>
      <c r="D105" s="19" t="str">
        <f t="shared" si="24"/>
        <v>4_1280</v>
      </c>
      <c r="E105" s="19" t="str">
        <f t="shared" si="25"/>
        <v>4_1280</v>
      </c>
      <c r="F105" s="15" t="str">
        <f t="shared" si="26"/>
        <v>4_1024</v>
      </c>
      <c r="G105" s="16" t="s">
        <v>327</v>
      </c>
      <c r="I105" s="19"/>
      <c r="J105" s="32" t="s">
        <v>266</v>
      </c>
      <c r="K105" s="29" t="s">
        <v>26</v>
      </c>
      <c r="L105" s="33" t="str">
        <f t="shared" si="27"/>
        <v>正价</v>
      </c>
      <c r="M105">
        <v>350</v>
      </c>
      <c r="N105">
        <f t="shared" si="32"/>
        <v>530</v>
      </c>
      <c r="P105">
        <v>1705606</v>
      </c>
      <c r="Q105" t="s">
        <v>351</v>
      </c>
      <c r="R105">
        <f t="shared" si="34"/>
        <v>4</v>
      </c>
      <c r="S105" s="37">
        <v>1</v>
      </c>
      <c r="T105">
        <f t="shared" si="33"/>
        <v>1280</v>
      </c>
      <c r="U105">
        <f t="shared" si="28"/>
        <v>1280</v>
      </c>
      <c r="V105" s="25" t="s">
        <v>266</v>
      </c>
      <c r="W105">
        <f t="shared" si="29"/>
        <v>1280</v>
      </c>
      <c r="X105" s="15">
        <f t="shared" si="30"/>
        <v>1024</v>
      </c>
      <c r="Y105">
        <v>6</v>
      </c>
    </row>
    <row r="106" spans="1:25" x14ac:dyDescent="0.15">
      <c r="A106" s="20">
        <f t="shared" si="31"/>
        <v>150091</v>
      </c>
      <c r="B106" s="18">
        <v>1</v>
      </c>
      <c r="C106" s="17" t="str">
        <f t="shared" si="23"/>
        <v>1706401_1</v>
      </c>
      <c r="D106" s="19" t="str">
        <f t="shared" si="24"/>
        <v>3_9200</v>
      </c>
      <c r="E106" s="19" t="str">
        <f t="shared" si="25"/>
        <v>3_9200</v>
      </c>
      <c r="F106" s="15" t="str">
        <f t="shared" si="26"/>
        <v>3_7360</v>
      </c>
      <c r="G106" s="16"/>
      <c r="I106" s="19"/>
      <c r="J106" s="32" t="s">
        <v>266</v>
      </c>
      <c r="K106" s="29" t="s">
        <v>26</v>
      </c>
      <c r="L106" s="33" t="str">
        <f t="shared" si="27"/>
        <v>正价</v>
      </c>
      <c r="M106">
        <v>100</v>
      </c>
      <c r="N106">
        <f t="shared" si="32"/>
        <v>151</v>
      </c>
      <c r="P106">
        <v>1706401</v>
      </c>
      <c r="Q106" t="s">
        <v>352</v>
      </c>
      <c r="R106">
        <f t="shared" si="34"/>
        <v>3</v>
      </c>
      <c r="S106" s="37">
        <v>1</v>
      </c>
      <c r="T106">
        <f t="shared" si="33"/>
        <v>9200</v>
      </c>
      <c r="U106">
        <f t="shared" si="28"/>
        <v>9200</v>
      </c>
      <c r="V106" s="25" t="s">
        <v>266</v>
      </c>
      <c r="W106">
        <f t="shared" si="29"/>
        <v>9200</v>
      </c>
      <c r="X106" s="15">
        <f t="shared" si="30"/>
        <v>7360</v>
      </c>
      <c r="Y106">
        <v>4</v>
      </c>
    </row>
    <row r="107" spans="1:25" x14ac:dyDescent="0.15">
      <c r="A107" s="20">
        <f t="shared" si="31"/>
        <v>150092</v>
      </c>
      <c r="B107" s="18">
        <v>1</v>
      </c>
      <c r="C107" s="17" t="str">
        <f t="shared" si="23"/>
        <v>1706402_1</v>
      </c>
      <c r="D107" s="19" t="str">
        <f t="shared" si="24"/>
        <v>3_9200</v>
      </c>
      <c r="E107" s="19" t="str">
        <f t="shared" si="25"/>
        <v>3_9200</v>
      </c>
      <c r="F107" s="15" t="str">
        <f t="shared" si="26"/>
        <v>3_7360</v>
      </c>
      <c r="G107" s="16"/>
      <c r="I107" s="19"/>
      <c r="J107" s="32" t="s">
        <v>266</v>
      </c>
      <c r="K107" s="29" t="s">
        <v>26</v>
      </c>
      <c r="L107" s="33" t="str">
        <f t="shared" si="27"/>
        <v>正价</v>
      </c>
      <c r="M107">
        <v>100</v>
      </c>
      <c r="N107">
        <f t="shared" si="32"/>
        <v>151</v>
      </c>
      <c r="P107">
        <v>1706402</v>
      </c>
      <c r="Q107" t="s">
        <v>353</v>
      </c>
      <c r="R107">
        <f t="shared" si="34"/>
        <v>3</v>
      </c>
      <c r="S107" s="37">
        <v>1</v>
      </c>
      <c r="T107">
        <f t="shared" si="33"/>
        <v>9200</v>
      </c>
      <c r="U107">
        <f t="shared" si="28"/>
        <v>9200</v>
      </c>
      <c r="V107" s="25" t="s">
        <v>266</v>
      </c>
      <c r="W107">
        <f t="shared" si="29"/>
        <v>9200</v>
      </c>
      <c r="X107" s="15">
        <f t="shared" si="30"/>
        <v>7360</v>
      </c>
      <c r="Y107">
        <v>4</v>
      </c>
    </row>
    <row r="108" spans="1:25" x14ac:dyDescent="0.15">
      <c r="A108" s="20">
        <f t="shared" si="31"/>
        <v>150093</v>
      </c>
      <c r="B108" s="18">
        <v>1</v>
      </c>
      <c r="C108" s="17" t="str">
        <f t="shared" si="23"/>
        <v>1706403_1</v>
      </c>
      <c r="D108" s="19" t="str">
        <f t="shared" si="24"/>
        <v>3_9200</v>
      </c>
      <c r="E108" s="19" t="str">
        <f t="shared" si="25"/>
        <v>3_9200</v>
      </c>
      <c r="F108" s="15" t="str">
        <f t="shared" si="26"/>
        <v>3_7360</v>
      </c>
      <c r="G108" s="16"/>
      <c r="I108" s="19"/>
      <c r="J108" s="32" t="s">
        <v>266</v>
      </c>
      <c r="K108" s="29" t="s">
        <v>26</v>
      </c>
      <c r="L108" s="33" t="str">
        <f t="shared" si="27"/>
        <v>正价</v>
      </c>
      <c r="M108">
        <v>100</v>
      </c>
      <c r="N108">
        <f t="shared" si="32"/>
        <v>151</v>
      </c>
      <c r="P108">
        <v>1706403</v>
      </c>
      <c r="Q108" t="s">
        <v>354</v>
      </c>
      <c r="R108">
        <f t="shared" si="34"/>
        <v>3</v>
      </c>
      <c r="S108" s="37">
        <v>1</v>
      </c>
      <c r="T108">
        <f t="shared" si="33"/>
        <v>9200</v>
      </c>
      <c r="U108">
        <f t="shared" si="28"/>
        <v>9200</v>
      </c>
      <c r="V108" s="25" t="s">
        <v>266</v>
      </c>
      <c r="W108">
        <f t="shared" si="29"/>
        <v>9200</v>
      </c>
      <c r="X108" s="15">
        <f t="shared" si="30"/>
        <v>7360</v>
      </c>
      <c r="Y108">
        <v>4</v>
      </c>
    </row>
    <row r="109" spans="1:25" x14ac:dyDescent="0.15">
      <c r="A109" s="20">
        <f t="shared" si="31"/>
        <v>150094</v>
      </c>
      <c r="B109" s="18">
        <v>1</v>
      </c>
      <c r="C109" s="17" t="str">
        <f t="shared" si="23"/>
        <v>1706404_1</v>
      </c>
      <c r="D109" s="19" t="str">
        <f t="shared" si="24"/>
        <v>3_9200</v>
      </c>
      <c r="E109" s="19" t="str">
        <f t="shared" si="25"/>
        <v>3_9200</v>
      </c>
      <c r="F109" s="15" t="str">
        <f t="shared" si="26"/>
        <v>3_7360</v>
      </c>
      <c r="G109" s="16"/>
      <c r="I109" s="19"/>
      <c r="J109" s="32" t="s">
        <v>266</v>
      </c>
      <c r="K109" s="29" t="s">
        <v>26</v>
      </c>
      <c r="L109" s="33" t="str">
        <f t="shared" si="27"/>
        <v>正价</v>
      </c>
      <c r="M109">
        <v>100</v>
      </c>
      <c r="N109">
        <f t="shared" si="32"/>
        <v>151</v>
      </c>
      <c r="P109">
        <v>1706404</v>
      </c>
      <c r="Q109" t="s">
        <v>355</v>
      </c>
      <c r="R109">
        <f t="shared" si="34"/>
        <v>3</v>
      </c>
      <c r="S109" s="37">
        <v>1</v>
      </c>
      <c r="T109">
        <f t="shared" si="33"/>
        <v>9200</v>
      </c>
      <c r="U109">
        <f t="shared" si="28"/>
        <v>9200</v>
      </c>
      <c r="V109" s="25" t="s">
        <v>266</v>
      </c>
      <c r="W109">
        <f t="shared" si="29"/>
        <v>9200</v>
      </c>
      <c r="X109" s="15">
        <f t="shared" si="30"/>
        <v>7360</v>
      </c>
      <c r="Y109">
        <v>4</v>
      </c>
    </row>
    <row r="110" spans="1:25" x14ac:dyDescent="0.15">
      <c r="A110" s="20">
        <f t="shared" si="31"/>
        <v>150095</v>
      </c>
      <c r="B110" s="18">
        <v>1</v>
      </c>
      <c r="C110" s="17" t="str">
        <f t="shared" si="23"/>
        <v>1706405_1</v>
      </c>
      <c r="D110" s="19" t="str">
        <f t="shared" si="24"/>
        <v>3_9200</v>
      </c>
      <c r="E110" s="19" t="str">
        <f t="shared" si="25"/>
        <v>3_9200</v>
      </c>
      <c r="F110" s="15" t="str">
        <f t="shared" si="26"/>
        <v>3_7360</v>
      </c>
      <c r="G110" s="16"/>
      <c r="I110" s="19"/>
      <c r="J110" s="32" t="s">
        <v>266</v>
      </c>
      <c r="K110" s="29" t="s">
        <v>26</v>
      </c>
      <c r="L110" s="33" t="str">
        <f t="shared" si="27"/>
        <v>正价</v>
      </c>
      <c r="M110">
        <v>100</v>
      </c>
      <c r="N110">
        <f t="shared" si="32"/>
        <v>151</v>
      </c>
      <c r="P110">
        <v>1706405</v>
      </c>
      <c r="Q110" t="s">
        <v>356</v>
      </c>
      <c r="R110">
        <f t="shared" si="34"/>
        <v>3</v>
      </c>
      <c r="S110" s="37">
        <v>1</v>
      </c>
      <c r="T110">
        <f t="shared" si="33"/>
        <v>9200</v>
      </c>
      <c r="U110">
        <f t="shared" si="28"/>
        <v>9200</v>
      </c>
      <c r="V110" s="25" t="s">
        <v>266</v>
      </c>
      <c r="W110">
        <f t="shared" si="29"/>
        <v>9200</v>
      </c>
      <c r="X110" s="15">
        <f t="shared" si="30"/>
        <v>7360</v>
      </c>
      <c r="Y110">
        <v>4</v>
      </c>
    </row>
    <row r="111" spans="1:25" x14ac:dyDescent="0.15">
      <c r="A111" s="20">
        <f t="shared" si="31"/>
        <v>150096</v>
      </c>
      <c r="B111" s="18">
        <v>1</v>
      </c>
      <c r="C111" s="17" t="str">
        <f t="shared" si="23"/>
        <v>1706406_1</v>
      </c>
      <c r="D111" s="19" t="str">
        <f t="shared" si="24"/>
        <v>3_9200</v>
      </c>
      <c r="E111" s="19" t="str">
        <f t="shared" si="25"/>
        <v>3_9200</v>
      </c>
      <c r="F111" s="15" t="str">
        <f t="shared" si="26"/>
        <v>3_7360</v>
      </c>
      <c r="G111" s="16"/>
      <c r="I111" s="19"/>
      <c r="J111" s="32" t="s">
        <v>266</v>
      </c>
      <c r="K111" s="29" t="s">
        <v>26</v>
      </c>
      <c r="L111" s="33" t="str">
        <f t="shared" si="27"/>
        <v>正价</v>
      </c>
      <c r="M111">
        <v>100</v>
      </c>
      <c r="N111">
        <f t="shared" si="32"/>
        <v>151</v>
      </c>
      <c r="P111">
        <v>1706406</v>
      </c>
      <c r="Q111" t="s">
        <v>357</v>
      </c>
      <c r="R111">
        <f t="shared" si="34"/>
        <v>3</v>
      </c>
      <c r="S111" s="37">
        <v>1</v>
      </c>
      <c r="T111">
        <f t="shared" si="33"/>
        <v>9200</v>
      </c>
      <c r="U111">
        <f t="shared" si="28"/>
        <v>9200</v>
      </c>
      <c r="V111" s="25" t="s">
        <v>266</v>
      </c>
      <c r="W111">
        <f t="shared" si="29"/>
        <v>9200</v>
      </c>
      <c r="X111" s="15">
        <f t="shared" ref="X111:X142" si="35">U111*0.8</f>
        <v>7360</v>
      </c>
      <c r="Y111">
        <v>4</v>
      </c>
    </row>
    <row r="112" spans="1:25" x14ac:dyDescent="0.15">
      <c r="A112" s="20">
        <f t="shared" si="31"/>
        <v>150097</v>
      </c>
      <c r="B112" s="18">
        <v>1</v>
      </c>
      <c r="C112" s="17" t="str">
        <f t="shared" si="23"/>
        <v>1706501_1</v>
      </c>
      <c r="D112" s="19" t="str">
        <f t="shared" si="24"/>
        <v>4_460</v>
      </c>
      <c r="E112" s="19" t="str">
        <f t="shared" si="25"/>
        <v>4_460</v>
      </c>
      <c r="F112" s="15" t="str">
        <f t="shared" si="26"/>
        <v>4_368</v>
      </c>
      <c r="G112" s="21" t="s">
        <v>326</v>
      </c>
      <c r="I112" s="19"/>
      <c r="J112" s="32" t="s">
        <v>266</v>
      </c>
      <c r="K112" s="29" t="s">
        <v>26</v>
      </c>
      <c r="L112" s="33" t="str">
        <f t="shared" si="27"/>
        <v>正价</v>
      </c>
      <c r="M112">
        <v>300</v>
      </c>
      <c r="N112">
        <f t="shared" si="32"/>
        <v>454</v>
      </c>
      <c r="P112">
        <v>1706501</v>
      </c>
      <c r="Q112" t="s">
        <v>352</v>
      </c>
      <c r="R112">
        <f t="shared" si="34"/>
        <v>4</v>
      </c>
      <c r="S112" s="37">
        <v>1</v>
      </c>
      <c r="T112">
        <f t="shared" si="33"/>
        <v>460</v>
      </c>
      <c r="U112">
        <f t="shared" si="28"/>
        <v>460</v>
      </c>
      <c r="V112" s="25" t="s">
        <v>266</v>
      </c>
      <c r="W112">
        <f t="shared" si="29"/>
        <v>460</v>
      </c>
      <c r="X112" s="15">
        <f t="shared" si="35"/>
        <v>368</v>
      </c>
      <c r="Y112">
        <v>5</v>
      </c>
    </row>
    <row r="113" spans="1:25" x14ac:dyDescent="0.15">
      <c r="A113" s="20">
        <f t="shared" ref="A113:A144" si="36">A112+1</f>
        <v>150098</v>
      </c>
      <c r="B113" s="18">
        <v>1</v>
      </c>
      <c r="C113" s="17" t="str">
        <f t="shared" si="23"/>
        <v>1706502_1</v>
      </c>
      <c r="D113" s="19" t="str">
        <f t="shared" si="24"/>
        <v>4_460</v>
      </c>
      <c r="E113" s="19" t="str">
        <f t="shared" si="25"/>
        <v>4_460</v>
      </c>
      <c r="F113" s="15" t="str">
        <f t="shared" si="26"/>
        <v>4_368</v>
      </c>
      <c r="G113" s="21" t="s">
        <v>326</v>
      </c>
      <c r="I113" s="19"/>
      <c r="J113" s="32" t="s">
        <v>266</v>
      </c>
      <c r="K113" s="29" t="s">
        <v>26</v>
      </c>
      <c r="L113" s="33" t="str">
        <f t="shared" si="27"/>
        <v>正价</v>
      </c>
      <c r="M113">
        <v>300</v>
      </c>
      <c r="N113">
        <f t="shared" si="32"/>
        <v>454</v>
      </c>
      <c r="P113">
        <v>1706502</v>
      </c>
      <c r="Q113" t="s">
        <v>353</v>
      </c>
      <c r="R113">
        <f t="shared" si="34"/>
        <v>4</v>
      </c>
      <c r="S113" s="37">
        <v>1</v>
      </c>
      <c r="T113">
        <f t="shared" si="33"/>
        <v>460</v>
      </c>
      <c r="U113">
        <f t="shared" si="28"/>
        <v>460</v>
      </c>
      <c r="V113" s="25" t="s">
        <v>266</v>
      </c>
      <c r="W113">
        <f t="shared" si="29"/>
        <v>460</v>
      </c>
      <c r="X113" s="15">
        <f t="shared" si="35"/>
        <v>368</v>
      </c>
      <c r="Y113">
        <v>5</v>
      </c>
    </row>
    <row r="114" spans="1:25" x14ac:dyDescent="0.15">
      <c r="A114" s="20">
        <f t="shared" si="36"/>
        <v>150099</v>
      </c>
      <c r="B114" s="18">
        <v>1</v>
      </c>
      <c r="C114" s="17" t="str">
        <f t="shared" si="23"/>
        <v>1706503_1</v>
      </c>
      <c r="D114" s="19" t="str">
        <f t="shared" si="24"/>
        <v>4_460</v>
      </c>
      <c r="E114" s="19" t="str">
        <f t="shared" si="25"/>
        <v>4_460</v>
      </c>
      <c r="F114" s="15" t="str">
        <f t="shared" si="26"/>
        <v>4_368</v>
      </c>
      <c r="G114" s="21" t="s">
        <v>326</v>
      </c>
      <c r="I114" s="19"/>
      <c r="J114" s="32" t="s">
        <v>266</v>
      </c>
      <c r="K114" s="29" t="s">
        <v>26</v>
      </c>
      <c r="L114" s="33" t="str">
        <f t="shared" si="27"/>
        <v>正价</v>
      </c>
      <c r="M114">
        <v>300</v>
      </c>
      <c r="N114">
        <f t="shared" si="32"/>
        <v>454</v>
      </c>
      <c r="P114">
        <v>1706503</v>
      </c>
      <c r="Q114" t="s">
        <v>354</v>
      </c>
      <c r="R114">
        <f t="shared" si="34"/>
        <v>4</v>
      </c>
      <c r="S114" s="37">
        <v>1</v>
      </c>
      <c r="T114">
        <f t="shared" si="33"/>
        <v>460</v>
      </c>
      <c r="U114">
        <f t="shared" si="28"/>
        <v>460</v>
      </c>
      <c r="V114" s="25" t="s">
        <v>266</v>
      </c>
      <c r="W114">
        <f t="shared" si="29"/>
        <v>460</v>
      </c>
      <c r="X114" s="15">
        <f t="shared" si="35"/>
        <v>368</v>
      </c>
      <c r="Y114">
        <v>5</v>
      </c>
    </row>
    <row r="115" spans="1:25" x14ac:dyDescent="0.15">
      <c r="A115" s="20">
        <f t="shared" si="36"/>
        <v>150100</v>
      </c>
      <c r="B115" s="18">
        <v>1</v>
      </c>
      <c r="C115" s="17" t="str">
        <f t="shared" si="23"/>
        <v>1706504_1</v>
      </c>
      <c r="D115" s="19" t="str">
        <f t="shared" si="24"/>
        <v>4_460</v>
      </c>
      <c r="E115" s="19" t="str">
        <f t="shared" si="25"/>
        <v>4_460</v>
      </c>
      <c r="F115" s="15" t="str">
        <f t="shared" si="26"/>
        <v>4_368</v>
      </c>
      <c r="G115" s="21" t="s">
        <v>326</v>
      </c>
      <c r="I115" s="19"/>
      <c r="J115" s="32" t="s">
        <v>266</v>
      </c>
      <c r="K115" s="29" t="s">
        <v>26</v>
      </c>
      <c r="L115" s="33" t="str">
        <f t="shared" si="27"/>
        <v>正价</v>
      </c>
      <c r="M115">
        <v>300</v>
      </c>
      <c r="N115">
        <f t="shared" si="32"/>
        <v>454</v>
      </c>
      <c r="P115">
        <v>1706504</v>
      </c>
      <c r="Q115" t="s">
        <v>355</v>
      </c>
      <c r="R115">
        <f t="shared" si="34"/>
        <v>4</v>
      </c>
      <c r="S115" s="37">
        <v>1</v>
      </c>
      <c r="T115">
        <f t="shared" si="33"/>
        <v>460</v>
      </c>
      <c r="U115">
        <f t="shared" si="28"/>
        <v>460</v>
      </c>
      <c r="V115" s="25" t="s">
        <v>266</v>
      </c>
      <c r="W115">
        <f t="shared" si="29"/>
        <v>460</v>
      </c>
      <c r="X115" s="15">
        <f t="shared" si="35"/>
        <v>368</v>
      </c>
      <c r="Y115">
        <v>5</v>
      </c>
    </row>
    <row r="116" spans="1:25" x14ac:dyDescent="0.15">
      <c r="A116" s="20">
        <f t="shared" si="36"/>
        <v>150101</v>
      </c>
      <c r="B116" s="18">
        <v>1</v>
      </c>
      <c r="C116" s="17" t="str">
        <f t="shared" si="23"/>
        <v>1706505_1</v>
      </c>
      <c r="D116" s="19" t="str">
        <f t="shared" si="24"/>
        <v>4_460</v>
      </c>
      <c r="E116" s="19" t="str">
        <f t="shared" si="25"/>
        <v>4_460</v>
      </c>
      <c r="F116" s="15" t="str">
        <f t="shared" si="26"/>
        <v>4_368</v>
      </c>
      <c r="G116" s="21" t="s">
        <v>326</v>
      </c>
      <c r="I116" s="19"/>
      <c r="J116" s="32" t="s">
        <v>266</v>
      </c>
      <c r="K116" s="29" t="s">
        <v>26</v>
      </c>
      <c r="L116" s="33" t="str">
        <f t="shared" si="27"/>
        <v>正价</v>
      </c>
      <c r="M116">
        <v>300</v>
      </c>
      <c r="N116">
        <f t="shared" si="32"/>
        <v>454</v>
      </c>
      <c r="P116">
        <v>1706505</v>
      </c>
      <c r="Q116" t="s">
        <v>356</v>
      </c>
      <c r="R116">
        <f t="shared" si="34"/>
        <v>4</v>
      </c>
      <c r="S116" s="37">
        <v>1</v>
      </c>
      <c r="T116">
        <f t="shared" si="33"/>
        <v>460</v>
      </c>
      <c r="U116">
        <f t="shared" si="28"/>
        <v>460</v>
      </c>
      <c r="V116" s="25" t="s">
        <v>266</v>
      </c>
      <c r="W116">
        <f t="shared" si="29"/>
        <v>460</v>
      </c>
      <c r="X116" s="15">
        <f t="shared" si="35"/>
        <v>368</v>
      </c>
      <c r="Y116">
        <v>5</v>
      </c>
    </row>
    <row r="117" spans="1:25" x14ac:dyDescent="0.15">
      <c r="A117" s="20">
        <f t="shared" si="36"/>
        <v>150102</v>
      </c>
      <c r="B117" s="18">
        <v>1</v>
      </c>
      <c r="C117" s="17" t="str">
        <f t="shared" si="23"/>
        <v>1706506_1</v>
      </c>
      <c r="D117" s="19" t="str">
        <f t="shared" si="24"/>
        <v>4_460</v>
      </c>
      <c r="E117" s="19" t="str">
        <f t="shared" si="25"/>
        <v>4_460</v>
      </c>
      <c r="F117" s="15" t="str">
        <f t="shared" si="26"/>
        <v>4_368</v>
      </c>
      <c r="G117" s="21" t="s">
        <v>326</v>
      </c>
      <c r="I117" s="19"/>
      <c r="J117" s="32" t="s">
        <v>266</v>
      </c>
      <c r="K117" s="29" t="s">
        <v>26</v>
      </c>
      <c r="L117" s="33" t="str">
        <f t="shared" si="27"/>
        <v>正价</v>
      </c>
      <c r="M117">
        <v>300</v>
      </c>
      <c r="N117">
        <f t="shared" si="32"/>
        <v>454</v>
      </c>
      <c r="P117">
        <v>1706506</v>
      </c>
      <c r="Q117" t="s">
        <v>357</v>
      </c>
      <c r="R117">
        <f t="shared" si="34"/>
        <v>4</v>
      </c>
      <c r="S117" s="37">
        <v>1</v>
      </c>
      <c r="T117">
        <f t="shared" si="33"/>
        <v>460</v>
      </c>
      <c r="U117">
        <f t="shared" si="28"/>
        <v>460</v>
      </c>
      <c r="V117" s="25" t="s">
        <v>266</v>
      </c>
      <c r="W117">
        <f t="shared" si="29"/>
        <v>460</v>
      </c>
      <c r="X117" s="15">
        <f t="shared" si="35"/>
        <v>368</v>
      </c>
      <c r="Y117">
        <v>5</v>
      </c>
    </row>
    <row r="118" spans="1:25" x14ac:dyDescent="0.15">
      <c r="A118" s="20">
        <f t="shared" si="36"/>
        <v>150103</v>
      </c>
      <c r="B118" s="18">
        <v>1</v>
      </c>
      <c r="C118" s="17" t="str">
        <f t="shared" si="23"/>
        <v>1706601_1</v>
      </c>
      <c r="D118" s="19" t="str">
        <f t="shared" si="24"/>
        <v>4_1280</v>
      </c>
      <c r="E118" s="19" t="str">
        <f t="shared" si="25"/>
        <v>4_1280</v>
      </c>
      <c r="F118" s="15" t="str">
        <f t="shared" si="26"/>
        <v>4_1024</v>
      </c>
      <c r="G118" s="16" t="s">
        <v>327</v>
      </c>
      <c r="I118" s="19"/>
      <c r="J118" s="32" t="s">
        <v>266</v>
      </c>
      <c r="K118" s="29" t="s">
        <v>26</v>
      </c>
      <c r="L118" s="33" t="str">
        <f t="shared" si="27"/>
        <v>正价</v>
      </c>
      <c r="M118">
        <v>350</v>
      </c>
      <c r="N118">
        <f t="shared" si="32"/>
        <v>530</v>
      </c>
      <c r="P118">
        <v>1706601</v>
      </c>
      <c r="Q118" t="s">
        <v>352</v>
      </c>
      <c r="R118">
        <f t="shared" si="34"/>
        <v>4</v>
      </c>
      <c r="S118" s="37">
        <v>1</v>
      </c>
      <c r="T118">
        <f t="shared" si="33"/>
        <v>1280</v>
      </c>
      <c r="U118">
        <f t="shared" si="28"/>
        <v>1280</v>
      </c>
      <c r="V118" s="25" t="s">
        <v>266</v>
      </c>
      <c r="W118">
        <f t="shared" si="29"/>
        <v>1280</v>
      </c>
      <c r="X118" s="15">
        <f t="shared" si="35"/>
        <v>1024</v>
      </c>
      <c r="Y118">
        <v>6</v>
      </c>
    </row>
    <row r="119" spans="1:25" x14ac:dyDescent="0.15">
      <c r="A119" s="20">
        <f t="shared" si="36"/>
        <v>150104</v>
      </c>
      <c r="B119" s="18">
        <v>1</v>
      </c>
      <c r="C119" s="17" t="str">
        <f t="shared" si="23"/>
        <v>1706602_1</v>
      </c>
      <c r="D119" s="19" t="str">
        <f t="shared" si="24"/>
        <v>4_1280</v>
      </c>
      <c r="E119" s="19" t="str">
        <f t="shared" si="25"/>
        <v>4_1280</v>
      </c>
      <c r="F119" s="15" t="str">
        <f t="shared" si="26"/>
        <v>4_1024</v>
      </c>
      <c r="G119" s="16" t="s">
        <v>327</v>
      </c>
      <c r="I119" s="19"/>
      <c r="J119" s="32" t="s">
        <v>266</v>
      </c>
      <c r="K119" s="29" t="s">
        <v>26</v>
      </c>
      <c r="L119" s="33" t="str">
        <f t="shared" si="27"/>
        <v>正价</v>
      </c>
      <c r="M119">
        <v>350</v>
      </c>
      <c r="N119">
        <f t="shared" si="32"/>
        <v>530</v>
      </c>
      <c r="P119">
        <v>1706602</v>
      </c>
      <c r="Q119" t="s">
        <v>353</v>
      </c>
      <c r="R119">
        <f t="shared" si="34"/>
        <v>4</v>
      </c>
      <c r="S119" s="37">
        <v>1</v>
      </c>
      <c r="T119">
        <f t="shared" si="33"/>
        <v>1280</v>
      </c>
      <c r="U119">
        <f t="shared" si="28"/>
        <v>1280</v>
      </c>
      <c r="V119" s="25" t="s">
        <v>266</v>
      </c>
      <c r="W119">
        <f t="shared" si="29"/>
        <v>1280</v>
      </c>
      <c r="X119" s="15">
        <f t="shared" si="35"/>
        <v>1024</v>
      </c>
      <c r="Y119">
        <v>6</v>
      </c>
    </row>
    <row r="120" spans="1:25" x14ac:dyDescent="0.15">
      <c r="A120" s="20">
        <f t="shared" si="36"/>
        <v>150105</v>
      </c>
      <c r="B120" s="18">
        <v>1</v>
      </c>
      <c r="C120" s="17" t="str">
        <f t="shared" si="23"/>
        <v>1706603_1</v>
      </c>
      <c r="D120" s="19" t="str">
        <f t="shared" si="24"/>
        <v>4_1280</v>
      </c>
      <c r="E120" s="19" t="str">
        <f t="shared" si="25"/>
        <v>4_1280</v>
      </c>
      <c r="F120" s="15" t="str">
        <f t="shared" si="26"/>
        <v>4_1024</v>
      </c>
      <c r="G120" s="16" t="s">
        <v>327</v>
      </c>
      <c r="I120" s="19"/>
      <c r="J120" s="32" t="s">
        <v>266</v>
      </c>
      <c r="K120" s="29" t="s">
        <v>26</v>
      </c>
      <c r="L120" s="33" t="str">
        <f t="shared" si="27"/>
        <v>正价</v>
      </c>
      <c r="M120">
        <v>350</v>
      </c>
      <c r="N120">
        <f t="shared" si="32"/>
        <v>530</v>
      </c>
      <c r="P120">
        <v>1706603</v>
      </c>
      <c r="Q120" t="s">
        <v>354</v>
      </c>
      <c r="R120">
        <f t="shared" si="34"/>
        <v>4</v>
      </c>
      <c r="S120" s="37">
        <v>1</v>
      </c>
      <c r="T120">
        <f t="shared" si="33"/>
        <v>1280</v>
      </c>
      <c r="U120">
        <f t="shared" si="28"/>
        <v>1280</v>
      </c>
      <c r="V120" s="25" t="s">
        <v>266</v>
      </c>
      <c r="W120">
        <f t="shared" si="29"/>
        <v>1280</v>
      </c>
      <c r="X120" s="15">
        <f t="shared" si="35"/>
        <v>1024</v>
      </c>
      <c r="Y120">
        <v>6</v>
      </c>
    </row>
    <row r="121" spans="1:25" x14ac:dyDescent="0.15">
      <c r="A121" s="20">
        <f t="shared" si="36"/>
        <v>150106</v>
      </c>
      <c r="B121" s="18">
        <v>1</v>
      </c>
      <c r="C121" s="17" t="str">
        <f t="shared" si="23"/>
        <v>1706604_1</v>
      </c>
      <c r="D121" s="19" t="str">
        <f t="shared" si="24"/>
        <v>4_1280</v>
      </c>
      <c r="E121" s="19" t="str">
        <f t="shared" si="25"/>
        <v>4_1280</v>
      </c>
      <c r="F121" s="15" t="str">
        <f t="shared" si="26"/>
        <v>4_1024</v>
      </c>
      <c r="G121" s="16" t="s">
        <v>327</v>
      </c>
      <c r="I121" s="19"/>
      <c r="J121" s="32" t="s">
        <v>266</v>
      </c>
      <c r="K121" s="29" t="s">
        <v>26</v>
      </c>
      <c r="L121" s="33" t="str">
        <f t="shared" si="27"/>
        <v>正价</v>
      </c>
      <c r="M121">
        <v>350</v>
      </c>
      <c r="N121">
        <f t="shared" si="32"/>
        <v>530</v>
      </c>
      <c r="P121">
        <v>1706604</v>
      </c>
      <c r="Q121" t="s">
        <v>355</v>
      </c>
      <c r="R121">
        <f t="shared" si="34"/>
        <v>4</v>
      </c>
      <c r="S121" s="37">
        <v>1</v>
      </c>
      <c r="T121">
        <f t="shared" si="33"/>
        <v>1280</v>
      </c>
      <c r="U121">
        <f t="shared" si="28"/>
        <v>1280</v>
      </c>
      <c r="V121" s="25" t="s">
        <v>266</v>
      </c>
      <c r="W121">
        <f t="shared" si="29"/>
        <v>1280</v>
      </c>
      <c r="X121" s="15">
        <f t="shared" si="35"/>
        <v>1024</v>
      </c>
      <c r="Y121">
        <v>6</v>
      </c>
    </row>
    <row r="122" spans="1:25" x14ac:dyDescent="0.15">
      <c r="A122" s="20">
        <f t="shared" si="36"/>
        <v>150107</v>
      </c>
      <c r="B122" s="18">
        <v>1</v>
      </c>
      <c r="C122" s="17" t="str">
        <f t="shared" si="23"/>
        <v>1706605_1</v>
      </c>
      <c r="D122" s="19" t="str">
        <f t="shared" si="24"/>
        <v>4_1280</v>
      </c>
      <c r="E122" s="19" t="str">
        <f t="shared" si="25"/>
        <v>4_1280</v>
      </c>
      <c r="F122" s="15" t="str">
        <f t="shared" si="26"/>
        <v>4_1024</v>
      </c>
      <c r="G122" s="16" t="s">
        <v>327</v>
      </c>
      <c r="I122" s="19"/>
      <c r="J122" s="32" t="s">
        <v>266</v>
      </c>
      <c r="K122" s="29" t="s">
        <v>26</v>
      </c>
      <c r="L122" s="33" t="str">
        <f t="shared" si="27"/>
        <v>正价</v>
      </c>
      <c r="M122">
        <v>350</v>
      </c>
      <c r="N122">
        <f t="shared" si="32"/>
        <v>530</v>
      </c>
      <c r="P122">
        <v>1706605</v>
      </c>
      <c r="Q122" t="s">
        <v>356</v>
      </c>
      <c r="R122">
        <f t="shared" si="34"/>
        <v>4</v>
      </c>
      <c r="S122" s="37">
        <v>1</v>
      </c>
      <c r="T122">
        <f t="shared" si="33"/>
        <v>1280</v>
      </c>
      <c r="U122">
        <f t="shared" si="28"/>
        <v>1280</v>
      </c>
      <c r="V122" s="25" t="s">
        <v>266</v>
      </c>
      <c r="W122">
        <f t="shared" si="29"/>
        <v>1280</v>
      </c>
      <c r="X122" s="15">
        <f t="shared" si="35"/>
        <v>1024</v>
      </c>
      <c r="Y122">
        <v>6</v>
      </c>
    </row>
    <row r="123" spans="1:25" x14ac:dyDescent="0.15">
      <c r="A123" s="20">
        <f t="shared" si="36"/>
        <v>150108</v>
      </c>
      <c r="B123" s="18">
        <v>1</v>
      </c>
      <c r="C123" s="17" t="str">
        <f t="shared" si="23"/>
        <v>1706606_1</v>
      </c>
      <c r="D123" s="19" t="str">
        <f t="shared" si="24"/>
        <v>4_1280</v>
      </c>
      <c r="E123" s="19" t="str">
        <f t="shared" si="25"/>
        <v>4_1280</v>
      </c>
      <c r="F123" s="15" t="str">
        <f t="shared" si="26"/>
        <v>4_1024</v>
      </c>
      <c r="G123" s="16" t="s">
        <v>327</v>
      </c>
      <c r="I123" s="19"/>
      <c r="J123" s="32" t="s">
        <v>266</v>
      </c>
      <c r="K123" s="29" t="s">
        <v>26</v>
      </c>
      <c r="L123" s="33" t="str">
        <f t="shared" si="27"/>
        <v>正价</v>
      </c>
      <c r="M123">
        <v>350</v>
      </c>
      <c r="N123">
        <f t="shared" si="32"/>
        <v>530</v>
      </c>
      <c r="P123">
        <v>1706606</v>
      </c>
      <c r="Q123" t="s">
        <v>357</v>
      </c>
      <c r="R123">
        <f t="shared" si="34"/>
        <v>4</v>
      </c>
      <c r="S123" s="37">
        <v>1</v>
      </c>
      <c r="T123">
        <f t="shared" si="33"/>
        <v>1280</v>
      </c>
      <c r="U123">
        <f t="shared" si="28"/>
        <v>1280</v>
      </c>
      <c r="V123" s="25" t="s">
        <v>266</v>
      </c>
      <c r="W123">
        <f t="shared" si="29"/>
        <v>1280</v>
      </c>
      <c r="X123" s="15">
        <f t="shared" si="35"/>
        <v>1024</v>
      </c>
      <c r="Y123">
        <v>6</v>
      </c>
    </row>
    <row r="124" spans="1:25" x14ac:dyDescent="0.15">
      <c r="A124" s="20">
        <f t="shared" si="36"/>
        <v>150109</v>
      </c>
      <c r="B124" s="18">
        <v>1</v>
      </c>
      <c r="C124" s="17" t="str">
        <f t="shared" si="23"/>
        <v>1707401_1</v>
      </c>
      <c r="D124" s="19" t="str">
        <f t="shared" si="24"/>
        <v>3_9200</v>
      </c>
      <c r="E124" s="19" t="str">
        <f t="shared" si="25"/>
        <v>3_9200</v>
      </c>
      <c r="F124" s="15" t="str">
        <f t="shared" si="26"/>
        <v>3_7360</v>
      </c>
      <c r="G124" s="16"/>
      <c r="I124" s="19"/>
      <c r="J124" s="32" t="s">
        <v>266</v>
      </c>
      <c r="K124" s="29" t="s">
        <v>26</v>
      </c>
      <c r="L124" s="33" t="str">
        <f t="shared" si="27"/>
        <v>正价</v>
      </c>
      <c r="M124">
        <v>100</v>
      </c>
      <c r="N124">
        <f t="shared" si="32"/>
        <v>151</v>
      </c>
      <c r="P124">
        <v>1707401</v>
      </c>
      <c r="Q124" t="s">
        <v>358</v>
      </c>
      <c r="R124">
        <f t="shared" si="34"/>
        <v>3</v>
      </c>
      <c r="S124" s="37">
        <v>1</v>
      </c>
      <c r="T124">
        <f t="shared" si="33"/>
        <v>9200</v>
      </c>
      <c r="U124">
        <f t="shared" si="28"/>
        <v>9200</v>
      </c>
      <c r="V124" s="25" t="s">
        <v>266</v>
      </c>
      <c r="W124">
        <f t="shared" si="29"/>
        <v>9200</v>
      </c>
      <c r="X124" s="15">
        <f t="shared" si="35"/>
        <v>7360</v>
      </c>
      <c r="Y124">
        <v>4</v>
      </c>
    </row>
    <row r="125" spans="1:25" x14ac:dyDescent="0.15">
      <c r="A125" s="20">
        <f t="shared" si="36"/>
        <v>150110</v>
      </c>
      <c r="B125" s="18">
        <v>1</v>
      </c>
      <c r="C125" s="17" t="str">
        <f t="shared" si="23"/>
        <v>1707402_1</v>
      </c>
      <c r="D125" s="19" t="str">
        <f t="shared" si="24"/>
        <v>3_9200</v>
      </c>
      <c r="E125" s="19" t="str">
        <f t="shared" si="25"/>
        <v>3_9200</v>
      </c>
      <c r="F125" s="15" t="str">
        <f t="shared" si="26"/>
        <v>3_7360</v>
      </c>
      <c r="G125" s="16"/>
      <c r="I125" s="19"/>
      <c r="J125" s="32" t="s">
        <v>266</v>
      </c>
      <c r="K125" s="29" t="s">
        <v>26</v>
      </c>
      <c r="L125" s="33" t="str">
        <f t="shared" si="27"/>
        <v>正价</v>
      </c>
      <c r="M125">
        <v>100</v>
      </c>
      <c r="N125">
        <f t="shared" si="32"/>
        <v>151</v>
      </c>
      <c r="P125">
        <v>1707402</v>
      </c>
      <c r="Q125" t="s">
        <v>359</v>
      </c>
      <c r="R125">
        <f t="shared" si="34"/>
        <v>3</v>
      </c>
      <c r="S125" s="37">
        <v>1</v>
      </c>
      <c r="T125">
        <f t="shared" si="33"/>
        <v>9200</v>
      </c>
      <c r="U125">
        <f t="shared" si="28"/>
        <v>9200</v>
      </c>
      <c r="V125" s="25" t="s">
        <v>266</v>
      </c>
      <c r="W125">
        <f t="shared" si="29"/>
        <v>9200</v>
      </c>
      <c r="X125" s="15">
        <f t="shared" si="35"/>
        <v>7360</v>
      </c>
      <c r="Y125">
        <v>4</v>
      </c>
    </row>
    <row r="126" spans="1:25" x14ac:dyDescent="0.15">
      <c r="A126" s="20">
        <f t="shared" si="36"/>
        <v>150111</v>
      </c>
      <c r="B126" s="18">
        <v>1</v>
      </c>
      <c r="C126" s="17" t="str">
        <f t="shared" si="23"/>
        <v>1707403_1</v>
      </c>
      <c r="D126" s="19" t="str">
        <f t="shared" si="24"/>
        <v>3_9200</v>
      </c>
      <c r="E126" s="19" t="str">
        <f t="shared" si="25"/>
        <v>3_9200</v>
      </c>
      <c r="F126" s="15" t="str">
        <f t="shared" si="26"/>
        <v>3_7360</v>
      </c>
      <c r="G126" s="16"/>
      <c r="I126" s="19"/>
      <c r="J126" s="32" t="s">
        <v>266</v>
      </c>
      <c r="K126" s="29" t="s">
        <v>26</v>
      </c>
      <c r="L126" s="33" t="str">
        <f t="shared" si="27"/>
        <v>正价</v>
      </c>
      <c r="M126">
        <v>100</v>
      </c>
      <c r="N126">
        <f t="shared" si="32"/>
        <v>151</v>
      </c>
      <c r="P126">
        <v>1707403</v>
      </c>
      <c r="Q126" t="s">
        <v>360</v>
      </c>
      <c r="R126">
        <f t="shared" si="34"/>
        <v>3</v>
      </c>
      <c r="S126" s="37">
        <v>1</v>
      </c>
      <c r="T126">
        <f t="shared" si="33"/>
        <v>9200</v>
      </c>
      <c r="U126">
        <f t="shared" si="28"/>
        <v>9200</v>
      </c>
      <c r="V126" s="25" t="s">
        <v>266</v>
      </c>
      <c r="W126">
        <f t="shared" si="29"/>
        <v>9200</v>
      </c>
      <c r="X126" s="15">
        <f t="shared" si="35"/>
        <v>7360</v>
      </c>
      <c r="Y126">
        <v>4</v>
      </c>
    </row>
    <row r="127" spans="1:25" x14ac:dyDescent="0.15">
      <c r="A127" s="20">
        <f t="shared" si="36"/>
        <v>150112</v>
      </c>
      <c r="B127" s="18">
        <v>1</v>
      </c>
      <c r="C127" s="17" t="str">
        <f t="shared" si="23"/>
        <v>1707404_1</v>
      </c>
      <c r="D127" s="19" t="str">
        <f t="shared" si="24"/>
        <v>3_9200</v>
      </c>
      <c r="E127" s="19" t="str">
        <f t="shared" si="25"/>
        <v>3_9200</v>
      </c>
      <c r="F127" s="15" t="str">
        <f t="shared" si="26"/>
        <v>3_7360</v>
      </c>
      <c r="G127" s="16"/>
      <c r="I127" s="19"/>
      <c r="J127" s="32" t="s">
        <v>266</v>
      </c>
      <c r="K127" s="29" t="s">
        <v>26</v>
      </c>
      <c r="L127" s="33" t="str">
        <f t="shared" si="27"/>
        <v>正价</v>
      </c>
      <c r="M127">
        <v>100</v>
      </c>
      <c r="N127">
        <f t="shared" si="32"/>
        <v>151</v>
      </c>
      <c r="P127">
        <v>1707404</v>
      </c>
      <c r="Q127" t="s">
        <v>361</v>
      </c>
      <c r="R127">
        <f t="shared" si="34"/>
        <v>3</v>
      </c>
      <c r="S127" s="37">
        <v>1</v>
      </c>
      <c r="T127">
        <f t="shared" si="33"/>
        <v>9200</v>
      </c>
      <c r="U127">
        <f t="shared" si="28"/>
        <v>9200</v>
      </c>
      <c r="V127" s="25" t="s">
        <v>266</v>
      </c>
      <c r="W127">
        <f t="shared" si="29"/>
        <v>9200</v>
      </c>
      <c r="X127" s="15">
        <f t="shared" si="35"/>
        <v>7360</v>
      </c>
      <c r="Y127">
        <v>4</v>
      </c>
    </row>
    <row r="128" spans="1:25" x14ac:dyDescent="0.15">
      <c r="A128" s="20">
        <f t="shared" si="36"/>
        <v>150113</v>
      </c>
      <c r="B128" s="18">
        <v>1</v>
      </c>
      <c r="C128" s="17" t="str">
        <f t="shared" si="23"/>
        <v>1707405_1</v>
      </c>
      <c r="D128" s="19" t="str">
        <f t="shared" si="24"/>
        <v>3_9200</v>
      </c>
      <c r="E128" s="19" t="str">
        <f t="shared" si="25"/>
        <v>3_9200</v>
      </c>
      <c r="F128" s="15" t="str">
        <f t="shared" si="26"/>
        <v>3_7360</v>
      </c>
      <c r="G128" s="16"/>
      <c r="I128" s="19"/>
      <c r="J128" s="32" t="s">
        <v>266</v>
      </c>
      <c r="K128" s="29" t="s">
        <v>26</v>
      </c>
      <c r="L128" s="33" t="str">
        <f t="shared" si="27"/>
        <v>正价</v>
      </c>
      <c r="M128">
        <v>100</v>
      </c>
      <c r="N128">
        <f t="shared" si="32"/>
        <v>151</v>
      </c>
      <c r="P128">
        <v>1707405</v>
      </c>
      <c r="Q128" t="s">
        <v>362</v>
      </c>
      <c r="R128">
        <f t="shared" si="34"/>
        <v>3</v>
      </c>
      <c r="S128" s="37">
        <v>1</v>
      </c>
      <c r="T128">
        <f t="shared" si="33"/>
        <v>9200</v>
      </c>
      <c r="U128">
        <f t="shared" si="28"/>
        <v>9200</v>
      </c>
      <c r="V128" s="25" t="s">
        <v>266</v>
      </c>
      <c r="W128">
        <f t="shared" si="29"/>
        <v>9200</v>
      </c>
      <c r="X128" s="15">
        <f t="shared" si="35"/>
        <v>7360</v>
      </c>
      <c r="Y128">
        <v>4</v>
      </c>
    </row>
    <row r="129" spans="1:25" x14ac:dyDescent="0.15">
      <c r="A129" s="20">
        <f t="shared" si="36"/>
        <v>150114</v>
      </c>
      <c r="B129" s="18">
        <v>1</v>
      </c>
      <c r="C129" s="17" t="str">
        <f t="shared" si="23"/>
        <v>1707406_1</v>
      </c>
      <c r="D129" s="19" t="str">
        <f t="shared" si="24"/>
        <v>3_9200</v>
      </c>
      <c r="E129" s="19" t="str">
        <f t="shared" si="25"/>
        <v>3_9200</v>
      </c>
      <c r="F129" s="15" t="str">
        <f t="shared" si="26"/>
        <v>3_7360</v>
      </c>
      <c r="G129" s="16"/>
      <c r="I129" s="19"/>
      <c r="J129" s="32" t="s">
        <v>266</v>
      </c>
      <c r="K129" s="29" t="s">
        <v>26</v>
      </c>
      <c r="L129" s="33" t="str">
        <f t="shared" si="27"/>
        <v>正价</v>
      </c>
      <c r="M129">
        <v>100</v>
      </c>
      <c r="N129">
        <f t="shared" si="32"/>
        <v>151</v>
      </c>
      <c r="P129">
        <v>1707406</v>
      </c>
      <c r="Q129" t="s">
        <v>363</v>
      </c>
      <c r="R129">
        <f t="shared" si="34"/>
        <v>3</v>
      </c>
      <c r="S129" s="37">
        <v>1</v>
      </c>
      <c r="T129">
        <f t="shared" si="33"/>
        <v>9200</v>
      </c>
      <c r="U129">
        <f t="shared" si="28"/>
        <v>9200</v>
      </c>
      <c r="V129" s="25" t="s">
        <v>266</v>
      </c>
      <c r="W129">
        <f t="shared" si="29"/>
        <v>9200</v>
      </c>
      <c r="X129" s="15">
        <f t="shared" si="35"/>
        <v>7360</v>
      </c>
      <c r="Y129">
        <v>4</v>
      </c>
    </row>
    <row r="130" spans="1:25" x14ac:dyDescent="0.15">
      <c r="A130" s="20">
        <f t="shared" si="36"/>
        <v>150115</v>
      </c>
      <c r="B130" s="18">
        <v>1</v>
      </c>
      <c r="C130" s="17" t="str">
        <f t="shared" si="23"/>
        <v>1707501_1</v>
      </c>
      <c r="D130" s="19" t="str">
        <f t="shared" si="24"/>
        <v>4_460</v>
      </c>
      <c r="E130" s="19" t="str">
        <f t="shared" si="25"/>
        <v>4_460</v>
      </c>
      <c r="F130" s="15" t="str">
        <f t="shared" si="26"/>
        <v>4_368</v>
      </c>
      <c r="G130" s="21" t="s">
        <v>326</v>
      </c>
      <c r="I130" s="19"/>
      <c r="J130" s="32" t="s">
        <v>266</v>
      </c>
      <c r="K130" s="29" t="s">
        <v>26</v>
      </c>
      <c r="L130" s="33" t="str">
        <f t="shared" si="27"/>
        <v>正价</v>
      </c>
      <c r="M130">
        <v>300</v>
      </c>
      <c r="N130">
        <f t="shared" ref="N130:N161" si="37">N112</f>
        <v>454</v>
      </c>
      <c r="P130">
        <v>1707501</v>
      </c>
      <c r="Q130" t="s">
        <v>358</v>
      </c>
      <c r="R130">
        <f t="shared" si="34"/>
        <v>4</v>
      </c>
      <c r="S130" s="37">
        <v>1</v>
      </c>
      <c r="T130">
        <f t="shared" ref="T130:T161" si="38">T112</f>
        <v>460</v>
      </c>
      <c r="U130">
        <f t="shared" si="28"/>
        <v>460</v>
      </c>
      <c r="V130" s="25" t="s">
        <v>266</v>
      </c>
      <c r="W130">
        <f t="shared" si="29"/>
        <v>460</v>
      </c>
      <c r="X130" s="15">
        <f t="shared" si="35"/>
        <v>368</v>
      </c>
      <c r="Y130">
        <v>5</v>
      </c>
    </row>
    <row r="131" spans="1:25" x14ac:dyDescent="0.15">
      <c r="A131" s="20">
        <f t="shared" si="36"/>
        <v>150116</v>
      </c>
      <c r="B131" s="18">
        <v>1</v>
      </c>
      <c r="C131" s="17" t="str">
        <f t="shared" si="23"/>
        <v>1707502_1</v>
      </c>
      <c r="D131" s="19" t="str">
        <f t="shared" si="24"/>
        <v>4_460</v>
      </c>
      <c r="E131" s="19" t="str">
        <f t="shared" si="25"/>
        <v>4_460</v>
      </c>
      <c r="F131" s="15" t="str">
        <f t="shared" si="26"/>
        <v>4_368</v>
      </c>
      <c r="G131" s="21" t="s">
        <v>326</v>
      </c>
      <c r="I131" s="19"/>
      <c r="J131" s="32" t="s">
        <v>266</v>
      </c>
      <c r="K131" s="29" t="s">
        <v>26</v>
      </c>
      <c r="L131" s="33" t="str">
        <f t="shared" si="27"/>
        <v>正价</v>
      </c>
      <c r="M131">
        <v>300</v>
      </c>
      <c r="N131">
        <f t="shared" si="37"/>
        <v>454</v>
      </c>
      <c r="P131">
        <v>1707502</v>
      </c>
      <c r="Q131" t="s">
        <v>359</v>
      </c>
      <c r="R131">
        <f t="shared" si="34"/>
        <v>4</v>
      </c>
      <c r="S131" s="37">
        <v>1</v>
      </c>
      <c r="T131">
        <f t="shared" si="38"/>
        <v>460</v>
      </c>
      <c r="U131">
        <f t="shared" si="28"/>
        <v>460</v>
      </c>
      <c r="V131" s="25" t="s">
        <v>266</v>
      </c>
      <c r="W131">
        <f t="shared" si="29"/>
        <v>460</v>
      </c>
      <c r="X131" s="15">
        <f t="shared" si="35"/>
        <v>368</v>
      </c>
      <c r="Y131">
        <v>5</v>
      </c>
    </row>
    <row r="132" spans="1:25" x14ac:dyDescent="0.15">
      <c r="A132" s="20">
        <f t="shared" si="36"/>
        <v>150117</v>
      </c>
      <c r="B132" s="18">
        <v>1</v>
      </c>
      <c r="C132" s="17" t="str">
        <f t="shared" si="23"/>
        <v>1707503_1</v>
      </c>
      <c r="D132" s="19" t="str">
        <f t="shared" si="24"/>
        <v>4_460</v>
      </c>
      <c r="E132" s="19" t="str">
        <f t="shared" si="25"/>
        <v>4_460</v>
      </c>
      <c r="F132" s="15" t="str">
        <f t="shared" si="26"/>
        <v>4_368</v>
      </c>
      <c r="G132" s="21" t="s">
        <v>326</v>
      </c>
      <c r="I132" s="19"/>
      <c r="J132" s="32" t="s">
        <v>266</v>
      </c>
      <c r="K132" s="29" t="s">
        <v>26</v>
      </c>
      <c r="L132" s="33" t="str">
        <f t="shared" si="27"/>
        <v>正价</v>
      </c>
      <c r="M132">
        <v>300</v>
      </c>
      <c r="N132">
        <f t="shared" si="37"/>
        <v>454</v>
      </c>
      <c r="P132">
        <v>1707503</v>
      </c>
      <c r="Q132" t="s">
        <v>360</v>
      </c>
      <c r="R132">
        <f t="shared" si="34"/>
        <v>4</v>
      </c>
      <c r="S132" s="37">
        <v>1</v>
      </c>
      <c r="T132">
        <f t="shared" si="38"/>
        <v>460</v>
      </c>
      <c r="U132">
        <f t="shared" si="28"/>
        <v>460</v>
      </c>
      <c r="V132" s="25" t="s">
        <v>266</v>
      </c>
      <c r="W132">
        <f t="shared" si="29"/>
        <v>460</v>
      </c>
      <c r="X132" s="15">
        <f t="shared" si="35"/>
        <v>368</v>
      </c>
      <c r="Y132">
        <v>5</v>
      </c>
    </row>
    <row r="133" spans="1:25" x14ac:dyDescent="0.15">
      <c r="A133" s="20">
        <f t="shared" si="36"/>
        <v>150118</v>
      </c>
      <c r="B133" s="18">
        <v>1</v>
      </c>
      <c r="C133" s="17" t="str">
        <f t="shared" si="23"/>
        <v>1707504_1</v>
      </c>
      <c r="D133" s="19" t="str">
        <f t="shared" si="24"/>
        <v>4_460</v>
      </c>
      <c r="E133" s="19" t="str">
        <f t="shared" si="25"/>
        <v>4_460</v>
      </c>
      <c r="F133" s="15" t="str">
        <f t="shared" si="26"/>
        <v>4_368</v>
      </c>
      <c r="G133" s="21" t="s">
        <v>326</v>
      </c>
      <c r="I133" s="19"/>
      <c r="J133" s="32" t="s">
        <v>266</v>
      </c>
      <c r="K133" s="29" t="s">
        <v>26</v>
      </c>
      <c r="L133" s="33" t="str">
        <f t="shared" si="27"/>
        <v>正价</v>
      </c>
      <c r="M133">
        <v>300</v>
      </c>
      <c r="N133">
        <f t="shared" si="37"/>
        <v>454</v>
      </c>
      <c r="P133">
        <v>1707504</v>
      </c>
      <c r="Q133" t="s">
        <v>361</v>
      </c>
      <c r="R133">
        <f t="shared" si="34"/>
        <v>4</v>
      </c>
      <c r="S133" s="37">
        <v>1</v>
      </c>
      <c r="T133">
        <f t="shared" si="38"/>
        <v>460</v>
      </c>
      <c r="U133">
        <f t="shared" si="28"/>
        <v>460</v>
      </c>
      <c r="V133" s="25" t="s">
        <v>266</v>
      </c>
      <c r="W133">
        <f t="shared" si="29"/>
        <v>460</v>
      </c>
      <c r="X133" s="15">
        <f t="shared" si="35"/>
        <v>368</v>
      </c>
      <c r="Y133">
        <v>5</v>
      </c>
    </row>
    <row r="134" spans="1:25" x14ac:dyDescent="0.15">
      <c r="A134" s="20">
        <f t="shared" si="36"/>
        <v>150119</v>
      </c>
      <c r="B134" s="18">
        <v>1</v>
      </c>
      <c r="C134" s="17" t="str">
        <f t="shared" si="23"/>
        <v>1707505_1</v>
      </c>
      <c r="D134" s="19" t="str">
        <f t="shared" si="24"/>
        <v>4_460</v>
      </c>
      <c r="E134" s="19" t="str">
        <f t="shared" si="25"/>
        <v>4_460</v>
      </c>
      <c r="F134" s="15" t="str">
        <f t="shared" si="26"/>
        <v>4_368</v>
      </c>
      <c r="G134" s="21" t="s">
        <v>326</v>
      </c>
      <c r="I134" s="19"/>
      <c r="J134" s="32" t="s">
        <v>266</v>
      </c>
      <c r="K134" s="29" t="s">
        <v>26</v>
      </c>
      <c r="L134" s="33" t="str">
        <f t="shared" si="27"/>
        <v>正价</v>
      </c>
      <c r="M134">
        <v>300</v>
      </c>
      <c r="N134">
        <f t="shared" si="37"/>
        <v>454</v>
      </c>
      <c r="P134">
        <v>1707505</v>
      </c>
      <c r="Q134" t="s">
        <v>362</v>
      </c>
      <c r="R134">
        <f t="shared" si="34"/>
        <v>4</v>
      </c>
      <c r="S134" s="37">
        <v>1</v>
      </c>
      <c r="T134">
        <f t="shared" si="38"/>
        <v>460</v>
      </c>
      <c r="U134">
        <f t="shared" si="28"/>
        <v>460</v>
      </c>
      <c r="V134" s="25" t="s">
        <v>266</v>
      </c>
      <c r="W134">
        <f t="shared" si="29"/>
        <v>460</v>
      </c>
      <c r="X134" s="15">
        <f t="shared" si="35"/>
        <v>368</v>
      </c>
      <c r="Y134">
        <v>5</v>
      </c>
    </row>
    <row r="135" spans="1:25" x14ac:dyDescent="0.15">
      <c r="A135" s="20">
        <f t="shared" si="36"/>
        <v>150120</v>
      </c>
      <c r="B135" s="18">
        <v>1</v>
      </c>
      <c r="C135" s="17" t="str">
        <f t="shared" si="23"/>
        <v>1707506_1</v>
      </c>
      <c r="D135" s="19" t="str">
        <f t="shared" si="24"/>
        <v>4_460</v>
      </c>
      <c r="E135" s="19" t="str">
        <f t="shared" si="25"/>
        <v>4_460</v>
      </c>
      <c r="F135" s="15" t="str">
        <f t="shared" si="26"/>
        <v>4_368</v>
      </c>
      <c r="G135" s="21" t="s">
        <v>326</v>
      </c>
      <c r="I135" s="19"/>
      <c r="J135" s="32" t="s">
        <v>266</v>
      </c>
      <c r="K135" s="29" t="s">
        <v>26</v>
      </c>
      <c r="L135" s="33" t="str">
        <f t="shared" si="27"/>
        <v>正价</v>
      </c>
      <c r="M135">
        <v>300</v>
      </c>
      <c r="N135">
        <f t="shared" si="37"/>
        <v>454</v>
      </c>
      <c r="P135">
        <v>1707506</v>
      </c>
      <c r="Q135" t="s">
        <v>363</v>
      </c>
      <c r="R135">
        <f t="shared" si="34"/>
        <v>4</v>
      </c>
      <c r="S135" s="37">
        <v>1</v>
      </c>
      <c r="T135">
        <f t="shared" si="38"/>
        <v>460</v>
      </c>
      <c r="U135">
        <f t="shared" si="28"/>
        <v>460</v>
      </c>
      <c r="V135" s="25" t="s">
        <v>266</v>
      </c>
      <c r="W135">
        <f t="shared" si="29"/>
        <v>460</v>
      </c>
      <c r="X135" s="15">
        <f t="shared" si="35"/>
        <v>368</v>
      </c>
      <c r="Y135">
        <v>5</v>
      </c>
    </row>
    <row r="136" spans="1:25" x14ac:dyDescent="0.15">
      <c r="A136" s="20">
        <f t="shared" si="36"/>
        <v>150121</v>
      </c>
      <c r="B136" s="18">
        <v>1</v>
      </c>
      <c r="C136" s="17" t="str">
        <f t="shared" si="23"/>
        <v>1707601_1</v>
      </c>
      <c r="D136" s="19" t="str">
        <f t="shared" si="24"/>
        <v>4_1280</v>
      </c>
      <c r="E136" s="19" t="str">
        <f t="shared" si="25"/>
        <v>4_1280</v>
      </c>
      <c r="F136" s="15" t="str">
        <f t="shared" si="26"/>
        <v>4_1024</v>
      </c>
      <c r="G136" s="16" t="s">
        <v>327</v>
      </c>
      <c r="I136" s="19"/>
      <c r="J136" s="32" t="s">
        <v>266</v>
      </c>
      <c r="K136" s="29" t="s">
        <v>26</v>
      </c>
      <c r="L136" s="33" t="str">
        <f t="shared" si="27"/>
        <v>正价</v>
      </c>
      <c r="M136">
        <v>350</v>
      </c>
      <c r="N136">
        <f t="shared" si="37"/>
        <v>530</v>
      </c>
      <c r="P136">
        <v>1707601</v>
      </c>
      <c r="Q136" t="s">
        <v>358</v>
      </c>
      <c r="R136">
        <f t="shared" si="34"/>
        <v>4</v>
      </c>
      <c r="S136" s="37">
        <v>1</v>
      </c>
      <c r="T136">
        <f t="shared" si="38"/>
        <v>1280</v>
      </c>
      <c r="U136">
        <f t="shared" si="28"/>
        <v>1280</v>
      </c>
      <c r="V136" s="25" t="s">
        <v>266</v>
      </c>
      <c r="W136">
        <f t="shared" si="29"/>
        <v>1280</v>
      </c>
      <c r="X136" s="15">
        <f t="shared" si="35"/>
        <v>1024</v>
      </c>
      <c r="Y136">
        <v>6</v>
      </c>
    </row>
    <row r="137" spans="1:25" x14ac:dyDescent="0.15">
      <c r="A137" s="20">
        <f t="shared" si="36"/>
        <v>150122</v>
      </c>
      <c r="B137" s="18">
        <v>1</v>
      </c>
      <c r="C137" s="17" t="str">
        <f t="shared" ref="C137:C200" si="39">P137&amp;"_"&amp;S137</f>
        <v>1707602_1</v>
      </c>
      <c r="D137" s="19" t="str">
        <f t="shared" ref="D137:D200" si="40">R137&amp;"_"&amp;U137</f>
        <v>4_1280</v>
      </c>
      <c r="E137" s="19" t="str">
        <f t="shared" ref="E137:E200" si="41">R137&amp;"_"&amp;W137</f>
        <v>4_1280</v>
      </c>
      <c r="F137" s="15" t="str">
        <f t="shared" ref="F137:F200" si="42">R137&amp;"_"&amp;X137</f>
        <v>4_1024</v>
      </c>
      <c r="G137" s="16" t="s">
        <v>327</v>
      </c>
      <c r="I137" s="19"/>
      <c r="J137" s="32" t="s">
        <v>266</v>
      </c>
      <c r="K137" s="29" t="s">
        <v>26</v>
      </c>
      <c r="L137" s="33" t="str">
        <f t="shared" ref="L137:L200" si="43">IF(V137="正价",V137,V137&amp;"折")</f>
        <v>正价</v>
      </c>
      <c r="M137">
        <v>350</v>
      </c>
      <c r="N137">
        <f t="shared" si="37"/>
        <v>530</v>
      </c>
      <c r="P137">
        <v>1707602</v>
      </c>
      <c r="Q137" t="s">
        <v>359</v>
      </c>
      <c r="R137">
        <f t="shared" si="34"/>
        <v>4</v>
      </c>
      <c r="S137" s="37">
        <v>1</v>
      </c>
      <c r="T137">
        <f t="shared" si="38"/>
        <v>1280</v>
      </c>
      <c r="U137">
        <f t="shared" ref="U137:U200" si="44">S137*T137</f>
        <v>1280</v>
      </c>
      <c r="V137" s="25" t="s">
        <v>266</v>
      </c>
      <c r="W137">
        <f t="shared" ref="W137:W200" si="45">IF(V137="正价",U137,U137*V137/10)</f>
        <v>1280</v>
      </c>
      <c r="X137" s="15">
        <f t="shared" si="35"/>
        <v>1024</v>
      </c>
      <c r="Y137">
        <v>6</v>
      </c>
    </row>
    <row r="138" spans="1:25" x14ac:dyDescent="0.15">
      <c r="A138" s="20">
        <f t="shared" si="36"/>
        <v>150123</v>
      </c>
      <c r="B138" s="18">
        <v>1</v>
      </c>
      <c r="C138" s="17" t="str">
        <f t="shared" si="39"/>
        <v>1707603_1</v>
      </c>
      <c r="D138" s="19" t="str">
        <f t="shared" si="40"/>
        <v>4_1280</v>
      </c>
      <c r="E138" s="19" t="str">
        <f t="shared" si="41"/>
        <v>4_1280</v>
      </c>
      <c r="F138" s="15" t="str">
        <f t="shared" si="42"/>
        <v>4_1024</v>
      </c>
      <c r="G138" s="16" t="s">
        <v>327</v>
      </c>
      <c r="I138" s="19"/>
      <c r="J138" s="32" t="s">
        <v>266</v>
      </c>
      <c r="K138" s="29" t="s">
        <v>26</v>
      </c>
      <c r="L138" s="33" t="str">
        <f t="shared" si="43"/>
        <v>正价</v>
      </c>
      <c r="M138">
        <v>350</v>
      </c>
      <c r="N138">
        <f t="shared" si="37"/>
        <v>530</v>
      </c>
      <c r="P138">
        <v>1707603</v>
      </c>
      <c r="Q138" t="s">
        <v>360</v>
      </c>
      <c r="R138">
        <f t="shared" si="34"/>
        <v>4</v>
      </c>
      <c r="S138" s="37">
        <v>1</v>
      </c>
      <c r="T138">
        <f t="shared" si="38"/>
        <v>1280</v>
      </c>
      <c r="U138">
        <f t="shared" si="44"/>
        <v>1280</v>
      </c>
      <c r="V138" s="25" t="s">
        <v>266</v>
      </c>
      <c r="W138">
        <f t="shared" si="45"/>
        <v>1280</v>
      </c>
      <c r="X138" s="15">
        <f t="shared" si="35"/>
        <v>1024</v>
      </c>
      <c r="Y138">
        <v>6</v>
      </c>
    </row>
    <row r="139" spans="1:25" x14ac:dyDescent="0.15">
      <c r="A139" s="20">
        <f t="shared" si="36"/>
        <v>150124</v>
      </c>
      <c r="B139" s="18">
        <v>1</v>
      </c>
      <c r="C139" s="17" t="str">
        <f t="shared" si="39"/>
        <v>1707604_1</v>
      </c>
      <c r="D139" s="19" t="str">
        <f t="shared" si="40"/>
        <v>4_1280</v>
      </c>
      <c r="E139" s="19" t="str">
        <f t="shared" si="41"/>
        <v>4_1280</v>
      </c>
      <c r="F139" s="15" t="str">
        <f t="shared" si="42"/>
        <v>4_1024</v>
      </c>
      <c r="G139" s="16" t="s">
        <v>327</v>
      </c>
      <c r="I139" s="19"/>
      <c r="J139" s="32" t="s">
        <v>266</v>
      </c>
      <c r="K139" s="29" t="s">
        <v>26</v>
      </c>
      <c r="L139" s="33" t="str">
        <f t="shared" si="43"/>
        <v>正价</v>
      </c>
      <c r="M139">
        <v>350</v>
      </c>
      <c r="N139">
        <f t="shared" si="37"/>
        <v>530</v>
      </c>
      <c r="P139">
        <v>1707604</v>
      </c>
      <c r="Q139" t="s">
        <v>361</v>
      </c>
      <c r="R139">
        <f t="shared" si="34"/>
        <v>4</v>
      </c>
      <c r="S139" s="37">
        <v>1</v>
      </c>
      <c r="T139">
        <f t="shared" si="38"/>
        <v>1280</v>
      </c>
      <c r="U139">
        <f t="shared" si="44"/>
        <v>1280</v>
      </c>
      <c r="V139" s="25" t="s">
        <v>266</v>
      </c>
      <c r="W139">
        <f t="shared" si="45"/>
        <v>1280</v>
      </c>
      <c r="X139" s="15">
        <f t="shared" si="35"/>
        <v>1024</v>
      </c>
      <c r="Y139">
        <v>6</v>
      </c>
    </row>
    <row r="140" spans="1:25" x14ac:dyDescent="0.15">
      <c r="A140" s="20">
        <f t="shared" si="36"/>
        <v>150125</v>
      </c>
      <c r="B140" s="18">
        <v>1</v>
      </c>
      <c r="C140" s="17" t="str">
        <f t="shared" si="39"/>
        <v>1707605_1</v>
      </c>
      <c r="D140" s="19" t="str">
        <f t="shared" si="40"/>
        <v>4_1280</v>
      </c>
      <c r="E140" s="19" t="str">
        <f t="shared" si="41"/>
        <v>4_1280</v>
      </c>
      <c r="F140" s="15" t="str">
        <f t="shared" si="42"/>
        <v>4_1024</v>
      </c>
      <c r="G140" s="16" t="s">
        <v>327</v>
      </c>
      <c r="I140" s="19"/>
      <c r="J140" s="32" t="s">
        <v>266</v>
      </c>
      <c r="K140" s="29" t="s">
        <v>26</v>
      </c>
      <c r="L140" s="33" t="str">
        <f t="shared" si="43"/>
        <v>正价</v>
      </c>
      <c r="M140">
        <v>350</v>
      </c>
      <c r="N140">
        <f t="shared" si="37"/>
        <v>530</v>
      </c>
      <c r="P140">
        <v>1707605</v>
      </c>
      <c r="Q140" t="s">
        <v>362</v>
      </c>
      <c r="R140">
        <f t="shared" si="34"/>
        <v>4</v>
      </c>
      <c r="S140" s="37">
        <v>1</v>
      </c>
      <c r="T140">
        <f t="shared" si="38"/>
        <v>1280</v>
      </c>
      <c r="U140">
        <f t="shared" si="44"/>
        <v>1280</v>
      </c>
      <c r="V140" s="25" t="s">
        <v>266</v>
      </c>
      <c r="W140">
        <f t="shared" si="45"/>
        <v>1280</v>
      </c>
      <c r="X140" s="15">
        <f t="shared" si="35"/>
        <v>1024</v>
      </c>
      <c r="Y140">
        <v>6</v>
      </c>
    </row>
    <row r="141" spans="1:25" x14ac:dyDescent="0.15">
      <c r="A141" s="20">
        <f t="shared" si="36"/>
        <v>150126</v>
      </c>
      <c r="B141" s="18">
        <v>1</v>
      </c>
      <c r="C141" s="17" t="str">
        <f t="shared" si="39"/>
        <v>1707606_1</v>
      </c>
      <c r="D141" s="19" t="str">
        <f t="shared" si="40"/>
        <v>4_1280</v>
      </c>
      <c r="E141" s="19" t="str">
        <f t="shared" si="41"/>
        <v>4_1280</v>
      </c>
      <c r="F141" s="15" t="str">
        <f t="shared" si="42"/>
        <v>4_1024</v>
      </c>
      <c r="G141" s="16" t="s">
        <v>327</v>
      </c>
      <c r="I141" s="19"/>
      <c r="J141" s="32" t="s">
        <v>266</v>
      </c>
      <c r="K141" s="29" t="s">
        <v>26</v>
      </c>
      <c r="L141" s="33" t="str">
        <f t="shared" si="43"/>
        <v>正价</v>
      </c>
      <c r="M141">
        <v>350</v>
      </c>
      <c r="N141">
        <f t="shared" si="37"/>
        <v>530</v>
      </c>
      <c r="P141">
        <v>1707606</v>
      </c>
      <c r="Q141" t="s">
        <v>363</v>
      </c>
      <c r="R141">
        <f t="shared" si="34"/>
        <v>4</v>
      </c>
      <c r="S141" s="37">
        <v>1</v>
      </c>
      <c r="T141">
        <f t="shared" si="38"/>
        <v>1280</v>
      </c>
      <c r="U141">
        <f t="shared" si="44"/>
        <v>1280</v>
      </c>
      <c r="V141" s="25" t="s">
        <v>266</v>
      </c>
      <c r="W141">
        <f t="shared" si="45"/>
        <v>1280</v>
      </c>
      <c r="X141" s="15">
        <f t="shared" si="35"/>
        <v>1024</v>
      </c>
      <c r="Y141">
        <v>6</v>
      </c>
    </row>
    <row r="142" spans="1:25" x14ac:dyDescent="0.15">
      <c r="A142" s="20">
        <f t="shared" si="36"/>
        <v>150127</v>
      </c>
      <c r="B142" s="18">
        <v>1</v>
      </c>
      <c r="C142" s="17" t="str">
        <f t="shared" si="39"/>
        <v>1708401_1</v>
      </c>
      <c r="D142" s="19" t="str">
        <f t="shared" si="40"/>
        <v>3_9200</v>
      </c>
      <c r="E142" s="19" t="str">
        <f t="shared" si="41"/>
        <v>3_9200</v>
      </c>
      <c r="F142" s="15" t="str">
        <f t="shared" si="42"/>
        <v>3_7360</v>
      </c>
      <c r="G142" s="16"/>
      <c r="I142" s="19"/>
      <c r="J142" s="32" t="s">
        <v>266</v>
      </c>
      <c r="K142" s="29" t="s">
        <v>26</v>
      </c>
      <c r="L142" s="33" t="str">
        <f t="shared" si="43"/>
        <v>正价</v>
      </c>
      <c r="M142">
        <v>100</v>
      </c>
      <c r="N142">
        <f t="shared" si="37"/>
        <v>151</v>
      </c>
      <c r="P142">
        <v>1708401</v>
      </c>
      <c r="Q142" t="s">
        <v>364</v>
      </c>
      <c r="R142">
        <f t="shared" si="34"/>
        <v>3</v>
      </c>
      <c r="S142" s="37">
        <v>1</v>
      </c>
      <c r="T142">
        <f t="shared" si="38"/>
        <v>9200</v>
      </c>
      <c r="U142">
        <f t="shared" si="44"/>
        <v>9200</v>
      </c>
      <c r="V142" s="25" t="s">
        <v>266</v>
      </c>
      <c r="W142">
        <f t="shared" si="45"/>
        <v>9200</v>
      </c>
      <c r="X142" s="15">
        <f t="shared" si="35"/>
        <v>7360</v>
      </c>
      <c r="Y142">
        <v>4</v>
      </c>
    </row>
    <row r="143" spans="1:25" x14ac:dyDescent="0.15">
      <c r="A143" s="20">
        <f t="shared" si="36"/>
        <v>150128</v>
      </c>
      <c r="B143" s="18">
        <v>1</v>
      </c>
      <c r="C143" s="17" t="str">
        <f t="shared" si="39"/>
        <v>1708402_1</v>
      </c>
      <c r="D143" s="19" t="str">
        <f t="shared" si="40"/>
        <v>3_9200</v>
      </c>
      <c r="E143" s="19" t="str">
        <f t="shared" si="41"/>
        <v>3_9200</v>
      </c>
      <c r="F143" s="15" t="str">
        <f t="shared" si="42"/>
        <v>3_7360</v>
      </c>
      <c r="G143" s="16"/>
      <c r="I143" s="19"/>
      <c r="J143" s="32" t="s">
        <v>266</v>
      </c>
      <c r="K143" s="29" t="s">
        <v>26</v>
      </c>
      <c r="L143" s="33" t="str">
        <f t="shared" si="43"/>
        <v>正价</v>
      </c>
      <c r="M143">
        <v>100</v>
      </c>
      <c r="N143">
        <f t="shared" si="37"/>
        <v>151</v>
      </c>
      <c r="P143">
        <v>1708402</v>
      </c>
      <c r="Q143" t="s">
        <v>365</v>
      </c>
      <c r="R143">
        <f t="shared" si="34"/>
        <v>3</v>
      </c>
      <c r="S143" s="37">
        <v>1</v>
      </c>
      <c r="T143">
        <f t="shared" si="38"/>
        <v>9200</v>
      </c>
      <c r="U143">
        <f t="shared" si="44"/>
        <v>9200</v>
      </c>
      <c r="V143" s="25" t="s">
        <v>266</v>
      </c>
      <c r="W143">
        <f t="shared" si="45"/>
        <v>9200</v>
      </c>
      <c r="X143" s="15">
        <f t="shared" ref="X143:X174" si="46">U143*0.8</f>
        <v>7360</v>
      </c>
      <c r="Y143">
        <v>4</v>
      </c>
    </row>
    <row r="144" spans="1:25" x14ac:dyDescent="0.15">
      <c r="A144" s="20">
        <f t="shared" si="36"/>
        <v>150129</v>
      </c>
      <c r="B144" s="18">
        <v>1</v>
      </c>
      <c r="C144" s="17" t="str">
        <f t="shared" si="39"/>
        <v>1708403_1</v>
      </c>
      <c r="D144" s="19" t="str">
        <f t="shared" si="40"/>
        <v>3_9200</v>
      </c>
      <c r="E144" s="19" t="str">
        <f t="shared" si="41"/>
        <v>3_9200</v>
      </c>
      <c r="F144" s="15" t="str">
        <f t="shared" si="42"/>
        <v>3_7360</v>
      </c>
      <c r="G144" s="16"/>
      <c r="I144" s="19"/>
      <c r="J144" s="32" t="s">
        <v>266</v>
      </c>
      <c r="K144" s="29" t="s">
        <v>26</v>
      </c>
      <c r="L144" s="33" t="str">
        <f t="shared" si="43"/>
        <v>正价</v>
      </c>
      <c r="M144">
        <v>100</v>
      </c>
      <c r="N144">
        <f t="shared" si="37"/>
        <v>151</v>
      </c>
      <c r="P144">
        <v>1708403</v>
      </c>
      <c r="Q144" t="s">
        <v>366</v>
      </c>
      <c r="R144">
        <f t="shared" si="34"/>
        <v>3</v>
      </c>
      <c r="S144" s="37">
        <v>1</v>
      </c>
      <c r="T144">
        <f t="shared" si="38"/>
        <v>9200</v>
      </c>
      <c r="U144">
        <f t="shared" si="44"/>
        <v>9200</v>
      </c>
      <c r="V144" s="25" t="s">
        <v>266</v>
      </c>
      <c r="W144">
        <f t="shared" si="45"/>
        <v>9200</v>
      </c>
      <c r="X144" s="15">
        <f t="shared" si="46"/>
        <v>7360</v>
      </c>
      <c r="Y144">
        <v>4</v>
      </c>
    </row>
    <row r="145" spans="1:25" x14ac:dyDescent="0.15">
      <c r="A145" s="20">
        <f t="shared" ref="A145:A176" si="47">A144+1</f>
        <v>150130</v>
      </c>
      <c r="B145" s="18">
        <v>1</v>
      </c>
      <c r="C145" s="17" t="str">
        <f t="shared" si="39"/>
        <v>1708404_1</v>
      </c>
      <c r="D145" s="19" t="str">
        <f t="shared" si="40"/>
        <v>3_9200</v>
      </c>
      <c r="E145" s="19" t="str">
        <f t="shared" si="41"/>
        <v>3_9200</v>
      </c>
      <c r="F145" s="15" t="str">
        <f t="shared" si="42"/>
        <v>3_7360</v>
      </c>
      <c r="G145" s="16"/>
      <c r="I145" s="19"/>
      <c r="J145" s="32" t="s">
        <v>266</v>
      </c>
      <c r="K145" s="29" t="s">
        <v>26</v>
      </c>
      <c r="L145" s="33" t="str">
        <f t="shared" si="43"/>
        <v>正价</v>
      </c>
      <c r="M145">
        <v>100</v>
      </c>
      <c r="N145">
        <f t="shared" si="37"/>
        <v>151</v>
      </c>
      <c r="P145">
        <v>1708404</v>
      </c>
      <c r="Q145" t="s">
        <v>367</v>
      </c>
      <c r="R145">
        <f t="shared" si="34"/>
        <v>3</v>
      </c>
      <c r="S145" s="37">
        <v>1</v>
      </c>
      <c r="T145">
        <f t="shared" si="38"/>
        <v>9200</v>
      </c>
      <c r="U145">
        <f t="shared" si="44"/>
        <v>9200</v>
      </c>
      <c r="V145" s="25" t="s">
        <v>266</v>
      </c>
      <c r="W145">
        <f t="shared" si="45"/>
        <v>9200</v>
      </c>
      <c r="X145" s="15">
        <f t="shared" si="46"/>
        <v>7360</v>
      </c>
      <c r="Y145">
        <v>4</v>
      </c>
    </row>
    <row r="146" spans="1:25" x14ac:dyDescent="0.15">
      <c r="A146" s="20">
        <f t="shared" si="47"/>
        <v>150131</v>
      </c>
      <c r="B146" s="18">
        <v>1</v>
      </c>
      <c r="C146" s="17" t="str">
        <f t="shared" si="39"/>
        <v>1708405_1</v>
      </c>
      <c r="D146" s="19" t="str">
        <f t="shared" si="40"/>
        <v>3_9200</v>
      </c>
      <c r="E146" s="19" t="str">
        <f t="shared" si="41"/>
        <v>3_9200</v>
      </c>
      <c r="F146" s="15" t="str">
        <f t="shared" si="42"/>
        <v>3_7360</v>
      </c>
      <c r="G146" s="16"/>
      <c r="I146" s="19"/>
      <c r="J146" s="32" t="s">
        <v>266</v>
      </c>
      <c r="K146" s="29" t="s">
        <v>26</v>
      </c>
      <c r="L146" s="33" t="str">
        <f t="shared" si="43"/>
        <v>正价</v>
      </c>
      <c r="M146">
        <v>100</v>
      </c>
      <c r="N146">
        <f t="shared" si="37"/>
        <v>151</v>
      </c>
      <c r="P146">
        <v>1708405</v>
      </c>
      <c r="Q146" t="s">
        <v>368</v>
      </c>
      <c r="R146">
        <f t="shared" si="34"/>
        <v>3</v>
      </c>
      <c r="S146" s="37">
        <v>1</v>
      </c>
      <c r="T146">
        <f t="shared" si="38"/>
        <v>9200</v>
      </c>
      <c r="U146">
        <f t="shared" si="44"/>
        <v>9200</v>
      </c>
      <c r="V146" s="25" t="s">
        <v>266</v>
      </c>
      <c r="W146">
        <f t="shared" si="45"/>
        <v>9200</v>
      </c>
      <c r="X146" s="15">
        <f t="shared" si="46"/>
        <v>7360</v>
      </c>
      <c r="Y146">
        <v>4</v>
      </c>
    </row>
    <row r="147" spans="1:25" x14ac:dyDescent="0.15">
      <c r="A147" s="20">
        <f t="shared" si="47"/>
        <v>150132</v>
      </c>
      <c r="B147" s="18">
        <v>1</v>
      </c>
      <c r="C147" s="17" t="str">
        <f t="shared" si="39"/>
        <v>1708406_1</v>
      </c>
      <c r="D147" s="19" t="str">
        <f t="shared" si="40"/>
        <v>3_9200</v>
      </c>
      <c r="E147" s="19" t="str">
        <f t="shared" si="41"/>
        <v>3_9200</v>
      </c>
      <c r="F147" s="15" t="str">
        <f t="shared" si="42"/>
        <v>3_7360</v>
      </c>
      <c r="G147" s="16"/>
      <c r="I147" s="19"/>
      <c r="J147" s="32" t="s">
        <v>266</v>
      </c>
      <c r="K147" s="29" t="s">
        <v>26</v>
      </c>
      <c r="L147" s="33" t="str">
        <f t="shared" si="43"/>
        <v>正价</v>
      </c>
      <c r="M147">
        <v>100</v>
      </c>
      <c r="N147">
        <f t="shared" si="37"/>
        <v>151</v>
      </c>
      <c r="P147">
        <v>1708406</v>
      </c>
      <c r="Q147" t="s">
        <v>369</v>
      </c>
      <c r="R147">
        <f t="shared" si="34"/>
        <v>3</v>
      </c>
      <c r="S147" s="37">
        <v>1</v>
      </c>
      <c r="T147">
        <f t="shared" si="38"/>
        <v>9200</v>
      </c>
      <c r="U147">
        <f t="shared" si="44"/>
        <v>9200</v>
      </c>
      <c r="V147" s="25" t="s">
        <v>266</v>
      </c>
      <c r="W147">
        <f t="shared" si="45"/>
        <v>9200</v>
      </c>
      <c r="X147" s="15">
        <f t="shared" si="46"/>
        <v>7360</v>
      </c>
      <c r="Y147">
        <v>4</v>
      </c>
    </row>
    <row r="148" spans="1:25" x14ac:dyDescent="0.15">
      <c r="A148" s="20">
        <f t="shared" si="47"/>
        <v>150133</v>
      </c>
      <c r="B148" s="18">
        <v>1</v>
      </c>
      <c r="C148" s="17" t="str">
        <f t="shared" si="39"/>
        <v>1708501_1</v>
      </c>
      <c r="D148" s="19" t="str">
        <f t="shared" si="40"/>
        <v>4_460</v>
      </c>
      <c r="E148" s="19" t="str">
        <f t="shared" si="41"/>
        <v>4_460</v>
      </c>
      <c r="F148" s="15" t="str">
        <f t="shared" si="42"/>
        <v>4_368</v>
      </c>
      <c r="G148" s="21" t="s">
        <v>326</v>
      </c>
      <c r="I148" s="19"/>
      <c r="J148" s="32" t="s">
        <v>266</v>
      </c>
      <c r="K148" s="29" t="s">
        <v>26</v>
      </c>
      <c r="L148" s="33" t="str">
        <f t="shared" si="43"/>
        <v>正价</v>
      </c>
      <c r="M148">
        <v>300</v>
      </c>
      <c r="N148">
        <f t="shared" si="37"/>
        <v>454</v>
      </c>
      <c r="P148">
        <v>1708501</v>
      </c>
      <c r="Q148" t="s">
        <v>364</v>
      </c>
      <c r="R148">
        <f t="shared" si="34"/>
        <v>4</v>
      </c>
      <c r="S148" s="37">
        <v>1</v>
      </c>
      <c r="T148">
        <f t="shared" si="38"/>
        <v>460</v>
      </c>
      <c r="U148">
        <f t="shared" si="44"/>
        <v>460</v>
      </c>
      <c r="V148" s="25" t="s">
        <v>266</v>
      </c>
      <c r="W148">
        <f t="shared" si="45"/>
        <v>460</v>
      </c>
      <c r="X148" s="15">
        <f t="shared" si="46"/>
        <v>368</v>
      </c>
      <c r="Y148">
        <v>5</v>
      </c>
    </row>
    <row r="149" spans="1:25" x14ac:dyDescent="0.15">
      <c r="A149" s="20">
        <f t="shared" si="47"/>
        <v>150134</v>
      </c>
      <c r="B149" s="18">
        <v>1</v>
      </c>
      <c r="C149" s="17" t="str">
        <f t="shared" si="39"/>
        <v>1708502_1</v>
      </c>
      <c r="D149" s="19" t="str">
        <f t="shared" si="40"/>
        <v>4_460</v>
      </c>
      <c r="E149" s="19" t="str">
        <f t="shared" si="41"/>
        <v>4_460</v>
      </c>
      <c r="F149" s="15" t="str">
        <f t="shared" si="42"/>
        <v>4_368</v>
      </c>
      <c r="G149" s="21" t="s">
        <v>326</v>
      </c>
      <c r="I149" s="19"/>
      <c r="J149" s="32" t="s">
        <v>266</v>
      </c>
      <c r="K149" s="29" t="s">
        <v>26</v>
      </c>
      <c r="L149" s="33" t="str">
        <f t="shared" si="43"/>
        <v>正价</v>
      </c>
      <c r="M149">
        <v>300</v>
      </c>
      <c r="N149">
        <f t="shared" si="37"/>
        <v>454</v>
      </c>
      <c r="P149">
        <v>1708502</v>
      </c>
      <c r="Q149" t="s">
        <v>365</v>
      </c>
      <c r="R149">
        <f t="shared" si="34"/>
        <v>4</v>
      </c>
      <c r="S149" s="37">
        <v>1</v>
      </c>
      <c r="T149">
        <f t="shared" si="38"/>
        <v>460</v>
      </c>
      <c r="U149">
        <f t="shared" si="44"/>
        <v>460</v>
      </c>
      <c r="V149" s="25" t="s">
        <v>266</v>
      </c>
      <c r="W149">
        <f t="shared" si="45"/>
        <v>460</v>
      </c>
      <c r="X149" s="15">
        <f t="shared" si="46"/>
        <v>368</v>
      </c>
      <c r="Y149">
        <v>5</v>
      </c>
    </row>
    <row r="150" spans="1:25" x14ac:dyDescent="0.15">
      <c r="A150" s="20">
        <f t="shared" si="47"/>
        <v>150135</v>
      </c>
      <c r="B150" s="18">
        <v>1</v>
      </c>
      <c r="C150" s="17" t="str">
        <f t="shared" si="39"/>
        <v>1708503_1</v>
      </c>
      <c r="D150" s="19" t="str">
        <f t="shared" si="40"/>
        <v>4_460</v>
      </c>
      <c r="E150" s="19" t="str">
        <f t="shared" si="41"/>
        <v>4_460</v>
      </c>
      <c r="F150" s="15" t="str">
        <f t="shared" si="42"/>
        <v>4_368</v>
      </c>
      <c r="G150" s="21" t="s">
        <v>326</v>
      </c>
      <c r="I150" s="19"/>
      <c r="J150" s="32" t="s">
        <v>266</v>
      </c>
      <c r="K150" s="29" t="s">
        <v>26</v>
      </c>
      <c r="L150" s="33" t="str">
        <f t="shared" si="43"/>
        <v>正价</v>
      </c>
      <c r="M150">
        <v>300</v>
      </c>
      <c r="N150">
        <f t="shared" si="37"/>
        <v>454</v>
      </c>
      <c r="P150">
        <v>1708503</v>
      </c>
      <c r="Q150" t="s">
        <v>366</v>
      </c>
      <c r="R150">
        <f t="shared" si="34"/>
        <v>4</v>
      </c>
      <c r="S150" s="37">
        <v>1</v>
      </c>
      <c r="T150">
        <f t="shared" si="38"/>
        <v>460</v>
      </c>
      <c r="U150">
        <f t="shared" si="44"/>
        <v>460</v>
      </c>
      <c r="V150" s="25" t="s">
        <v>266</v>
      </c>
      <c r="W150">
        <f t="shared" si="45"/>
        <v>460</v>
      </c>
      <c r="X150" s="15">
        <f t="shared" si="46"/>
        <v>368</v>
      </c>
      <c r="Y150">
        <v>5</v>
      </c>
    </row>
    <row r="151" spans="1:25" x14ac:dyDescent="0.15">
      <c r="A151" s="20">
        <f t="shared" si="47"/>
        <v>150136</v>
      </c>
      <c r="B151" s="18">
        <v>1</v>
      </c>
      <c r="C151" s="17" t="str">
        <f t="shared" si="39"/>
        <v>1708504_1</v>
      </c>
      <c r="D151" s="19" t="str">
        <f t="shared" si="40"/>
        <v>4_460</v>
      </c>
      <c r="E151" s="19" t="str">
        <f t="shared" si="41"/>
        <v>4_460</v>
      </c>
      <c r="F151" s="15" t="str">
        <f t="shared" si="42"/>
        <v>4_368</v>
      </c>
      <c r="G151" s="21" t="s">
        <v>326</v>
      </c>
      <c r="I151" s="19"/>
      <c r="J151" s="32" t="s">
        <v>266</v>
      </c>
      <c r="K151" s="29" t="s">
        <v>26</v>
      </c>
      <c r="L151" s="33" t="str">
        <f t="shared" si="43"/>
        <v>正价</v>
      </c>
      <c r="M151">
        <v>300</v>
      </c>
      <c r="N151">
        <f t="shared" si="37"/>
        <v>454</v>
      </c>
      <c r="P151">
        <v>1708504</v>
      </c>
      <c r="Q151" t="s">
        <v>367</v>
      </c>
      <c r="R151">
        <f t="shared" si="34"/>
        <v>4</v>
      </c>
      <c r="S151" s="37">
        <v>1</v>
      </c>
      <c r="T151">
        <f t="shared" si="38"/>
        <v>460</v>
      </c>
      <c r="U151">
        <f t="shared" si="44"/>
        <v>460</v>
      </c>
      <c r="V151" s="25" t="s">
        <v>266</v>
      </c>
      <c r="W151">
        <f t="shared" si="45"/>
        <v>460</v>
      </c>
      <c r="X151" s="15">
        <f t="shared" si="46"/>
        <v>368</v>
      </c>
      <c r="Y151">
        <v>5</v>
      </c>
    </row>
    <row r="152" spans="1:25" x14ac:dyDescent="0.15">
      <c r="A152" s="20">
        <f t="shared" si="47"/>
        <v>150137</v>
      </c>
      <c r="B152" s="18">
        <v>1</v>
      </c>
      <c r="C152" s="17" t="str">
        <f t="shared" si="39"/>
        <v>1708505_1</v>
      </c>
      <c r="D152" s="19" t="str">
        <f t="shared" si="40"/>
        <v>4_460</v>
      </c>
      <c r="E152" s="19" t="str">
        <f t="shared" si="41"/>
        <v>4_460</v>
      </c>
      <c r="F152" s="15" t="str">
        <f t="shared" si="42"/>
        <v>4_368</v>
      </c>
      <c r="G152" s="21" t="s">
        <v>326</v>
      </c>
      <c r="I152" s="19"/>
      <c r="J152" s="32" t="s">
        <v>266</v>
      </c>
      <c r="K152" s="29" t="s">
        <v>26</v>
      </c>
      <c r="L152" s="33" t="str">
        <f t="shared" si="43"/>
        <v>正价</v>
      </c>
      <c r="M152">
        <v>300</v>
      </c>
      <c r="N152">
        <f t="shared" si="37"/>
        <v>454</v>
      </c>
      <c r="P152">
        <v>1708505</v>
      </c>
      <c r="Q152" t="s">
        <v>368</v>
      </c>
      <c r="R152">
        <f t="shared" si="34"/>
        <v>4</v>
      </c>
      <c r="S152" s="37">
        <v>1</v>
      </c>
      <c r="T152">
        <f t="shared" si="38"/>
        <v>460</v>
      </c>
      <c r="U152">
        <f t="shared" si="44"/>
        <v>460</v>
      </c>
      <c r="V152" s="25" t="s">
        <v>266</v>
      </c>
      <c r="W152">
        <f t="shared" si="45"/>
        <v>460</v>
      </c>
      <c r="X152" s="15">
        <f t="shared" si="46"/>
        <v>368</v>
      </c>
      <c r="Y152">
        <v>5</v>
      </c>
    </row>
    <row r="153" spans="1:25" x14ac:dyDescent="0.15">
      <c r="A153" s="20">
        <f t="shared" si="47"/>
        <v>150138</v>
      </c>
      <c r="B153" s="18">
        <v>1</v>
      </c>
      <c r="C153" s="17" t="str">
        <f t="shared" si="39"/>
        <v>1708506_1</v>
      </c>
      <c r="D153" s="19" t="str">
        <f t="shared" si="40"/>
        <v>4_460</v>
      </c>
      <c r="E153" s="19" t="str">
        <f t="shared" si="41"/>
        <v>4_460</v>
      </c>
      <c r="F153" s="15" t="str">
        <f t="shared" si="42"/>
        <v>4_368</v>
      </c>
      <c r="G153" s="21" t="s">
        <v>326</v>
      </c>
      <c r="I153" s="19"/>
      <c r="J153" s="32" t="s">
        <v>266</v>
      </c>
      <c r="K153" s="29" t="s">
        <v>26</v>
      </c>
      <c r="L153" s="33" t="str">
        <f t="shared" si="43"/>
        <v>正价</v>
      </c>
      <c r="M153">
        <v>300</v>
      </c>
      <c r="N153">
        <f t="shared" si="37"/>
        <v>454</v>
      </c>
      <c r="P153">
        <v>1708506</v>
      </c>
      <c r="Q153" t="s">
        <v>369</v>
      </c>
      <c r="R153">
        <f t="shared" si="34"/>
        <v>4</v>
      </c>
      <c r="S153" s="37">
        <v>1</v>
      </c>
      <c r="T153">
        <f t="shared" si="38"/>
        <v>460</v>
      </c>
      <c r="U153">
        <f t="shared" si="44"/>
        <v>460</v>
      </c>
      <c r="V153" s="25" t="s">
        <v>266</v>
      </c>
      <c r="W153">
        <f t="shared" si="45"/>
        <v>460</v>
      </c>
      <c r="X153" s="15">
        <f t="shared" si="46"/>
        <v>368</v>
      </c>
      <c r="Y153">
        <v>5</v>
      </c>
    </row>
    <row r="154" spans="1:25" x14ac:dyDescent="0.15">
      <c r="A154" s="20">
        <f t="shared" si="47"/>
        <v>150139</v>
      </c>
      <c r="B154" s="18">
        <v>1</v>
      </c>
      <c r="C154" s="17" t="str">
        <f t="shared" si="39"/>
        <v>1708601_1</v>
      </c>
      <c r="D154" s="19" t="str">
        <f t="shared" si="40"/>
        <v>4_1280</v>
      </c>
      <c r="E154" s="19" t="str">
        <f t="shared" si="41"/>
        <v>4_1280</v>
      </c>
      <c r="F154" s="15" t="str">
        <f t="shared" si="42"/>
        <v>4_1024</v>
      </c>
      <c r="G154" s="16" t="s">
        <v>327</v>
      </c>
      <c r="I154" s="19"/>
      <c r="J154" s="32" t="s">
        <v>266</v>
      </c>
      <c r="K154" s="29" t="s">
        <v>26</v>
      </c>
      <c r="L154" s="33" t="str">
        <f t="shared" si="43"/>
        <v>正价</v>
      </c>
      <c r="M154">
        <v>350</v>
      </c>
      <c r="N154">
        <f t="shared" si="37"/>
        <v>530</v>
      </c>
      <c r="P154">
        <v>1708601</v>
      </c>
      <c r="Q154" t="s">
        <v>364</v>
      </c>
      <c r="R154">
        <f t="shared" si="34"/>
        <v>4</v>
      </c>
      <c r="S154" s="37">
        <v>1</v>
      </c>
      <c r="T154">
        <f t="shared" si="38"/>
        <v>1280</v>
      </c>
      <c r="U154">
        <f t="shared" si="44"/>
        <v>1280</v>
      </c>
      <c r="V154" s="25" t="s">
        <v>266</v>
      </c>
      <c r="W154">
        <f t="shared" si="45"/>
        <v>1280</v>
      </c>
      <c r="X154" s="15">
        <f t="shared" si="46"/>
        <v>1024</v>
      </c>
      <c r="Y154">
        <v>6</v>
      </c>
    </row>
    <row r="155" spans="1:25" x14ac:dyDescent="0.15">
      <c r="A155" s="20">
        <f t="shared" si="47"/>
        <v>150140</v>
      </c>
      <c r="B155" s="18">
        <v>1</v>
      </c>
      <c r="C155" s="17" t="str">
        <f t="shared" si="39"/>
        <v>1708602_1</v>
      </c>
      <c r="D155" s="19" t="str">
        <f t="shared" si="40"/>
        <v>4_1280</v>
      </c>
      <c r="E155" s="19" t="str">
        <f t="shared" si="41"/>
        <v>4_1280</v>
      </c>
      <c r="F155" s="15" t="str">
        <f t="shared" si="42"/>
        <v>4_1024</v>
      </c>
      <c r="G155" s="16" t="s">
        <v>327</v>
      </c>
      <c r="I155" s="19"/>
      <c r="J155" s="32" t="s">
        <v>266</v>
      </c>
      <c r="K155" s="29" t="s">
        <v>26</v>
      </c>
      <c r="L155" s="33" t="str">
        <f t="shared" si="43"/>
        <v>正价</v>
      </c>
      <c r="M155">
        <v>350</v>
      </c>
      <c r="N155">
        <f t="shared" si="37"/>
        <v>530</v>
      </c>
      <c r="P155">
        <v>1708602</v>
      </c>
      <c r="Q155" t="s">
        <v>365</v>
      </c>
      <c r="R155">
        <f t="shared" si="34"/>
        <v>4</v>
      </c>
      <c r="S155" s="37">
        <v>1</v>
      </c>
      <c r="T155">
        <f t="shared" si="38"/>
        <v>1280</v>
      </c>
      <c r="U155">
        <f t="shared" si="44"/>
        <v>1280</v>
      </c>
      <c r="V155" s="25" t="s">
        <v>266</v>
      </c>
      <c r="W155">
        <f t="shared" si="45"/>
        <v>1280</v>
      </c>
      <c r="X155" s="15">
        <f t="shared" si="46"/>
        <v>1024</v>
      </c>
      <c r="Y155">
        <v>6</v>
      </c>
    </row>
    <row r="156" spans="1:25" x14ac:dyDescent="0.15">
      <c r="A156" s="20">
        <f t="shared" si="47"/>
        <v>150141</v>
      </c>
      <c r="B156" s="18">
        <v>1</v>
      </c>
      <c r="C156" s="17" t="str">
        <f t="shared" si="39"/>
        <v>1708603_1</v>
      </c>
      <c r="D156" s="19" t="str">
        <f t="shared" si="40"/>
        <v>4_1280</v>
      </c>
      <c r="E156" s="19" t="str">
        <f t="shared" si="41"/>
        <v>4_1280</v>
      </c>
      <c r="F156" s="15" t="str">
        <f t="shared" si="42"/>
        <v>4_1024</v>
      </c>
      <c r="G156" s="16" t="s">
        <v>327</v>
      </c>
      <c r="I156" s="19"/>
      <c r="J156" s="32" t="s">
        <v>266</v>
      </c>
      <c r="K156" s="29" t="s">
        <v>26</v>
      </c>
      <c r="L156" s="33" t="str">
        <f t="shared" si="43"/>
        <v>正价</v>
      </c>
      <c r="M156">
        <v>350</v>
      </c>
      <c r="N156">
        <f t="shared" si="37"/>
        <v>530</v>
      </c>
      <c r="P156">
        <v>1708603</v>
      </c>
      <c r="Q156" t="s">
        <v>366</v>
      </c>
      <c r="R156">
        <f t="shared" si="34"/>
        <v>4</v>
      </c>
      <c r="S156" s="37">
        <v>1</v>
      </c>
      <c r="T156">
        <f t="shared" si="38"/>
        <v>1280</v>
      </c>
      <c r="U156">
        <f t="shared" si="44"/>
        <v>1280</v>
      </c>
      <c r="V156" s="25" t="s">
        <v>266</v>
      </c>
      <c r="W156">
        <f t="shared" si="45"/>
        <v>1280</v>
      </c>
      <c r="X156" s="15">
        <f t="shared" si="46"/>
        <v>1024</v>
      </c>
      <c r="Y156">
        <v>6</v>
      </c>
    </row>
    <row r="157" spans="1:25" x14ac:dyDescent="0.15">
      <c r="A157" s="20">
        <f t="shared" si="47"/>
        <v>150142</v>
      </c>
      <c r="B157" s="18">
        <v>1</v>
      </c>
      <c r="C157" s="17" t="str">
        <f t="shared" si="39"/>
        <v>1708604_1</v>
      </c>
      <c r="D157" s="19" t="str">
        <f t="shared" si="40"/>
        <v>4_1280</v>
      </c>
      <c r="E157" s="19" t="str">
        <f t="shared" si="41"/>
        <v>4_1280</v>
      </c>
      <c r="F157" s="15" t="str">
        <f t="shared" si="42"/>
        <v>4_1024</v>
      </c>
      <c r="G157" s="16" t="s">
        <v>327</v>
      </c>
      <c r="I157" s="19"/>
      <c r="J157" s="32" t="s">
        <v>266</v>
      </c>
      <c r="K157" s="29" t="s">
        <v>26</v>
      </c>
      <c r="L157" s="33" t="str">
        <f t="shared" si="43"/>
        <v>正价</v>
      </c>
      <c r="M157">
        <v>350</v>
      </c>
      <c r="N157">
        <f t="shared" si="37"/>
        <v>530</v>
      </c>
      <c r="P157">
        <v>1708604</v>
      </c>
      <c r="Q157" t="s">
        <v>367</v>
      </c>
      <c r="R157">
        <f t="shared" si="34"/>
        <v>4</v>
      </c>
      <c r="S157" s="37">
        <v>1</v>
      </c>
      <c r="T157">
        <f t="shared" si="38"/>
        <v>1280</v>
      </c>
      <c r="U157">
        <f t="shared" si="44"/>
        <v>1280</v>
      </c>
      <c r="V157" s="25" t="s">
        <v>266</v>
      </c>
      <c r="W157">
        <f t="shared" si="45"/>
        <v>1280</v>
      </c>
      <c r="X157" s="15">
        <f t="shared" si="46"/>
        <v>1024</v>
      </c>
      <c r="Y157">
        <v>6</v>
      </c>
    </row>
    <row r="158" spans="1:25" x14ac:dyDescent="0.15">
      <c r="A158" s="20">
        <f t="shared" si="47"/>
        <v>150143</v>
      </c>
      <c r="B158" s="18">
        <v>1</v>
      </c>
      <c r="C158" s="17" t="str">
        <f t="shared" si="39"/>
        <v>1708605_1</v>
      </c>
      <c r="D158" s="19" t="str">
        <f t="shared" si="40"/>
        <v>4_1280</v>
      </c>
      <c r="E158" s="19" t="str">
        <f t="shared" si="41"/>
        <v>4_1280</v>
      </c>
      <c r="F158" s="15" t="str">
        <f t="shared" si="42"/>
        <v>4_1024</v>
      </c>
      <c r="G158" s="16" t="s">
        <v>327</v>
      </c>
      <c r="I158" s="19"/>
      <c r="J158" s="32" t="s">
        <v>266</v>
      </c>
      <c r="K158" s="29" t="s">
        <v>26</v>
      </c>
      <c r="L158" s="33" t="str">
        <f t="shared" si="43"/>
        <v>正价</v>
      </c>
      <c r="M158">
        <v>350</v>
      </c>
      <c r="N158">
        <f t="shared" si="37"/>
        <v>530</v>
      </c>
      <c r="P158">
        <v>1708605</v>
      </c>
      <c r="Q158" t="s">
        <v>368</v>
      </c>
      <c r="R158">
        <f t="shared" si="34"/>
        <v>4</v>
      </c>
      <c r="S158" s="37">
        <v>1</v>
      </c>
      <c r="T158">
        <f t="shared" si="38"/>
        <v>1280</v>
      </c>
      <c r="U158">
        <f t="shared" si="44"/>
        <v>1280</v>
      </c>
      <c r="V158" s="25" t="s">
        <v>266</v>
      </c>
      <c r="W158">
        <f t="shared" si="45"/>
        <v>1280</v>
      </c>
      <c r="X158" s="15">
        <f t="shared" si="46"/>
        <v>1024</v>
      </c>
      <c r="Y158">
        <v>6</v>
      </c>
    </row>
    <row r="159" spans="1:25" x14ac:dyDescent="0.15">
      <c r="A159" s="20">
        <f t="shared" si="47"/>
        <v>150144</v>
      </c>
      <c r="B159" s="18">
        <v>1</v>
      </c>
      <c r="C159" s="17" t="str">
        <f t="shared" si="39"/>
        <v>1708606_1</v>
      </c>
      <c r="D159" s="19" t="str">
        <f t="shared" si="40"/>
        <v>4_1280</v>
      </c>
      <c r="E159" s="19" t="str">
        <f t="shared" si="41"/>
        <v>4_1280</v>
      </c>
      <c r="F159" s="15" t="str">
        <f t="shared" si="42"/>
        <v>4_1024</v>
      </c>
      <c r="G159" s="16" t="s">
        <v>327</v>
      </c>
      <c r="I159" s="19"/>
      <c r="J159" s="32" t="s">
        <v>266</v>
      </c>
      <c r="K159" s="29" t="s">
        <v>26</v>
      </c>
      <c r="L159" s="33" t="str">
        <f t="shared" si="43"/>
        <v>正价</v>
      </c>
      <c r="M159">
        <v>350</v>
      </c>
      <c r="N159">
        <f t="shared" si="37"/>
        <v>530</v>
      </c>
      <c r="P159">
        <v>1708606</v>
      </c>
      <c r="Q159" t="s">
        <v>369</v>
      </c>
      <c r="R159">
        <f t="shared" si="34"/>
        <v>4</v>
      </c>
      <c r="S159" s="37">
        <v>1</v>
      </c>
      <c r="T159">
        <f t="shared" si="38"/>
        <v>1280</v>
      </c>
      <c r="U159">
        <f t="shared" si="44"/>
        <v>1280</v>
      </c>
      <c r="V159" s="25" t="s">
        <v>266</v>
      </c>
      <c r="W159">
        <f t="shared" si="45"/>
        <v>1280</v>
      </c>
      <c r="X159" s="15">
        <f t="shared" si="46"/>
        <v>1024</v>
      </c>
      <c r="Y159">
        <v>6</v>
      </c>
    </row>
    <row r="160" spans="1:25" x14ac:dyDescent="0.15">
      <c r="A160" s="20">
        <f t="shared" si="47"/>
        <v>150145</v>
      </c>
      <c r="B160" s="18">
        <v>1</v>
      </c>
      <c r="C160" s="17" t="str">
        <f t="shared" si="39"/>
        <v>1709401_1</v>
      </c>
      <c r="D160" s="19" t="str">
        <f t="shared" si="40"/>
        <v>3_9200</v>
      </c>
      <c r="E160" s="19" t="str">
        <f t="shared" si="41"/>
        <v>3_9200</v>
      </c>
      <c r="F160" s="15" t="str">
        <f t="shared" si="42"/>
        <v>3_7360</v>
      </c>
      <c r="G160" s="16"/>
      <c r="I160" s="19"/>
      <c r="J160" s="32" t="s">
        <v>266</v>
      </c>
      <c r="K160" s="29" t="s">
        <v>26</v>
      </c>
      <c r="L160" s="33" t="str">
        <f t="shared" si="43"/>
        <v>正价</v>
      </c>
      <c r="M160">
        <v>100</v>
      </c>
      <c r="N160">
        <f t="shared" si="37"/>
        <v>151</v>
      </c>
      <c r="P160">
        <v>1709401</v>
      </c>
      <c r="Q160" t="s">
        <v>370</v>
      </c>
      <c r="R160">
        <f t="shared" si="34"/>
        <v>3</v>
      </c>
      <c r="S160" s="37">
        <v>1</v>
      </c>
      <c r="T160">
        <f t="shared" si="38"/>
        <v>9200</v>
      </c>
      <c r="U160">
        <f t="shared" si="44"/>
        <v>9200</v>
      </c>
      <c r="V160" s="25" t="s">
        <v>266</v>
      </c>
      <c r="W160">
        <f t="shared" si="45"/>
        <v>9200</v>
      </c>
      <c r="X160" s="15">
        <f t="shared" si="46"/>
        <v>7360</v>
      </c>
      <c r="Y160">
        <v>4</v>
      </c>
    </row>
    <row r="161" spans="1:25" x14ac:dyDescent="0.15">
      <c r="A161" s="20">
        <f t="shared" si="47"/>
        <v>150146</v>
      </c>
      <c r="B161" s="18">
        <v>1</v>
      </c>
      <c r="C161" s="17" t="str">
        <f t="shared" si="39"/>
        <v>1709402_1</v>
      </c>
      <c r="D161" s="19" t="str">
        <f t="shared" si="40"/>
        <v>3_9200</v>
      </c>
      <c r="E161" s="19" t="str">
        <f t="shared" si="41"/>
        <v>3_9200</v>
      </c>
      <c r="F161" s="15" t="str">
        <f t="shared" si="42"/>
        <v>3_7360</v>
      </c>
      <c r="G161" s="16"/>
      <c r="I161" s="19"/>
      <c r="J161" s="32" t="s">
        <v>266</v>
      </c>
      <c r="K161" s="29" t="s">
        <v>26</v>
      </c>
      <c r="L161" s="33" t="str">
        <f t="shared" si="43"/>
        <v>正价</v>
      </c>
      <c r="M161">
        <v>100</v>
      </c>
      <c r="N161">
        <f t="shared" si="37"/>
        <v>151</v>
      </c>
      <c r="P161">
        <v>1709402</v>
      </c>
      <c r="Q161" t="s">
        <v>371</v>
      </c>
      <c r="R161">
        <f t="shared" si="34"/>
        <v>3</v>
      </c>
      <c r="S161" s="37">
        <v>1</v>
      </c>
      <c r="T161">
        <f t="shared" si="38"/>
        <v>9200</v>
      </c>
      <c r="U161">
        <f t="shared" si="44"/>
        <v>9200</v>
      </c>
      <c r="V161" s="25" t="s">
        <v>266</v>
      </c>
      <c r="W161">
        <f t="shared" si="45"/>
        <v>9200</v>
      </c>
      <c r="X161" s="15">
        <f t="shared" si="46"/>
        <v>7360</v>
      </c>
      <c r="Y161">
        <v>4</v>
      </c>
    </row>
    <row r="162" spans="1:25" x14ac:dyDescent="0.15">
      <c r="A162" s="20">
        <f t="shared" si="47"/>
        <v>150147</v>
      </c>
      <c r="B162" s="18">
        <v>1</v>
      </c>
      <c r="C162" s="17" t="str">
        <f t="shared" si="39"/>
        <v>1709403_1</v>
      </c>
      <c r="D162" s="19" t="str">
        <f t="shared" si="40"/>
        <v>3_9200</v>
      </c>
      <c r="E162" s="19" t="str">
        <f t="shared" si="41"/>
        <v>3_9200</v>
      </c>
      <c r="F162" s="15" t="str">
        <f t="shared" si="42"/>
        <v>3_7360</v>
      </c>
      <c r="G162" s="16"/>
      <c r="I162" s="19"/>
      <c r="J162" s="32" t="s">
        <v>266</v>
      </c>
      <c r="K162" s="29" t="s">
        <v>26</v>
      </c>
      <c r="L162" s="33" t="str">
        <f t="shared" si="43"/>
        <v>正价</v>
      </c>
      <c r="M162">
        <v>100</v>
      </c>
      <c r="N162">
        <f t="shared" ref="N162:N193" si="48">N144</f>
        <v>151</v>
      </c>
      <c r="P162">
        <v>1709403</v>
      </c>
      <c r="Q162" t="s">
        <v>372</v>
      </c>
      <c r="R162">
        <f t="shared" si="34"/>
        <v>3</v>
      </c>
      <c r="S162" s="37">
        <v>1</v>
      </c>
      <c r="T162">
        <f t="shared" ref="T162:T193" si="49">T144</f>
        <v>9200</v>
      </c>
      <c r="U162">
        <f t="shared" si="44"/>
        <v>9200</v>
      </c>
      <c r="V162" s="25" t="s">
        <v>266</v>
      </c>
      <c r="W162">
        <f t="shared" si="45"/>
        <v>9200</v>
      </c>
      <c r="X162" s="15">
        <f t="shared" si="46"/>
        <v>7360</v>
      </c>
      <c r="Y162">
        <v>4</v>
      </c>
    </row>
    <row r="163" spans="1:25" x14ac:dyDescent="0.15">
      <c r="A163" s="20">
        <f t="shared" si="47"/>
        <v>150148</v>
      </c>
      <c r="B163" s="18">
        <v>1</v>
      </c>
      <c r="C163" s="17" t="str">
        <f t="shared" si="39"/>
        <v>1709404_1</v>
      </c>
      <c r="D163" s="19" t="str">
        <f t="shared" si="40"/>
        <v>3_9200</v>
      </c>
      <c r="E163" s="19" t="str">
        <f t="shared" si="41"/>
        <v>3_9200</v>
      </c>
      <c r="F163" s="15" t="str">
        <f t="shared" si="42"/>
        <v>3_7360</v>
      </c>
      <c r="G163" s="16"/>
      <c r="I163" s="19"/>
      <c r="J163" s="32" t="s">
        <v>266</v>
      </c>
      <c r="K163" s="29" t="s">
        <v>26</v>
      </c>
      <c r="L163" s="33" t="str">
        <f t="shared" si="43"/>
        <v>正价</v>
      </c>
      <c r="M163">
        <v>100</v>
      </c>
      <c r="N163">
        <f t="shared" si="48"/>
        <v>151</v>
      </c>
      <c r="P163">
        <v>1709404</v>
      </c>
      <c r="Q163" t="s">
        <v>373</v>
      </c>
      <c r="R163">
        <f t="shared" ref="R163:R213" si="50">R145</f>
        <v>3</v>
      </c>
      <c r="S163" s="37">
        <v>1</v>
      </c>
      <c r="T163">
        <f t="shared" si="49"/>
        <v>9200</v>
      </c>
      <c r="U163">
        <f t="shared" si="44"/>
        <v>9200</v>
      </c>
      <c r="V163" s="25" t="s">
        <v>266</v>
      </c>
      <c r="W163">
        <f t="shared" si="45"/>
        <v>9200</v>
      </c>
      <c r="X163" s="15">
        <f t="shared" si="46"/>
        <v>7360</v>
      </c>
      <c r="Y163">
        <v>4</v>
      </c>
    </row>
    <row r="164" spans="1:25" x14ac:dyDescent="0.15">
      <c r="A164" s="20">
        <f t="shared" si="47"/>
        <v>150149</v>
      </c>
      <c r="B164" s="18">
        <v>1</v>
      </c>
      <c r="C164" s="17" t="str">
        <f t="shared" si="39"/>
        <v>1709405_1</v>
      </c>
      <c r="D164" s="19" t="str">
        <f t="shared" si="40"/>
        <v>3_9200</v>
      </c>
      <c r="E164" s="19" t="str">
        <f t="shared" si="41"/>
        <v>3_9200</v>
      </c>
      <c r="F164" s="15" t="str">
        <f t="shared" si="42"/>
        <v>3_7360</v>
      </c>
      <c r="G164" s="16"/>
      <c r="I164" s="19"/>
      <c r="J164" s="32" t="s">
        <v>266</v>
      </c>
      <c r="K164" s="29" t="s">
        <v>26</v>
      </c>
      <c r="L164" s="33" t="str">
        <f t="shared" si="43"/>
        <v>正价</v>
      </c>
      <c r="M164">
        <v>100</v>
      </c>
      <c r="N164">
        <f t="shared" si="48"/>
        <v>151</v>
      </c>
      <c r="P164">
        <v>1709405</v>
      </c>
      <c r="Q164" t="s">
        <v>374</v>
      </c>
      <c r="R164">
        <f t="shared" si="50"/>
        <v>3</v>
      </c>
      <c r="S164" s="37">
        <v>1</v>
      </c>
      <c r="T164">
        <f t="shared" si="49"/>
        <v>9200</v>
      </c>
      <c r="U164">
        <f t="shared" si="44"/>
        <v>9200</v>
      </c>
      <c r="V164" s="25" t="s">
        <v>266</v>
      </c>
      <c r="W164">
        <f t="shared" si="45"/>
        <v>9200</v>
      </c>
      <c r="X164" s="15">
        <f t="shared" si="46"/>
        <v>7360</v>
      </c>
      <c r="Y164">
        <v>4</v>
      </c>
    </row>
    <row r="165" spans="1:25" x14ac:dyDescent="0.15">
      <c r="A165" s="20">
        <f t="shared" si="47"/>
        <v>150150</v>
      </c>
      <c r="B165" s="18">
        <v>1</v>
      </c>
      <c r="C165" s="17" t="str">
        <f t="shared" si="39"/>
        <v>1709406_1</v>
      </c>
      <c r="D165" s="19" t="str">
        <f t="shared" si="40"/>
        <v>3_9200</v>
      </c>
      <c r="E165" s="19" t="str">
        <f t="shared" si="41"/>
        <v>3_9200</v>
      </c>
      <c r="F165" s="15" t="str">
        <f t="shared" si="42"/>
        <v>3_7360</v>
      </c>
      <c r="G165" s="16"/>
      <c r="I165" s="19"/>
      <c r="J165" s="32" t="s">
        <v>266</v>
      </c>
      <c r="K165" s="29" t="s">
        <v>26</v>
      </c>
      <c r="L165" s="33" t="str">
        <f t="shared" si="43"/>
        <v>正价</v>
      </c>
      <c r="M165">
        <v>100</v>
      </c>
      <c r="N165">
        <f t="shared" si="48"/>
        <v>151</v>
      </c>
      <c r="P165">
        <v>1709406</v>
      </c>
      <c r="Q165" t="s">
        <v>375</v>
      </c>
      <c r="R165">
        <f t="shared" si="50"/>
        <v>3</v>
      </c>
      <c r="S165" s="37">
        <v>1</v>
      </c>
      <c r="T165">
        <f t="shared" si="49"/>
        <v>9200</v>
      </c>
      <c r="U165">
        <f t="shared" si="44"/>
        <v>9200</v>
      </c>
      <c r="V165" s="25" t="s">
        <v>266</v>
      </c>
      <c r="W165">
        <f t="shared" si="45"/>
        <v>9200</v>
      </c>
      <c r="X165" s="15">
        <f t="shared" si="46"/>
        <v>7360</v>
      </c>
      <c r="Y165">
        <v>4</v>
      </c>
    </row>
    <row r="166" spans="1:25" x14ac:dyDescent="0.15">
      <c r="A166" s="20">
        <f t="shared" si="47"/>
        <v>150151</v>
      </c>
      <c r="B166" s="18">
        <v>1</v>
      </c>
      <c r="C166" s="17" t="str">
        <f t="shared" si="39"/>
        <v>1709501_1</v>
      </c>
      <c r="D166" s="19" t="str">
        <f t="shared" si="40"/>
        <v>4_460</v>
      </c>
      <c r="E166" s="19" t="str">
        <f t="shared" si="41"/>
        <v>4_460</v>
      </c>
      <c r="F166" s="15" t="str">
        <f t="shared" si="42"/>
        <v>4_368</v>
      </c>
      <c r="G166" s="21" t="s">
        <v>326</v>
      </c>
      <c r="I166" s="19"/>
      <c r="J166" s="32" t="s">
        <v>266</v>
      </c>
      <c r="K166" s="29" t="s">
        <v>26</v>
      </c>
      <c r="L166" s="33" t="str">
        <f t="shared" si="43"/>
        <v>正价</v>
      </c>
      <c r="M166">
        <v>300</v>
      </c>
      <c r="N166">
        <f t="shared" si="48"/>
        <v>454</v>
      </c>
      <c r="P166">
        <v>1709501</v>
      </c>
      <c r="Q166" t="s">
        <v>370</v>
      </c>
      <c r="R166">
        <f t="shared" si="50"/>
        <v>4</v>
      </c>
      <c r="S166" s="37">
        <v>1</v>
      </c>
      <c r="T166">
        <f t="shared" si="49"/>
        <v>460</v>
      </c>
      <c r="U166">
        <f t="shared" si="44"/>
        <v>460</v>
      </c>
      <c r="V166" s="25" t="s">
        <v>266</v>
      </c>
      <c r="W166">
        <f t="shared" si="45"/>
        <v>460</v>
      </c>
      <c r="X166" s="15">
        <f t="shared" si="46"/>
        <v>368</v>
      </c>
      <c r="Y166">
        <v>5</v>
      </c>
    </row>
    <row r="167" spans="1:25" x14ac:dyDescent="0.15">
      <c r="A167" s="20">
        <f t="shared" si="47"/>
        <v>150152</v>
      </c>
      <c r="B167" s="18">
        <v>1</v>
      </c>
      <c r="C167" s="17" t="str">
        <f t="shared" si="39"/>
        <v>1709502_1</v>
      </c>
      <c r="D167" s="19" t="str">
        <f t="shared" si="40"/>
        <v>4_460</v>
      </c>
      <c r="E167" s="19" t="str">
        <f t="shared" si="41"/>
        <v>4_460</v>
      </c>
      <c r="F167" s="15" t="str">
        <f t="shared" si="42"/>
        <v>4_368</v>
      </c>
      <c r="G167" s="21" t="s">
        <v>326</v>
      </c>
      <c r="I167" s="19"/>
      <c r="J167" s="32" t="s">
        <v>266</v>
      </c>
      <c r="K167" s="29" t="s">
        <v>26</v>
      </c>
      <c r="L167" s="33" t="str">
        <f t="shared" si="43"/>
        <v>正价</v>
      </c>
      <c r="M167">
        <v>300</v>
      </c>
      <c r="N167">
        <f t="shared" si="48"/>
        <v>454</v>
      </c>
      <c r="P167">
        <v>1709502</v>
      </c>
      <c r="Q167" t="s">
        <v>371</v>
      </c>
      <c r="R167">
        <f t="shared" si="50"/>
        <v>4</v>
      </c>
      <c r="S167" s="37">
        <v>1</v>
      </c>
      <c r="T167">
        <f t="shared" si="49"/>
        <v>460</v>
      </c>
      <c r="U167">
        <f t="shared" si="44"/>
        <v>460</v>
      </c>
      <c r="V167" s="25" t="s">
        <v>266</v>
      </c>
      <c r="W167">
        <f t="shared" si="45"/>
        <v>460</v>
      </c>
      <c r="X167" s="15">
        <f t="shared" si="46"/>
        <v>368</v>
      </c>
      <c r="Y167">
        <v>5</v>
      </c>
    </row>
    <row r="168" spans="1:25" x14ac:dyDescent="0.15">
      <c r="A168" s="20">
        <f t="shared" si="47"/>
        <v>150153</v>
      </c>
      <c r="B168" s="18">
        <v>1</v>
      </c>
      <c r="C168" s="17" t="str">
        <f t="shared" si="39"/>
        <v>1709503_1</v>
      </c>
      <c r="D168" s="19" t="str">
        <f t="shared" si="40"/>
        <v>4_460</v>
      </c>
      <c r="E168" s="19" t="str">
        <f t="shared" si="41"/>
        <v>4_460</v>
      </c>
      <c r="F168" s="15" t="str">
        <f t="shared" si="42"/>
        <v>4_368</v>
      </c>
      <c r="G168" s="21" t="s">
        <v>326</v>
      </c>
      <c r="I168" s="19"/>
      <c r="J168" s="32" t="s">
        <v>266</v>
      </c>
      <c r="K168" s="29" t="s">
        <v>26</v>
      </c>
      <c r="L168" s="33" t="str">
        <f t="shared" si="43"/>
        <v>正价</v>
      </c>
      <c r="M168">
        <v>300</v>
      </c>
      <c r="N168">
        <f t="shared" si="48"/>
        <v>454</v>
      </c>
      <c r="P168">
        <v>1709503</v>
      </c>
      <c r="Q168" t="s">
        <v>372</v>
      </c>
      <c r="R168">
        <f t="shared" si="50"/>
        <v>4</v>
      </c>
      <c r="S168" s="37">
        <v>1</v>
      </c>
      <c r="T168">
        <f t="shared" si="49"/>
        <v>460</v>
      </c>
      <c r="U168">
        <f t="shared" si="44"/>
        <v>460</v>
      </c>
      <c r="V168" s="25" t="s">
        <v>266</v>
      </c>
      <c r="W168">
        <f t="shared" si="45"/>
        <v>460</v>
      </c>
      <c r="X168" s="15">
        <f t="shared" si="46"/>
        <v>368</v>
      </c>
      <c r="Y168">
        <v>5</v>
      </c>
    </row>
    <row r="169" spans="1:25" x14ac:dyDescent="0.15">
      <c r="A169" s="20">
        <f t="shared" si="47"/>
        <v>150154</v>
      </c>
      <c r="B169" s="18">
        <v>1</v>
      </c>
      <c r="C169" s="17" t="str">
        <f t="shared" si="39"/>
        <v>1709504_1</v>
      </c>
      <c r="D169" s="19" t="str">
        <f t="shared" si="40"/>
        <v>4_460</v>
      </c>
      <c r="E169" s="19" t="str">
        <f t="shared" si="41"/>
        <v>4_460</v>
      </c>
      <c r="F169" s="15" t="str">
        <f t="shared" si="42"/>
        <v>4_368</v>
      </c>
      <c r="G169" s="21" t="s">
        <v>326</v>
      </c>
      <c r="I169" s="19"/>
      <c r="J169" s="32" t="s">
        <v>266</v>
      </c>
      <c r="K169" s="29" t="s">
        <v>26</v>
      </c>
      <c r="L169" s="33" t="str">
        <f t="shared" si="43"/>
        <v>正价</v>
      </c>
      <c r="M169">
        <v>300</v>
      </c>
      <c r="N169">
        <f t="shared" si="48"/>
        <v>454</v>
      </c>
      <c r="P169">
        <v>1709504</v>
      </c>
      <c r="Q169" t="s">
        <v>373</v>
      </c>
      <c r="R169">
        <f t="shared" si="50"/>
        <v>4</v>
      </c>
      <c r="S169" s="37">
        <v>1</v>
      </c>
      <c r="T169">
        <f t="shared" si="49"/>
        <v>460</v>
      </c>
      <c r="U169">
        <f t="shared" si="44"/>
        <v>460</v>
      </c>
      <c r="V169" s="25" t="s">
        <v>266</v>
      </c>
      <c r="W169">
        <f t="shared" si="45"/>
        <v>460</v>
      </c>
      <c r="X169" s="15">
        <f t="shared" si="46"/>
        <v>368</v>
      </c>
      <c r="Y169">
        <v>5</v>
      </c>
    </row>
    <row r="170" spans="1:25" x14ac:dyDescent="0.15">
      <c r="A170" s="20">
        <f t="shared" si="47"/>
        <v>150155</v>
      </c>
      <c r="B170" s="18">
        <v>1</v>
      </c>
      <c r="C170" s="17" t="str">
        <f t="shared" si="39"/>
        <v>1709505_1</v>
      </c>
      <c r="D170" s="19" t="str">
        <f t="shared" si="40"/>
        <v>4_460</v>
      </c>
      <c r="E170" s="19" t="str">
        <f t="shared" si="41"/>
        <v>4_460</v>
      </c>
      <c r="F170" s="15" t="str">
        <f t="shared" si="42"/>
        <v>4_368</v>
      </c>
      <c r="G170" s="21" t="s">
        <v>326</v>
      </c>
      <c r="I170" s="19"/>
      <c r="J170" s="32" t="s">
        <v>266</v>
      </c>
      <c r="K170" s="29" t="s">
        <v>26</v>
      </c>
      <c r="L170" s="33" t="str">
        <f t="shared" si="43"/>
        <v>正价</v>
      </c>
      <c r="M170">
        <v>300</v>
      </c>
      <c r="N170">
        <f t="shared" si="48"/>
        <v>454</v>
      </c>
      <c r="P170">
        <v>1709505</v>
      </c>
      <c r="Q170" t="s">
        <v>374</v>
      </c>
      <c r="R170">
        <f t="shared" si="50"/>
        <v>4</v>
      </c>
      <c r="S170" s="37">
        <v>1</v>
      </c>
      <c r="T170">
        <f t="shared" si="49"/>
        <v>460</v>
      </c>
      <c r="U170">
        <f t="shared" si="44"/>
        <v>460</v>
      </c>
      <c r="V170" s="25" t="s">
        <v>266</v>
      </c>
      <c r="W170">
        <f t="shared" si="45"/>
        <v>460</v>
      </c>
      <c r="X170" s="15">
        <f t="shared" si="46"/>
        <v>368</v>
      </c>
      <c r="Y170">
        <v>5</v>
      </c>
    </row>
    <row r="171" spans="1:25" x14ac:dyDescent="0.15">
      <c r="A171" s="20">
        <f t="shared" si="47"/>
        <v>150156</v>
      </c>
      <c r="B171" s="18">
        <v>1</v>
      </c>
      <c r="C171" s="17" t="str">
        <f t="shared" si="39"/>
        <v>1709506_1</v>
      </c>
      <c r="D171" s="19" t="str">
        <f t="shared" si="40"/>
        <v>4_460</v>
      </c>
      <c r="E171" s="19" t="str">
        <f t="shared" si="41"/>
        <v>4_460</v>
      </c>
      <c r="F171" s="15" t="str">
        <f t="shared" si="42"/>
        <v>4_368</v>
      </c>
      <c r="G171" s="21" t="s">
        <v>326</v>
      </c>
      <c r="I171" s="19"/>
      <c r="J171" s="32" t="s">
        <v>266</v>
      </c>
      <c r="K171" s="29" t="s">
        <v>26</v>
      </c>
      <c r="L171" s="33" t="str">
        <f t="shared" si="43"/>
        <v>正价</v>
      </c>
      <c r="M171">
        <v>300</v>
      </c>
      <c r="N171">
        <f t="shared" si="48"/>
        <v>454</v>
      </c>
      <c r="P171">
        <v>1709506</v>
      </c>
      <c r="Q171" t="s">
        <v>375</v>
      </c>
      <c r="R171">
        <f t="shared" si="50"/>
        <v>4</v>
      </c>
      <c r="S171" s="37">
        <v>1</v>
      </c>
      <c r="T171">
        <f t="shared" si="49"/>
        <v>460</v>
      </c>
      <c r="U171">
        <f t="shared" si="44"/>
        <v>460</v>
      </c>
      <c r="V171" s="25" t="s">
        <v>266</v>
      </c>
      <c r="W171">
        <f t="shared" si="45"/>
        <v>460</v>
      </c>
      <c r="X171" s="15">
        <f t="shared" si="46"/>
        <v>368</v>
      </c>
      <c r="Y171">
        <v>5</v>
      </c>
    </row>
    <row r="172" spans="1:25" x14ac:dyDescent="0.15">
      <c r="A172" s="20">
        <f t="shared" si="47"/>
        <v>150157</v>
      </c>
      <c r="B172" s="18">
        <v>1</v>
      </c>
      <c r="C172" s="17" t="str">
        <f t="shared" si="39"/>
        <v>1709601_1</v>
      </c>
      <c r="D172" s="19" t="str">
        <f t="shared" si="40"/>
        <v>4_1280</v>
      </c>
      <c r="E172" s="19" t="str">
        <f t="shared" si="41"/>
        <v>4_1280</v>
      </c>
      <c r="F172" s="15" t="str">
        <f t="shared" si="42"/>
        <v>4_1024</v>
      </c>
      <c r="G172" s="16" t="s">
        <v>327</v>
      </c>
      <c r="I172" s="19"/>
      <c r="J172" s="32" t="s">
        <v>266</v>
      </c>
      <c r="K172" s="29" t="s">
        <v>26</v>
      </c>
      <c r="L172" s="33" t="str">
        <f t="shared" si="43"/>
        <v>正价</v>
      </c>
      <c r="M172">
        <v>350</v>
      </c>
      <c r="N172">
        <f t="shared" si="48"/>
        <v>530</v>
      </c>
      <c r="P172">
        <v>1709601</v>
      </c>
      <c r="Q172" t="s">
        <v>370</v>
      </c>
      <c r="R172">
        <f t="shared" si="50"/>
        <v>4</v>
      </c>
      <c r="S172" s="37">
        <v>1</v>
      </c>
      <c r="T172">
        <f t="shared" si="49"/>
        <v>1280</v>
      </c>
      <c r="U172">
        <f t="shared" si="44"/>
        <v>1280</v>
      </c>
      <c r="V172" s="25" t="s">
        <v>266</v>
      </c>
      <c r="W172">
        <f t="shared" si="45"/>
        <v>1280</v>
      </c>
      <c r="X172" s="15">
        <f t="shared" si="46"/>
        <v>1024</v>
      </c>
      <c r="Y172">
        <v>6</v>
      </c>
    </row>
    <row r="173" spans="1:25" x14ac:dyDescent="0.15">
      <c r="A173" s="20">
        <f t="shared" si="47"/>
        <v>150158</v>
      </c>
      <c r="B173" s="18">
        <v>1</v>
      </c>
      <c r="C173" s="17" t="str">
        <f t="shared" si="39"/>
        <v>1709602_1</v>
      </c>
      <c r="D173" s="19" t="str">
        <f t="shared" si="40"/>
        <v>4_1280</v>
      </c>
      <c r="E173" s="19" t="str">
        <f t="shared" si="41"/>
        <v>4_1280</v>
      </c>
      <c r="F173" s="15" t="str">
        <f t="shared" si="42"/>
        <v>4_1024</v>
      </c>
      <c r="G173" s="16" t="s">
        <v>327</v>
      </c>
      <c r="I173" s="19"/>
      <c r="J173" s="32" t="s">
        <v>266</v>
      </c>
      <c r="K173" s="29" t="s">
        <v>26</v>
      </c>
      <c r="L173" s="33" t="str">
        <f t="shared" si="43"/>
        <v>正价</v>
      </c>
      <c r="M173">
        <v>350</v>
      </c>
      <c r="N173">
        <f t="shared" si="48"/>
        <v>530</v>
      </c>
      <c r="P173">
        <v>1709602</v>
      </c>
      <c r="Q173" t="s">
        <v>371</v>
      </c>
      <c r="R173">
        <f t="shared" si="50"/>
        <v>4</v>
      </c>
      <c r="S173" s="37">
        <v>1</v>
      </c>
      <c r="T173">
        <f t="shared" si="49"/>
        <v>1280</v>
      </c>
      <c r="U173">
        <f t="shared" si="44"/>
        <v>1280</v>
      </c>
      <c r="V173" s="25" t="s">
        <v>266</v>
      </c>
      <c r="W173">
        <f t="shared" si="45"/>
        <v>1280</v>
      </c>
      <c r="X173" s="15">
        <f t="shared" si="46"/>
        <v>1024</v>
      </c>
      <c r="Y173">
        <v>6</v>
      </c>
    </row>
    <row r="174" spans="1:25" x14ac:dyDescent="0.15">
      <c r="A174" s="20">
        <f t="shared" si="47"/>
        <v>150159</v>
      </c>
      <c r="B174" s="18">
        <v>1</v>
      </c>
      <c r="C174" s="17" t="str">
        <f t="shared" si="39"/>
        <v>1709603_1</v>
      </c>
      <c r="D174" s="19" t="str">
        <f t="shared" si="40"/>
        <v>4_1280</v>
      </c>
      <c r="E174" s="19" t="str">
        <f t="shared" si="41"/>
        <v>4_1280</v>
      </c>
      <c r="F174" s="15" t="str">
        <f t="shared" si="42"/>
        <v>4_1024</v>
      </c>
      <c r="G174" s="16" t="s">
        <v>327</v>
      </c>
      <c r="I174" s="19"/>
      <c r="J174" s="32" t="s">
        <v>266</v>
      </c>
      <c r="K174" s="29" t="s">
        <v>26</v>
      </c>
      <c r="L174" s="33" t="str">
        <f t="shared" si="43"/>
        <v>正价</v>
      </c>
      <c r="M174">
        <v>350</v>
      </c>
      <c r="N174">
        <f t="shared" si="48"/>
        <v>530</v>
      </c>
      <c r="P174">
        <v>1709603</v>
      </c>
      <c r="Q174" t="s">
        <v>372</v>
      </c>
      <c r="R174">
        <f t="shared" si="50"/>
        <v>4</v>
      </c>
      <c r="S174" s="37">
        <v>1</v>
      </c>
      <c r="T174">
        <f t="shared" si="49"/>
        <v>1280</v>
      </c>
      <c r="U174">
        <f t="shared" si="44"/>
        <v>1280</v>
      </c>
      <c r="V174" s="25" t="s">
        <v>266</v>
      </c>
      <c r="W174">
        <f t="shared" si="45"/>
        <v>1280</v>
      </c>
      <c r="X174" s="15">
        <f t="shared" si="46"/>
        <v>1024</v>
      </c>
      <c r="Y174">
        <v>6</v>
      </c>
    </row>
    <row r="175" spans="1:25" x14ac:dyDescent="0.15">
      <c r="A175" s="20">
        <f t="shared" si="47"/>
        <v>150160</v>
      </c>
      <c r="B175" s="18">
        <v>1</v>
      </c>
      <c r="C175" s="17" t="str">
        <f t="shared" si="39"/>
        <v>1709604_1</v>
      </c>
      <c r="D175" s="19" t="str">
        <f t="shared" si="40"/>
        <v>4_1280</v>
      </c>
      <c r="E175" s="19" t="str">
        <f t="shared" si="41"/>
        <v>4_1280</v>
      </c>
      <c r="F175" s="15" t="str">
        <f t="shared" si="42"/>
        <v>4_1024</v>
      </c>
      <c r="G175" s="16" t="s">
        <v>327</v>
      </c>
      <c r="I175" s="19"/>
      <c r="J175" s="32" t="s">
        <v>266</v>
      </c>
      <c r="K175" s="29" t="s">
        <v>26</v>
      </c>
      <c r="L175" s="33" t="str">
        <f t="shared" si="43"/>
        <v>正价</v>
      </c>
      <c r="M175">
        <v>350</v>
      </c>
      <c r="N175">
        <f t="shared" si="48"/>
        <v>530</v>
      </c>
      <c r="P175">
        <v>1709604</v>
      </c>
      <c r="Q175" t="s">
        <v>373</v>
      </c>
      <c r="R175">
        <f t="shared" si="50"/>
        <v>4</v>
      </c>
      <c r="S175" s="37">
        <v>1</v>
      </c>
      <c r="T175">
        <f t="shared" si="49"/>
        <v>1280</v>
      </c>
      <c r="U175">
        <f t="shared" si="44"/>
        <v>1280</v>
      </c>
      <c r="V175" s="25" t="s">
        <v>266</v>
      </c>
      <c r="W175">
        <f t="shared" si="45"/>
        <v>1280</v>
      </c>
      <c r="X175" s="15">
        <f t="shared" ref="X175:X206" si="51">U175*0.8</f>
        <v>1024</v>
      </c>
      <c r="Y175">
        <v>6</v>
      </c>
    </row>
    <row r="176" spans="1:25" x14ac:dyDescent="0.15">
      <c r="A176" s="20">
        <f t="shared" si="47"/>
        <v>150161</v>
      </c>
      <c r="B176" s="18">
        <v>1</v>
      </c>
      <c r="C176" s="17" t="str">
        <f t="shared" si="39"/>
        <v>1709605_1</v>
      </c>
      <c r="D176" s="19" t="str">
        <f t="shared" si="40"/>
        <v>4_1280</v>
      </c>
      <c r="E176" s="19" t="str">
        <f t="shared" si="41"/>
        <v>4_1280</v>
      </c>
      <c r="F176" s="15" t="str">
        <f t="shared" si="42"/>
        <v>4_1024</v>
      </c>
      <c r="G176" s="16" t="s">
        <v>327</v>
      </c>
      <c r="I176" s="19"/>
      <c r="J176" s="32" t="s">
        <v>266</v>
      </c>
      <c r="K176" s="29" t="s">
        <v>26</v>
      </c>
      <c r="L176" s="33" t="str">
        <f t="shared" si="43"/>
        <v>正价</v>
      </c>
      <c r="M176">
        <v>350</v>
      </c>
      <c r="N176">
        <f t="shared" si="48"/>
        <v>530</v>
      </c>
      <c r="P176">
        <v>1709605</v>
      </c>
      <c r="Q176" t="s">
        <v>374</v>
      </c>
      <c r="R176">
        <f t="shared" si="50"/>
        <v>4</v>
      </c>
      <c r="S176" s="37">
        <v>1</v>
      </c>
      <c r="T176">
        <f t="shared" si="49"/>
        <v>1280</v>
      </c>
      <c r="U176">
        <f t="shared" si="44"/>
        <v>1280</v>
      </c>
      <c r="V176" s="25" t="s">
        <v>266</v>
      </c>
      <c r="W176">
        <f t="shared" si="45"/>
        <v>1280</v>
      </c>
      <c r="X176" s="15">
        <f t="shared" si="51"/>
        <v>1024</v>
      </c>
      <c r="Y176">
        <v>6</v>
      </c>
    </row>
    <row r="177" spans="1:25" x14ac:dyDescent="0.15">
      <c r="A177" s="20">
        <f t="shared" ref="A177:A213" si="52">A176+1</f>
        <v>150162</v>
      </c>
      <c r="B177" s="18">
        <v>1</v>
      </c>
      <c r="C177" s="17" t="str">
        <f t="shared" si="39"/>
        <v>1709606_1</v>
      </c>
      <c r="D177" s="19" t="str">
        <f t="shared" si="40"/>
        <v>4_1280</v>
      </c>
      <c r="E177" s="19" t="str">
        <f t="shared" si="41"/>
        <v>4_1280</v>
      </c>
      <c r="F177" s="15" t="str">
        <f t="shared" si="42"/>
        <v>4_1024</v>
      </c>
      <c r="G177" s="16" t="s">
        <v>327</v>
      </c>
      <c r="I177" s="19"/>
      <c r="J177" s="32" t="s">
        <v>266</v>
      </c>
      <c r="K177" s="29" t="s">
        <v>26</v>
      </c>
      <c r="L177" s="33" t="str">
        <f t="shared" si="43"/>
        <v>正价</v>
      </c>
      <c r="M177">
        <v>350</v>
      </c>
      <c r="N177">
        <f t="shared" si="48"/>
        <v>530</v>
      </c>
      <c r="P177">
        <v>1709606</v>
      </c>
      <c r="Q177" t="s">
        <v>375</v>
      </c>
      <c r="R177">
        <f t="shared" si="50"/>
        <v>4</v>
      </c>
      <c r="S177" s="37">
        <v>1</v>
      </c>
      <c r="T177">
        <f t="shared" si="49"/>
        <v>1280</v>
      </c>
      <c r="U177">
        <f t="shared" si="44"/>
        <v>1280</v>
      </c>
      <c r="V177" s="25" t="s">
        <v>266</v>
      </c>
      <c r="W177">
        <f t="shared" si="45"/>
        <v>1280</v>
      </c>
      <c r="X177" s="15">
        <f t="shared" si="51"/>
        <v>1024</v>
      </c>
      <c r="Y177">
        <v>6</v>
      </c>
    </row>
    <row r="178" spans="1:25" x14ac:dyDescent="0.15">
      <c r="A178" s="20">
        <f t="shared" si="52"/>
        <v>150163</v>
      </c>
      <c r="B178" s="18">
        <v>1</v>
      </c>
      <c r="C178" s="17" t="str">
        <f t="shared" si="39"/>
        <v>1710401_1</v>
      </c>
      <c r="D178" s="19" t="str">
        <f t="shared" si="40"/>
        <v>3_9200</v>
      </c>
      <c r="E178" s="19" t="str">
        <f t="shared" si="41"/>
        <v>3_9200</v>
      </c>
      <c r="F178" s="15" t="str">
        <f t="shared" si="42"/>
        <v>3_7360</v>
      </c>
      <c r="G178" s="16"/>
      <c r="I178" s="19"/>
      <c r="J178" s="32" t="s">
        <v>266</v>
      </c>
      <c r="K178" s="29" t="s">
        <v>26</v>
      </c>
      <c r="L178" s="33" t="str">
        <f t="shared" si="43"/>
        <v>正价</v>
      </c>
      <c r="M178">
        <v>100</v>
      </c>
      <c r="N178">
        <f t="shared" si="48"/>
        <v>151</v>
      </c>
      <c r="P178">
        <v>1710401</v>
      </c>
      <c r="Q178" t="s">
        <v>376</v>
      </c>
      <c r="R178">
        <f t="shared" si="50"/>
        <v>3</v>
      </c>
      <c r="S178" s="37">
        <v>1</v>
      </c>
      <c r="T178">
        <f t="shared" si="49"/>
        <v>9200</v>
      </c>
      <c r="U178">
        <f t="shared" si="44"/>
        <v>9200</v>
      </c>
      <c r="V178" s="25" t="s">
        <v>266</v>
      </c>
      <c r="W178">
        <f t="shared" si="45"/>
        <v>9200</v>
      </c>
      <c r="X178" s="15">
        <f t="shared" si="51"/>
        <v>7360</v>
      </c>
      <c r="Y178">
        <v>4</v>
      </c>
    </row>
    <row r="179" spans="1:25" x14ac:dyDescent="0.15">
      <c r="A179" s="20">
        <f t="shared" si="52"/>
        <v>150164</v>
      </c>
      <c r="B179" s="18">
        <v>1</v>
      </c>
      <c r="C179" s="17" t="str">
        <f t="shared" si="39"/>
        <v>1710402_1</v>
      </c>
      <c r="D179" s="19" t="str">
        <f t="shared" si="40"/>
        <v>3_9200</v>
      </c>
      <c r="E179" s="19" t="str">
        <f t="shared" si="41"/>
        <v>3_9200</v>
      </c>
      <c r="F179" s="15" t="str">
        <f t="shared" si="42"/>
        <v>3_7360</v>
      </c>
      <c r="G179" s="16"/>
      <c r="I179" s="19"/>
      <c r="J179" s="32" t="s">
        <v>266</v>
      </c>
      <c r="K179" s="29" t="s">
        <v>26</v>
      </c>
      <c r="L179" s="33" t="str">
        <f t="shared" si="43"/>
        <v>正价</v>
      </c>
      <c r="M179">
        <v>100</v>
      </c>
      <c r="N179">
        <f t="shared" si="48"/>
        <v>151</v>
      </c>
      <c r="P179">
        <v>1710402</v>
      </c>
      <c r="Q179" t="s">
        <v>377</v>
      </c>
      <c r="R179">
        <f t="shared" si="50"/>
        <v>3</v>
      </c>
      <c r="S179" s="37">
        <v>1</v>
      </c>
      <c r="T179">
        <f t="shared" si="49"/>
        <v>9200</v>
      </c>
      <c r="U179">
        <f t="shared" si="44"/>
        <v>9200</v>
      </c>
      <c r="V179" s="25" t="s">
        <v>266</v>
      </c>
      <c r="W179">
        <f t="shared" si="45"/>
        <v>9200</v>
      </c>
      <c r="X179" s="15">
        <f t="shared" si="51"/>
        <v>7360</v>
      </c>
      <c r="Y179">
        <v>4</v>
      </c>
    </row>
    <row r="180" spans="1:25" x14ac:dyDescent="0.15">
      <c r="A180" s="20">
        <f t="shared" si="52"/>
        <v>150165</v>
      </c>
      <c r="B180" s="18">
        <v>1</v>
      </c>
      <c r="C180" s="17" t="str">
        <f t="shared" si="39"/>
        <v>1710403_1</v>
      </c>
      <c r="D180" s="19" t="str">
        <f t="shared" si="40"/>
        <v>3_9200</v>
      </c>
      <c r="E180" s="19" t="str">
        <f t="shared" si="41"/>
        <v>3_9200</v>
      </c>
      <c r="F180" s="15" t="str">
        <f t="shared" si="42"/>
        <v>3_7360</v>
      </c>
      <c r="G180" s="16"/>
      <c r="I180" s="19"/>
      <c r="J180" s="32" t="s">
        <v>266</v>
      </c>
      <c r="K180" s="29" t="s">
        <v>26</v>
      </c>
      <c r="L180" s="33" t="str">
        <f t="shared" si="43"/>
        <v>正价</v>
      </c>
      <c r="M180">
        <v>100</v>
      </c>
      <c r="N180">
        <f t="shared" si="48"/>
        <v>151</v>
      </c>
      <c r="P180">
        <v>1710403</v>
      </c>
      <c r="Q180" t="s">
        <v>378</v>
      </c>
      <c r="R180">
        <f t="shared" si="50"/>
        <v>3</v>
      </c>
      <c r="S180" s="37">
        <v>1</v>
      </c>
      <c r="T180">
        <f t="shared" si="49"/>
        <v>9200</v>
      </c>
      <c r="U180">
        <f t="shared" si="44"/>
        <v>9200</v>
      </c>
      <c r="V180" s="25" t="s">
        <v>266</v>
      </c>
      <c r="W180">
        <f t="shared" si="45"/>
        <v>9200</v>
      </c>
      <c r="X180" s="15">
        <f t="shared" si="51"/>
        <v>7360</v>
      </c>
      <c r="Y180">
        <v>4</v>
      </c>
    </row>
    <row r="181" spans="1:25" x14ac:dyDescent="0.15">
      <c r="A181" s="20">
        <f t="shared" si="52"/>
        <v>150166</v>
      </c>
      <c r="B181" s="18">
        <v>1</v>
      </c>
      <c r="C181" s="17" t="str">
        <f t="shared" si="39"/>
        <v>1710404_1</v>
      </c>
      <c r="D181" s="19" t="str">
        <f t="shared" si="40"/>
        <v>3_9200</v>
      </c>
      <c r="E181" s="19" t="str">
        <f t="shared" si="41"/>
        <v>3_9200</v>
      </c>
      <c r="F181" s="15" t="str">
        <f t="shared" si="42"/>
        <v>3_7360</v>
      </c>
      <c r="G181" s="16"/>
      <c r="I181" s="19"/>
      <c r="J181" s="32" t="s">
        <v>266</v>
      </c>
      <c r="K181" s="29" t="s">
        <v>26</v>
      </c>
      <c r="L181" s="33" t="str">
        <f t="shared" si="43"/>
        <v>正价</v>
      </c>
      <c r="M181">
        <v>100</v>
      </c>
      <c r="N181">
        <f t="shared" si="48"/>
        <v>151</v>
      </c>
      <c r="P181">
        <v>1710404</v>
      </c>
      <c r="Q181" t="s">
        <v>379</v>
      </c>
      <c r="R181">
        <f t="shared" si="50"/>
        <v>3</v>
      </c>
      <c r="S181" s="37">
        <v>1</v>
      </c>
      <c r="T181">
        <f t="shared" si="49"/>
        <v>9200</v>
      </c>
      <c r="U181">
        <f t="shared" si="44"/>
        <v>9200</v>
      </c>
      <c r="V181" s="25" t="s">
        <v>266</v>
      </c>
      <c r="W181">
        <f t="shared" si="45"/>
        <v>9200</v>
      </c>
      <c r="X181" s="15">
        <f t="shared" si="51"/>
        <v>7360</v>
      </c>
      <c r="Y181">
        <v>4</v>
      </c>
    </row>
    <row r="182" spans="1:25" x14ac:dyDescent="0.15">
      <c r="A182" s="20">
        <f t="shared" si="52"/>
        <v>150167</v>
      </c>
      <c r="B182" s="18">
        <v>1</v>
      </c>
      <c r="C182" s="17" t="str">
        <f t="shared" si="39"/>
        <v>1710405_1</v>
      </c>
      <c r="D182" s="19" t="str">
        <f t="shared" si="40"/>
        <v>3_9200</v>
      </c>
      <c r="E182" s="19" t="str">
        <f t="shared" si="41"/>
        <v>3_9200</v>
      </c>
      <c r="F182" s="15" t="str">
        <f t="shared" si="42"/>
        <v>3_7360</v>
      </c>
      <c r="G182" s="16"/>
      <c r="I182" s="19"/>
      <c r="J182" s="32" t="s">
        <v>266</v>
      </c>
      <c r="K182" s="29" t="s">
        <v>26</v>
      </c>
      <c r="L182" s="33" t="str">
        <f t="shared" si="43"/>
        <v>正价</v>
      </c>
      <c r="M182">
        <v>100</v>
      </c>
      <c r="N182">
        <f t="shared" si="48"/>
        <v>151</v>
      </c>
      <c r="P182">
        <v>1710405</v>
      </c>
      <c r="Q182" t="s">
        <v>380</v>
      </c>
      <c r="R182">
        <f t="shared" si="50"/>
        <v>3</v>
      </c>
      <c r="S182" s="37">
        <v>1</v>
      </c>
      <c r="T182">
        <f t="shared" si="49"/>
        <v>9200</v>
      </c>
      <c r="U182">
        <f t="shared" si="44"/>
        <v>9200</v>
      </c>
      <c r="V182" s="25" t="s">
        <v>266</v>
      </c>
      <c r="W182">
        <f t="shared" si="45"/>
        <v>9200</v>
      </c>
      <c r="X182" s="15">
        <f t="shared" si="51"/>
        <v>7360</v>
      </c>
      <c r="Y182">
        <v>4</v>
      </c>
    </row>
    <row r="183" spans="1:25" x14ac:dyDescent="0.15">
      <c r="A183" s="20">
        <f t="shared" si="52"/>
        <v>150168</v>
      </c>
      <c r="B183" s="18">
        <v>1</v>
      </c>
      <c r="C183" s="17" t="str">
        <f t="shared" si="39"/>
        <v>1710406_1</v>
      </c>
      <c r="D183" s="19" t="str">
        <f t="shared" si="40"/>
        <v>3_9200</v>
      </c>
      <c r="E183" s="19" t="str">
        <f t="shared" si="41"/>
        <v>3_9200</v>
      </c>
      <c r="F183" s="15" t="str">
        <f t="shared" si="42"/>
        <v>3_7360</v>
      </c>
      <c r="G183" s="16"/>
      <c r="I183" s="19"/>
      <c r="J183" s="32" t="s">
        <v>266</v>
      </c>
      <c r="K183" s="29" t="s">
        <v>26</v>
      </c>
      <c r="L183" s="33" t="str">
        <f t="shared" si="43"/>
        <v>正价</v>
      </c>
      <c r="M183">
        <v>100</v>
      </c>
      <c r="N183">
        <f t="shared" si="48"/>
        <v>151</v>
      </c>
      <c r="P183">
        <v>1710406</v>
      </c>
      <c r="Q183" t="s">
        <v>381</v>
      </c>
      <c r="R183">
        <f t="shared" si="50"/>
        <v>3</v>
      </c>
      <c r="S183" s="37">
        <v>1</v>
      </c>
      <c r="T183">
        <f t="shared" si="49"/>
        <v>9200</v>
      </c>
      <c r="U183">
        <f t="shared" si="44"/>
        <v>9200</v>
      </c>
      <c r="V183" s="25" t="s">
        <v>266</v>
      </c>
      <c r="W183">
        <f t="shared" si="45"/>
        <v>9200</v>
      </c>
      <c r="X183" s="15">
        <f t="shared" si="51"/>
        <v>7360</v>
      </c>
      <c r="Y183">
        <v>4</v>
      </c>
    </row>
    <row r="184" spans="1:25" x14ac:dyDescent="0.15">
      <c r="A184" s="20">
        <f t="shared" si="52"/>
        <v>150169</v>
      </c>
      <c r="B184" s="18">
        <v>1</v>
      </c>
      <c r="C184" s="17" t="str">
        <f t="shared" si="39"/>
        <v>1710501_1</v>
      </c>
      <c r="D184" s="19" t="str">
        <f t="shared" si="40"/>
        <v>4_460</v>
      </c>
      <c r="E184" s="19" t="str">
        <f t="shared" si="41"/>
        <v>4_460</v>
      </c>
      <c r="F184" s="15" t="str">
        <f t="shared" si="42"/>
        <v>4_368</v>
      </c>
      <c r="G184" s="21" t="s">
        <v>326</v>
      </c>
      <c r="I184" s="19"/>
      <c r="J184" s="32" t="s">
        <v>266</v>
      </c>
      <c r="K184" s="29" t="s">
        <v>26</v>
      </c>
      <c r="L184" s="33" t="str">
        <f t="shared" si="43"/>
        <v>正价</v>
      </c>
      <c r="M184">
        <v>300</v>
      </c>
      <c r="N184">
        <f t="shared" si="48"/>
        <v>454</v>
      </c>
      <c r="P184">
        <v>1710501</v>
      </c>
      <c r="Q184" t="s">
        <v>376</v>
      </c>
      <c r="R184">
        <f t="shared" si="50"/>
        <v>4</v>
      </c>
      <c r="S184" s="37">
        <v>1</v>
      </c>
      <c r="T184">
        <f t="shared" si="49"/>
        <v>460</v>
      </c>
      <c r="U184">
        <f t="shared" si="44"/>
        <v>460</v>
      </c>
      <c r="V184" s="25" t="s">
        <v>266</v>
      </c>
      <c r="W184">
        <f t="shared" si="45"/>
        <v>460</v>
      </c>
      <c r="X184" s="15">
        <f t="shared" si="51"/>
        <v>368</v>
      </c>
      <c r="Y184">
        <v>5</v>
      </c>
    </row>
    <row r="185" spans="1:25" x14ac:dyDescent="0.15">
      <c r="A185" s="20">
        <f t="shared" si="52"/>
        <v>150170</v>
      </c>
      <c r="B185" s="18">
        <v>1</v>
      </c>
      <c r="C185" s="17" t="str">
        <f t="shared" si="39"/>
        <v>1710502_1</v>
      </c>
      <c r="D185" s="19" t="str">
        <f t="shared" si="40"/>
        <v>4_460</v>
      </c>
      <c r="E185" s="19" t="str">
        <f t="shared" si="41"/>
        <v>4_460</v>
      </c>
      <c r="F185" s="15" t="str">
        <f t="shared" si="42"/>
        <v>4_368</v>
      </c>
      <c r="G185" s="21" t="s">
        <v>326</v>
      </c>
      <c r="I185" s="19"/>
      <c r="J185" s="32" t="s">
        <v>266</v>
      </c>
      <c r="K185" s="29" t="s">
        <v>26</v>
      </c>
      <c r="L185" s="33" t="str">
        <f t="shared" si="43"/>
        <v>正价</v>
      </c>
      <c r="M185">
        <v>300</v>
      </c>
      <c r="N185">
        <f t="shared" si="48"/>
        <v>454</v>
      </c>
      <c r="P185">
        <v>1710502</v>
      </c>
      <c r="Q185" t="s">
        <v>377</v>
      </c>
      <c r="R185">
        <f t="shared" si="50"/>
        <v>4</v>
      </c>
      <c r="S185" s="37">
        <v>1</v>
      </c>
      <c r="T185">
        <f t="shared" si="49"/>
        <v>460</v>
      </c>
      <c r="U185">
        <f t="shared" si="44"/>
        <v>460</v>
      </c>
      <c r="V185" s="25" t="s">
        <v>266</v>
      </c>
      <c r="W185">
        <f t="shared" si="45"/>
        <v>460</v>
      </c>
      <c r="X185" s="15">
        <f t="shared" si="51"/>
        <v>368</v>
      </c>
      <c r="Y185">
        <v>5</v>
      </c>
    </row>
    <row r="186" spans="1:25" x14ac:dyDescent="0.15">
      <c r="A186" s="20">
        <f t="shared" si="52"/>
        <v>150171</v>
      </c>
      <c r="B186" s="18">
        <v>1</v>
      </c>
      <c r="C186" s="17" t="str">
        <f t="shared" si="39"/>
        <v>1710503_1</v>
      </c>
      <c r="D186" s="19" t="str">
        <f t="shared" si="40"/>
        <v>4_460</v>
      </c>
      <c r="E186" s="19" t="str">
        <f t="shared" si="41"/>
        <v>4_460</v>
      </c>
      <c r="F186" s="15" t="str">
        <f t="shared" si="42"/>
        <v>4_368</v>
      </c>
      <c r="G186" s="21" t="s">
        <v>326</v>
      </c>
      <c r="I186" s="19"/>
      <c r="J186" s="32" t="s">
        <v>266</v>
      </c>
      <c r="K186" s="29" t="s">
        <v>26</v>
      </c>
      <c r="L186" s="33" t="str">
        <f t="shared" si="43"/>
        <v>正价</v>
      </c>
      <c r="M186">
        <v>300</v>
      </c>
      <c r="N186">
        <f t="shared" si="48"/>
        <v>454</v>
      </c>
      <c r="P186">
        <v>1710503</v>
      </c>
      <c r="Q186" t="s">
        <v>378</v>
      </c>
      <c r="R186">
        <f t="shared" si="50"/>
        <v>4</v>
      </c>
      <c r="S186" s="37">
        <v>1</v>
      </c>
      <c r="T186">
        <f t="shared" si="49"/>
        <v>460</v>
      </c>
      <c r="U186">
        <f t="shared" si="44"/>
        <v>460</v>
      </c>
      <c r="V186" s="25" t="s">
        <v>266</v>
      </c>
      <c r="W186">
        <f t="shared" si="45"/>
        <v>460</v>
      </c>
      <c r="X186" s="15">
        <f t="shared" si="51"/>
        <v>368</v>
      </c>
      <c r="Y186">
        <v>5</v>
      </c>
    </row>
    <row r="187" spans="1:25" x14ac:dyDescent="0.15">
      <c r="A187" s="20">
        <f t="shared" si="52"/>
        <v>150172</v>
      </c>
      <c r="B187" s="18">
        <v>1</v>
      </c>
      <c r="C187" s="17" t="str">
        <f t="shared" si="39"/>
        <v>1710504_1</v>
      </c>
      <c r="D187" s="19" t="str">
        <f t="shared" si="40"/>
        <v>4_460</v>
      </c>
      <c r="E187" s="19" t="str">
        <f t="shared" si="41"/>
        <v>4_460</v>
      </c>
      <c r="F187" s="15" t="str">
        <f t="shared" si="42"/>
        <v>4_368</v>
      </c>
      <c r="G187" s="21" t="s">
        <v>326</v>
      </c>
      <c r="I187" s="19"/>
      <c r="J187" s="32" t="s">
        <v>266</v>
      </c>
      <c r="K187" s="29" t="s">
        <v>26</v>
      </c>
      <c r="L187" s="33" t="str">
        <f t="shared" si="43"/>
        <v>正价</v>
      </c>
      <c r="M187">
        <v>300</v>
      </c>
      <c r="N187">
        <f t="shared" si="48"/>
        <v>454</v>
      </c>
      <c r="P187">
        <v>1710504</v>
      </c>
      <c r="Q187" t="s">
        <v>379</v>
      </c>
      <c r="R187">
        <f t="shared" si="50"/>
        <v>4</v>
      </c>
      <c r="S187" s="37">
        <v>1</v>
      </c>
      <c r="T187">
        <f t="shared" si="49"/>
        <v>460</v>
      </c>
      <c r="U187">
        <f t="shared" si="44"/>
        <v>460</v>
      </c>
      <c r="V187" s="25" t="s">
        <v>266</v>
      </c>
      <c r="W187">
        <f t="shared" si="45"/>
        <v>460</v>
      </c>
      <c r="X187" s="15">
        <f t="shared" si="51"/>
        <v>368</v>
      </c>
      <c r="Y187">
        <v>5</v>
      </c>
    </row>
    <row r="188" spans="1:25" x14ac:dyDescent="0.15">
      <c r="A188" s="20">
        <f t="shared" si="52"/>
        <v>150173</v>
      </c>
      <c r="B188" s="18">
        <v>1</v>
      </c>
      <c r="C188" s="17" t="str">
        <f t="shared" si="39"/>
        <v>1710505_1</v>
      </c>
      <c r="D188" s="19" t="str">
        <f t="shared" si="40"/>
        <v>4_460</v>
      </c>
      <c r="E188" s="19" t="str">
        <f t="shared" si="41"/>
        <v>4_460</v>
      </c>
      <c r="F188" s="15" t="str">
        <f t="shared" si="42"/>
        <v>4_368</v>
      </c>
      <c r="G188" s="21" t="s">
        <v>326</v>
      </c>
      <c r="I188" s="19"/>
      <c r="J188" s="32" t="s">
        <v>266</v>
      </c>
      <c r="K188" s="29" t="s">
        <v>26</v>
      </c>
      <c r="L188" s="33" t="str">
        <f t="shared" si="43"/>
        <v>正价</v>
      </c>
      <c r="M188">
        <v>300</v>
      </c>
      <c r="N188">
        <f t="shared" si="48"/>
        <v>454</v>
      </c>
      <c r="P188">
        <v>1710505</v>
      </c>
      <c r="Q188" t="s">
        <v>380</v>
      </c>
      <c r="R188">
        <f t="shared" si="50"/>
        <v>4</v>
      </c>
      <c r="S188" s="37">
        <v>1</v>
      </c>
      <c r="T188">
        <f t="shared" si="49"/>
        <v>460</v>
      </c>
      <c r="U188">
        <f t="shared" si="44"/>
        <v>460</v>
      </c>
      <c r="V188" s="25" t="s">
        <v>266</v>
      </c>
      <c r="W188">
        <f t="shared" si="45"/>
        <v>460</v>
      </c>
      <c r="X188" s="15">
        <f t="shared" si="51"/>
        <v>368</v>
      </c>
      <c r="Y188">
        <v>5</v>
      </c>
    </row>
    <row r="189" spans="1:25" x14ac:dyDescent="0.15">
      <c r="A189" s="20">
        <f t="shared" si="52"/>
        <v>150174</v>
      </c>
      <c r="B189" s="18">
        <v>1</v>
      </c>
      <c r="C189" s="17" t="str">
        <f t="shared" si="39"/>
        <v>1710506_1</v>
      </c>
      <c r="D189" s="19" t="str">
        <f t="shared" si="40"/>
        <v>4_460</v>
      </c>
      <c r="E189" s="19" t="str">
        <f t="shared" si="41"/>
        <v>4_460</v>
      </c>
      <c r="F189" s="15" t="str">
        <f t="shared" si="42"/>
        <v>4_368</v>
      </c>
      <c r="G189" s="21" t="s">
        <v>326</v>
      </c>
      <c r="I189" s="19"/>
      <c r="J189" s="32" t="s">
        <v>266</v>
      </c>
      <c r="K189" s="29" t="s">
        <v>26</v>
      </c>
      <c r="L189" s="33" t="str">
        <f t="shared" si="43"/>
        <v>正价</v>
      </c>
      <c r="M189">
        <v>300</v>
      </c>
      <c r="N189">
        <f t="shared" si="48"/>
        <v>454</v>
      </c>
      <c r="P189">
        <v>1710506</v>
      </c>
      <c r="Q189" t="s">
        <v>381</v>
      </c>
      <c r="R189">
        <f t="shared" si="50"/>
        <v>4</v>
      </c>
      <c r="S189" s="37">
        <v>1</v>
      </c>
      <c r="T189">
        <f t="shared" si="49"/>
        <v>460</v>
      </c>
      <c r="U189">
        <f t="shared" si="44"/>
        <v>460</v>
      </c>
      <c r="V189" s="25" t="s">
        <v>266</v>
      </c>
      <c r="W189">
        <f t="shared" si="45"/>
        <v>460</v>
      </c>
      <c r="X189" s="15">
        <f t="shared" si="51"/>
        <v>368</v>
      </c>
      <c r="Y189">
        <v>5</v>
      </c>
    </row>
    <row r="190" spans="1:25" x14ac:dyDescent="0.15">
      <c r="A190" s="20">
        <f t="shared" si="52"/>
        <v>150175</v>
      </c>
      <c r="B190" s="18">
        <v>1</v>
      </c>
      <c r="C190" s="17" t="str">
        <f t="shared" si="39"/>
        <v>1710601_1</v>
      </c>
      <c r="D190" s="19" t="str">
        <f t="shared" si="40"/>
        <v>4_1280</v>
      </c>
      <c r="E190" s="19" t="str">
        <f t="shared" si="41"/>
        <v>4_1280</v>
      </c>
      <c r="F190" s="15" t="str">
        <f t="shared" si="42"/>
        <v>4_1024</v>
      </c>
      <c r="G190" s="16" t="s">
        <v>327</v>
      </c>
      <c r="I190" s="19"/>
      <c r="J190" s="32" t="s">
        <v>266</v>
      </c>
      <c r="K190" s="29" t="s">
        <v>26</v>
      </c>
      <c r="L190" s="33" t="str">
        <f t="shared" si="43"/>
        <v>正价</v>
      </c>
      <c r="M190">
        <v>350</v>
      </c>
      <c r="N190">
        <f t="shared" si="48"/>
        <v>530</v>
      </c>
      <c r="P190">
        <v>1710601</v>
      </c>
      <c r="Q190" t="s">
        <v>376</v>
      </c>
      <c r="R190">
        <f t="shared" si="50"/>
        <v>4</v>
      </c>
      <c r="S190" s="37">
        <v>1</v>
      </c>
      <c r="T190">
        <f t="shared" si="49"/>
        <v>1280</v>
      </c>
      <c r="U190">
        <f t="shared" si="44"/>
        <v>1280</v>
      </c>
      <c r="V190" s="25" t="s">
        <v>266</v>
      </c>
      <c r="W190">
        <f t="shared" si="45"/>
        <v>1280</v>
      </c>
      <c r="X190" s="15">
        <f t="shared" si="51"/>
        <v>1024</v>
      </c>
      <c r="Y190">
        <v>6</v>
      </c>
    </row>
    <row r="191" spans="1:25" x14ac:dyDescent="0.15">
      <c r="A191" s="20">
        <f t="shared" si="52"/>
        <v>150176</v>
      </c>
      <c r="B191" s="18">
        <v>1</v>
      </c>
      <c r="C191" s="17" t="str">
        <f t="shared" si="39"/>
        <v>1710602_1</v>
      </c>
      <c r="D191" s="19" t="str">
        <f t="shared" si="40"/>
        <v>4_1280</v>
      </c>
      <c r="E191" s="19" t="str">
        <f t="shared" si="41"/>
        <v>4_1280</v>
      </c>
      <c r="F191" s="15" t="str">
        <f t="shared" si="42"/>
        <v>4_1024</v>
      </c>
      <c r="G191" s="16" t="s">
        <v>327</v>
      </c>
      <c r="I191" s="19"/>
      <c r="J191" s="32" t="s">
        <v>266</v>
      </c>
      <c r="K191" s="29" t="s">
        <v>26</v>
      </c>
      <c r="L191" s="33" t="str">
        <f t="shared" si="43"/>
        <v>正价</v>
      </c>
      <c r="M191">
        <v>350</v>
      </c>
      <c r="N191">
        <f t="shared" si="48"/>
        <v>530</v>
      </c>
      <c r="P191">
        <v>1710602</v>
      </c>
      <c r="Q191" t="s">
        <v>377</v>
      </c>
      <c r="R191">
        <f t="shared" si="50"/>
        <v>4</v>
      </c>
      <c r="S191" s="37">
        <v>1</v>
      </c>
      <c r="T191">
        <f t="shared" si="49"/>
        <v>1280</v>
      </c>
      <c r="U191">
        <f t="shared" si="44"/>
        <v>1280</v>
      </c>
      <c r="V191" s="25" t="s">
        <v>266</v>
      </c>
      <c r="W191">
        <f t="shared" si="45"/>
        <v>1280</v>
      </c>
      <c r="X191" s="15">
        <f t="shared" si="51"/>
        <v>1024</v>
      </c>
      <c r="Y191">
        <v>6</v>
      </c>
    </row>
    <row r="192" spans="1:25" x14ac:dyDescent="0.15">
      <c r="A192" s="20">
        <f t="shared" si="52"/>
        <v>150177</v>
      </c>
      <c r="B192" s="18">
        <v>1</v>
      </c>
      <c r="C192" s="17" t="str">
        <f t="shared" si="39"/>
        <v>1710603_1</v>
      </c>
      <c r="D192" s="19" t="str">
        <f t="shared" si="40"/>
        <v>4_1280</v>
      </c>
      <c r="E192" s="19" t="str">
        <f t="shared" si="41"/>
        <v>4_1280</v>
      </c>
      <c r="F192" s="15" t="str">
        <f t="shared" si="42"/>
        <v>4_1024</v>
      </c>
      <c r="G192" s="16" t="s">
        <v>327</v>
      </c>
      <c r="I192" s="19"/>
      <c r="J192" s="32" t="s">
        <v>266</v>
      </c>
      <c r="K192" s="29" t="s">
        <v>26</v>
      </c>
      <c r="L192" s="33" t="str">
        <f t="shared" si="43"/>
        <v>正价</v>
      </c>
      <c r="M192">
        <v>350</v>
      </c>
      <c r="N192">
        <f t="shared" si="48"/>
        <v>530</v>
      </c>
      <c r="P192">
        <v>1710603</v>
      </c>
      <c r="Q192" t="s">
        <v>378</v>
      </c>
      <c r="R192">
        <f t="shared" si="50"/>
        <v>4</v>
      </c>
      <c r="S192" s="37">
        <v>1</v>
      </c>
      <c r="T192">
        <f t="shared" si="49"/>
        <v>1280</v>
      </c>
      <c r="U192">
        <f t="shared" si="44"/>
        <v>1280</v>
      </c>
      <c r="V192" s="25" t="s">
        <v>266</v>
      </c>
      <c r="W192">
        <f t="shared" si="45"/>
        <v>1280</v>
      </c>
      <c r="X192" s="15">
        <f t="shared" si="51"/>
        <v>1024</v>
      </c>
      <c r="Y192">
        <v>6</v>
      </c>
    </row>
    <row r="193" spans="1:25" x14ac:dyDescent="0.15">
      <c r="A193" s="20">
        <f t="shared" si="52"/>
        <v>150178</v>
      </c>
      <c r="B193" s="18">
        <v>1</v>
      </c>
      <c r="C193" s="17" t="str">
        <f t="shared" si="39"/>
        <v>1710604_1</v>
      </c>
      <c r="D193" s="19" t="str">
        <f t="shared" si="40"/>
        <v>4_1280</v>
      </c>
      <c r="E193" s="19" t="str">
        <f t="shared" si="41"/>
        <v>4_1280</v>
      </c>
      <c r="F193" s="15" t="str">
        <f t="shared" si="42"/>
        <v>4_1024</v>
      </c>
      <c r="G193" s="16" t="s">
        <v>327</v>
      </c>
      <c r="I193" s="19"/>
      <c r="J193" s="32" t="s">
        <v>266</v>
      </c>
      <c r="K193" s="29" t="s">
        <v>26</v>
      </c>
      <c r="L193" s="33" t="str">
        <f t="shared" si="43"/>
        <v>正价</v>
      </c>
      <c r="M193">
        <v>350</v>
      </c>
      <c r="N193">
        <f t="shared" si="48"/>
        <v>530</v>
      </c>
      <c r="P193">
        <v>1710604</v>
      </c>
      <c r="Q193" t="s">
        <v>379</v>
      </c>
      <c r="R193">
        <f t="shared" si="50"/>
        <v>4</v>
      </c>
      <c r="S193" s="37">
        <v>1</v>
      </c>
      <c r="T193">
        <f t="shared" si="49"/>
        <v>1280</v>
      </c>
      <c r="U193">
        <f t="shared" si="44"/>
        <v>1280</v>
      </c>
      <c r="V193" s="25" t="s">
        <v>266</v>
      </c>
      <c r="W193">
        <f t="shared" si="45"/>
        <v>1280</v>
      </c>
      <c r="X193" s="15">
        <f t="shared" si="51"/>
        <v>1024</v>
      </c>
      <c r="Y193">
        <v>6</v>
      </c>
    </row>
    <row r="194" spans="1:25" x14ac:dyDescent="0.15">
      <c r="A194" s="20">
        <f t="shared" si="52"/>
        <v>150179</v>
      </c>
      <c r="B194" s="18">
        <v>1</v>
      </c>
      <c r="C194" s="17" t="str">
        <f t="shared" si="39"/>
        <v>1710605_1</v>
      </c>
      <c r="D194" s="19" t="str">
        <f t="shared" si="40"/>
        <v>4_1280</v>
      </c>
      <c r="E194" s="19" t="str">
        <f t="shared" si="41"/>
        <v>4_1280</v>
      </c>
      <c r="F194" s="15" t="str">
        <f t="shared" si="42"/>
        <v>4_1024</v>
      </c>
      <c r="G194" s="16" t="s">
        <v>327</v>
      </c>
      <c r="I194" s="19"/>
      <c r="J194" s="32" t="s">
        <v>266</v>
      </c>
      <c r="K194" s="29" t="s">
        <v>26</v>
      </c>
      <c r="L194" s="33" t="str">
        <f t="shared" si="43"/>
        <v>正价</v>
      </c>
      <c r="M194">
        <v>350</v>
      </c>
      <c r="N194">
        <f t="shared" ref="N194:N213" si="53">N176</f>
        <v>530</v>
      </c>
      <c r="P194">
        <v>1710605</v>
      </c>
      <c r="Q194" t="s">
        <v>380</v>
      </c>
      <c r="R194">
        <f t="shared" si="50"/>
        <v>4</v>
      </c>
      <c r="S194" s="37">
        <v>1</v>
      </c>
      <c r="T194">
        <f t="shared" ref="T194:T213" si="54">T176</f>
        <v>1280</v>
      </c>
      <c r="U194">
        <f t="shared" si="44"/>
        <v>1280</v>
      </c>
      <c r="V194" s="25" t="s">
        <v>266</v>
      </c>
      <c r="W194">
        <f t="shared" si="45"/>
        <v>1280</v>
      </c>
      <c r="X194" s="15">
        <f t="shared" si="51"/>
        <v>1024</v>
      </c>
      <c r="Y194">
        <v>6</v>
      </c>
    </row>
    <row r="195" spans="1:25" x14ac:dyDescent="0.15">
      <c r="A195" s="20">
        <f t="shared" si="52"/>
        <v>150180</v>
      </c>
      <c r="B195" s="18">
        <v>1</v>
      </c>
      <c r="C195" s="17" t="str">
        <f t="shared" si="39"/>
        <v>1710606_1</v>
      </c>
      <c r="D195" s="19" t="str">
        <f t="shared" si="40"/>
        <v>4_1280</v>
      </c>
      <c r="E195" s="19" t="str">
        <f t="shared" si="41"/>
        <v>4_1280</v>
      </c>
      <c r="F195" s="15" t="str">
        <f t="shared" si="42"/>
        <v>4_1024</v>
      </c>
      <c r="G195" s="16" t="s">
        <v>327</v>
      </c>
      <c r="I195" s="19"/>
      <c r="J195" s="32" t="s">
        <v>266</v>
      </c>
      <c r="K195" s="29" t="s">
        <v>26</v>
      </c>
      <c r="L195" s="33" t="str">
        <f t="shared" si="43"/>
        <v>正价</v>
      </c>
      <c r="M195">
        <v>350</v>
      </c>
      <c r="N195">
        <f t="shared" si="53"/>
        <v>530</v>
      </c>
      <c r="P195">
        <v>1710606</v>
      </c>
      <c r="Q195" t="s">
        <v>381</v>
      </c>
      <c r="R195">
        <f t="shared" si="50"/>
        <v>4</v>
      </c>
      <c r="S195" s="37">
        <v>1</v>
      </c>
      <c r="T195">
        <f t="shared" si="54"/>
        <v>1280</v>
      </c>
      <c r="U195">
        <f t="shared" si="44"/>
        <v>1280</v>
      </c>
      <c r="V195" s="25" t="s">
        <v>266</v>
      </c>
      <c r="W195">
        <f t="shared" si="45"/>
        <v>1280</v>
      </c>
      <c r="X195" s="15">
        <f t="shared" si="51"/>
        <v>1024</v>
      </c>
      <c r="Y195">
        <v>6</v>
      </c>
    </row>
    <row r="196" spans="1:25" x14ac:dyDescent="0.15">
      <c r="A196" s="20">
        <f t="shared" si="52"/>
        <v>150181</v>
      </c>
      <c r="B196" s="18">
        <v>1</v>
      </c>
      <c r="C196" s="17" t="str">
        <f t="shared" si="39"/>
        <v>1711401_1</v>
      </c>
      <c r="D196" s="19" t="str">
        <f t="shared" si="40"/>
        <v>3_9200</v>
      </c>
      <c r="E196" s="19" t="str">
        <f t="shared" si="41"/>
        <v>3_9200</v>
      </c>
      <c r="F196" s="15" t="str">
        <f t="shared" si="42"/>
        <v>3_7360</v>
      </c>
      <c r="G196" s="16"/>
      <c r="I196" s="19"/>
      <c r="J196" s="32" t="s">
        <v>266</v>
      </c>
      <c r="K196" s="29" t="s">
        <v>26</v>
      </c>
      <c r="L196" s="33" t="str">
        <f t="shared" si="43"/>
        <v>正价</v>
      </c>
      <c r="M196">
        <v>100</v>
      </c>
      <c r="N196">
        <f t="shared" si="53"/>
        <v>151</v>
      </c>
      <c r="P196">
        <v>1711401</v>
      </c>
      <c r="Q196" t="s">
        <v>382</v>
      </c>
      <c r="R196">
        <f t="shared" si="50"/>
        <v>3</v>
      </c>
      <c r="S196" s="37">
        <v>1</v>
      </c>
      <c r="T196">
        <f t="shared" si="54"/>
        <v>9200</v>
      </c>
      <c r="U196">
        <f t="shared" si="44"/>
        <v>9200</v>
      </c>
      <c r="V196" s="25" t="s">
        <v>266</v>
      </c>
      <c r="W196">
        <f t="shared" si="45"/>
        <v>9200</v>
      </c>
      <c r="X196" s="15">
        <f t="shared" si="51"/>
        <v>7360</v>
      </c>
      <c r="Y196">
        <v>4</v>
      </c>
    </row>
    <row r="197" spans="1:25" x14ac:dyDescent="0.15">
      <c r="A197" s="20">
        <f t="shared" si="52"/>
        <v>150182</v>
      </c>
      <c r="B197" s="18">
        <v>1</v>
      </c>
      <c r="C197" s="17" t="str">
        <f t="shared" si="39"/>
        <v>1711402_1</v>
      </c>
      <c r="D197" s="19" t="str">
        <f t="shared" si="40"/>
        <v>3_9200</v>
      </c>
      <c r="E197" s="19" t="str">
        <f t="shared" si="41"/>
        <v>3_9200</v>
      </c>
      <c r="F197" s="15" t="str">
        <f t="shared" si="42"/>
        <v>3_7360</v>
      </c>
      <c r="G197" s="16"/>
      <c r="I197" s="19"/>
      <c r="J197" s="32" t="s">
        <v>266</v>
      </c>
      <c r="K197" s="29" t="s">
        <v>26</v>
      </c>
      <c r="L197" s="33" t="str">
        <f t="shared" si="43"/>
        <v>正价</v>
      </c>
      <c r="M197">
        <v>100</v>
      </c>
      <c r="N197">
        <f t="shared" si="53"/>
        <v>151</v>
      </c>
      <c r="P197">
        <v>1711402</v>
      </c>
      <c r="Q197" t="s">
        <v>383</v>
      </c>
      <c r="R197">
        <f t="shared" si="50"/>
        <v>3</v>
      </c>
      <c r="S197" s="37">
        <v>1</v>
      </c>
      <c r="T197">
        <f t="shared" si="54"/>
        <v>9200</v>
      </c>
      <c r="U197">
        <f t="shared" si="44"/>
        <v>9200</v>
      </c>
      <c r="V197" s="25" t="s">
        <v>266</v>
      </c>
      <c r="W197">
        <f t="shared" si="45"/>
        <v>9200</v>
      </c>
      <c r="X197" s="15">
        <f t="shared" si="51"/>
        <v>7360</v>
      </c>
      <c r="Y197">
        <v>4</v>
      </c>
    </row>
    <row r="198" spans="1:25" x14ac:dyDescent="0.15">
      <c r="A198" s="20">
        <f t="shared" si="52"/>
        <v>150183</v>
      </c>
      <c r="B198" s="18">
        <v>1</v>
      </c>
      <c r="C198" s="17" t="str">
        <f t="shared" si="39"/>
        <v>1711403_1</v>
      </c>
      <c r="D198" s="19" t="str">
        <f t="shared" si="40"/>
        <v>3_9200</v>
      </c>
      <c r="E198" s="19" t="str">
        <f t="shared" si="41"/>
        <v>3_9200</v>
      </c>
      <c r="F198" s="15" t="str">
        <f t="shared" si="42"/>
        <v>3_7360</v>
      </c>
      <c r="G198" s="16"/>
      <c r="I198" s="19"/>
      <c r="J198" s="32" t="s">
        <v>266</v>
      </c>
      <c r="K198" s="29" t="s">
        <v>26</v>
      </c>
      <c r="L198" s="33" t="str">
        <f t="shared" si="43"/>
        <v>正价</v>
      </c>
      <c r="M198">
        <v>100</v>
      </c>
      <c r="N198">
        <f t="shared" si="53"/>
        <v>151</v>
      </c>
      <c r="P198">
        <v>1711403</v>
      </c>
      <c r="Q198" t="s">
        <v>384</v>
      </c>
      <c r="R198">
        <f t="shared" si="50"/>
        <v>3</v>
      </c>
      <c r="S198" s="37">
        <v>1</v>
      </c>
      <c r="T198">
        <f t="shared" si="54"/>
        <v>9200</v>
      </c>
      <c r="U198">
        <f t="shared" si="44"/>
        <v>9200</v>
      </c>
      <c r="V198" s="25" t="s">
        <v>266</v>
      </c>
      <c r="W198">
        <f t="shared" si="45"/>
        <v>9200</v>
      </c>
      <c r="X198" s="15">
        <f t="shared" si="51"/>
        <v>7360</v>
      </c>
      <c r="Y198">
        <v>4</v>
      </c>
    </row>
    <row r="199" spans="1:25" x14ac:dyDescent="0.15">
      <c r="A199" s="20">
        <f t="shared" si="52"/>
        <v>150184</v>
      </c>
      <c r="B199" s="18">
        <v>1</v>
      </c>
      <c r="C199" s="17" t="str">
        <f t="shared" si="39"/>
        <v>1711404_1</v>
      </c>
      <c r="D199" s="19" t="str">
        <f t="shared" si="40"/>
        <v>3_9200</v>
      </c>
      <c r="E199" s="19" t="str">
        <f t="shared" si="41"/>
        <v>3_9200</v>
      </c>
      <c r="F199" s="15" t="str">
        <f t="shared" si="42"/>
        <v>3_7360</v>
      </c>
      <c r="G199" s="16"/>
      <c r="I199" s="19"/>
      <c r="J199" s="32" t="s">
        <v>266</v>
      </c>
      <c r="K199" s="29" t="s">
        <v>26</v>
      </c>
      <c r="L199" s="33" t="str">
        <f t="shared" si="43"/>
        <v>正价</v>
      </c>
      <c r="M199">
        <v>100</v>
      </c>
      <c r="N199">
        <f t="shared" si="53"/>
        <v>151</v>
      </c>
      <c r="P199">
        <v>1711404</v>
      </c>
      <c r="Q199" t="s">
        <v>385</v>
      </c>
      <c r="R199">
        <f t="shared" si="50"/>
        <v>3</v>
      </c>
      <c r="S199" s="37">
        <v>1</v>
      </c>
      <c r="T199">
        <f t="shared" si="54"/>
        <v>9200</v>
      </c>
      <c r="U199">
        <f t="shared" si="44"/>
        <v>9200</v>
      </c>
      <c r="V199" s="25" t="s">
        <v>266</v>
      </c>
      <c r="W199">
        <f t="shared" si="45"/>
        <v>9200</v>
      </c>
      <c r="X199" s="15">
        <f t="shared" si="51"/>
        <v>7360</v>
      </c>
      <c r="Y199">
        <v>4</v>
      </c>
    </row>
    <row r="200" spans="1:25" x14ac:dyDescent="0.15">
      <c r="A200" s="20">
        <f t="shared" si="52"/>
        <v>150185</v>
      </c>
      <c r="B200" s="18">
        <v>1</v>
      </c>
      <c r="C200" s="17" t="str">
        <f t="shared" si="39"/>
        <v>1711405_1</v>
      </c>
      <c r="D200" s="19" t="str">
        <f t="shared" si="40"/>
        <v>3_9200</v>
      </c>
      <c r="E200" s="19" t="str">
        <f t="shared" si="41"/>
        <v>3_9200</v>
      </c>
      <c r="F200" s="15" t="str">
        <f t="shared" si="42"/>
        <v>3_7360</v>
      </c>
      <c r="G200" s="16"/>
      <c r="I200" s="19"/>
      <c r="J200" s="32" t="s">
        <v>266</v>
      </c>
      <c r="K200" s="29" t="s">
        <v>26</v>
      </c>
      <c r="L200" s="33" t="str">
        <f t="shared" si="43"/>
        <v>正价</v>
      </c>
      <c r="M200">
        <v>100</v>
      </c>
      <c r="N200">
        <f t="shared" si="53"/>
        <v>151</v>
      </c>
      <c r="P200">
        <v>1711405</v>
      </c>
      <c r="Q200" t="s">
        <v>386</v>
      </c>
      <c r="R200">
        <f t="shared" si="50"/>
        <v>3</v>
      </c>
      <c r="S200" s="37">
        <v>1</v>
      </c>
      <c r="T200">
        <f t="shared" si="54"/>
        <v>9200</v>
      </c>
      <c r="U200">
        <f t="shared" si="44"/>
        <v>9200</v>
      </c>
      <c r="V200" s="25" t="s">
        <v>266</v>
      </c>
      <c r="W200">
        <f t="shared" si="45"/>
        <v>9200</v>
      </c>
      <c r="X200" s="15">
        <f t="shared" si="51"/>
        <v>7360</v>
      </c>
      <c r="Y200">
        <v>4</v>
      </c>
    </row>
    <row r="201" spans="1:25" x14ac:dyDescent="0.15">
      <c r="A201" s="20">
        <f t="shared" si="52"/>
        <v>150186</v>
      </c>
      <c r="B201" s="18">
        <v>1</v>
      </c>
      <c r="C201" s="17" t="str">
        <f t="shared" ref="C201:C213" si="55">P201&amp;"_"&amp;S201</f>
        <v>1711406_1</v>
      </c>
      <c r="D201" s="19" t="str">
        <f t="shared" ref="D201:D213" si="56">R201&amp;"_"&amp;U201</f>
        <v>3_9200</v>
      </c>
      <c r="E201" s="19" t="str">
        <f t="shared" ref="E201:E213" si="57">R201&amp;"_"&amp;W201</f>
        <v>3_9200</v>
      </c>
      <c r="F201" s="15" t="str">
        <f t="shared" ref="F201:F213" si="58">R201&amp;"_"&amp;X201</f>
        <v>3_7360</v>
      </c>
      <c r="G201" s="16"/>
      <c r="I201" s="19"/>
      <c r="J201" s="32" t="s">
        <v>266</v>
      </c>
      <c r="K201" s="29" t="s">
        <v>26</v>
      </c>
      <c r="L201" s="33" t="str">
        <f t="shared" ref="L201:L213" si="59">IF(V201="正价",V201,V201&amp;"折")</f>
        <v>正价</v>
      </c>
      <c r="M201">
        <v>100</v>
      </c>
      <c r="N201">
        <f t="shared" si="53"/>
        <v>151</v>
      </c>
      <c r="P201">
        <v>1711406</v>
      </c>
      <c r="Q201" t="s">
        <v>387</v>
      </c>
      <c r="R201">
        <f t="shared" si="50"/>
        <v>3</v>
      </c>
      <c r="S201" s="37">
        <v>1</v>
      </c>
      <c r="T201">
        <f t="shared" si="54"/>
        <v>9200</v>
      </c>
      <c r="U201">
        <f t="shared" ref="U201:U213" si="60">S201*T201</f>
        <v>9200</v>
      </c>
      <c r="V201" s="25" t="s">
        <v>266</v>
      </c>
      <c r="W201">
        <f t="shared" ref="W201:W213" si="61">IF(V201="正价",U201,U201*V201/10)</f>
        <v>9200</v>
      </c>
      <c r="X201" s="15">
        <f t="shared" si="51"/>
        <v>7360</v>
      </c>
      <c r="Y201">
        <v>4</v>
      </c>
    </row>
    <row r="202" spans="1:25" x14ac:dyDescent="0.15">
      <c r="A202" s="20">
        <f t="shared" si="52"/>
        <v>150187</v>
      </c>
      <c r="B202" s="18">
        <v>1</v>
      </c>
      <c r="C202" s="17" t="str">
        <f t="shared" si="55"/>
        <v>1711501_1</v>
      </c>
      <c r="D202" s="19" t="str">
        <f t="shared" si="56"/>
        <v>4_460</v>
      </c>
      <c r="E202" s="19" t="str">
        <f t="shared" si="57"/>
        <v>4_460</v>
      </c>
      <c r="F202" s="15" t="str">
        <f t="shared" si="58"/>
        <v>4_368</v>
      </c>
      <c r="G202" s="21" t="s">
        <v>326</v>
      </c>
      <c r="I202" s="19"/>
      <c r="J202" s="32" t="s">
        <v>266</v>
      </c>
      <c r="K202" s="29" t="s">
        <v>26</v>
      </c>
      <c r="L202" s="33" t="str">
        <f t="shared" si="59"/>
        <v>正价</v>
      </c>
      <c r="M202">
        <v>300</v>
      </c>
      <c r="N202">
        <f t="shared" si="53"/>
        <v>454</v>
      </c>
      <c r="P202">
        <v>1711501</v>
      </c>
      <c r="Q202" t="s">
        <v>382</v>
      </c>
      <c r="R202">
        <f t="shared" si="50"/>
        <v>4</v>
      </c>
      <c r="S202" s="37">
        <v>1</v>
      </c>
      <c r="T202">
        <f t="shared" si="54"/>
        <v>460</v>
      </c>
      <c r="U202">
        <f t="shared" si="60"/>
        <v>460</v>
      </c>
      <c r="V202" s="25" t="s">
        <v>266</v>
      </c>
      <c r="W202">
        <f t="shared" si="61"/>
        <v>460</v>
      </c>
      <c r="X202" s="15">
        <f t="shared" si="51"/>
        <v>368</v>
      </c>
      <c r="Y202">
        <v>5</v>
      </c>
    </row>
    <row r="203" spans="1:25" x14ac:dyDescent="0.15">
      <c r="A203" s="20">
        <f t="shared" si="52"/>
        <v>150188</v>
      </c>
      <c r="B203" s="18">
        <v>1</v>
      </c>
      <c r="C203" s="17" t="str">
        <f t="shared" si="55"/>
        <v>1711502_1</v>
      </c>
      <c r="D203" s="19" t="str">
        <f t="shared" si="56"/>
        <v>4_460</v>
      </c>
      <c r="E203" s="19" t="str">
        <f t="shared" si="57"/>
        <v>4_460</v>
      </c>
      <c r="F203" s="15" t="str">
        <f t="shared" si="58"/>
        <v>4_368</v>
      </c>
      <c r="G203" s="21" t="s">
        <v>326</v>
      </c>
      <c r="I203" s="19"/>
      <c r="J203" s="32" t="s">
        <v>266</v>
      </c>
      <c r="K203" s="29" t="s">
        <v>26</v>
      </c>
      <c r="L203" s="33" t="str">
        <f t="shared" si="59"/>
        <v>正价</v>
      </c>
      <c r="M203">
        <v>300</v>
      </c>
      <c r="N203">
        <f t="shared" si="53"/>
        <v>454</v>
      </c>
      <c r="P203">
        <v>1711502</v>
      </c>
      <c r="Q203" t="s">
        <v>383</v>
      </c>
      <c r="R203">
        <f t="shared" si="50"/>
        <v>4</v>
      </c>
      <c r="S203" s="37">
        <v>1</v>
      </c>
      <c r="T203">
        <f t="shared" si="54"/>
        <v>460</v>
      </c>
      <c r="U203">
        <f t="shared" si="60"/>
        <v>460</v>
      </c>
      <c r="V203" s="25" t="s">
        <v>266</v>
      </c>
      <c r="W203">
        <f t="shared" si="61"/>
        <v>460</v>
      </c>
      <c r="X203" s="15">
        <f t="shared" si="51"/>
        <v>368</v>
      </c>
      <c r="Y203">
        <v>5</v>
      </c>
    </row>
    <row r="204" spans="1:25" x14ac:dyDescent="0.15">
      <c r="A204" s="20">
        <f t="shared" si="52"/>
        <v>150189</v>
      </c>
      <c r="B204" s="18">
        <v>1</v>
      </c>
      <c r="C204" s="17" t="str">
        <f t="shared" si="55"/>
        <v>1711503_1</v>
      </c>
      <c r="D204" s="19" t="str">
        <f t="shared" si="56"/>
        <v>4_460</v>
      </c>
      <c r="E204" s="19" t="str">
        <f t="shared" si="57"/>
        <v>4_460</v>
      </c>
      <c r="F204" s="15" t="str">
        <f t="shared" si="58"/>
        <v>4_368</v>
      </c>
      <c r="G204" s="21" t="s">
        <v>326</v>
      </c>
      <c r="I204" s="19"/>
      <c r="J204" s="32" t="s">
        <v>266</v>
      </c>
      <c r="K204" s="29" t="s">
        <v>26</v>
      </c>
      <c r="L204" s="33" t="str">
        <f t="shared" si="59"/>
        <v>正价</v>
      </c>
      <c r="M204">
        <v>300</v>
      </c>
      <c r="N204">
        <f t="shared" si="53"/>
        <v>454</v>
      </c>
      <c r="P204">
        <v>1711503</v>
      </c>
      <c r="Q204" t="s">
        <v>384</v>
      </c>
      <c r="R204">
        <f t="shared" si="50"/>
        <v>4</v>
      </c>
      <c r="S204" s="37">
        <v>1</v>
      </c>
      <c r="T204">
        <f t="shared" si="54"/>
        <v>460</v>
      </c>
      <c r="U204">
        <f t="shared" si="60"/>
        <v>460</v>
      </c>
      <c r="V204" s="25" t="s">
        <v>266</v>
      </c>
      <c r="W204">
        <f t="shared" si="61"/>
        <v>460</v>
      </c>
      <c r="X204" s="15">
        <f t="shared" si="51"/>
        <v>368</v>
      </c>
      <c r="Y204">
        <v>5</v>
      </c>
    </row>
    <row r="205" spans="1:25" x14ac:dyDescent="0.15">
      <c r="A205" s="20">
        <f t="shared" si="52"/>
        <v>150190</v>
      </c>
      <c r="B205" s="18">
        <v>1</v>
      </c>
      <c r="C205" s="17" t="str">
        <f t="shared" si="55"/>
        <v>1711504_1</v>
      </c>
      <c r="D205" s="19" t="str">
        <f t="shared" si="56"/>
        <v>4_460</v>
      </c>
      <c r="E205" s="19" t="str">
        <f t="shared" si="57"/>
        <v>4_460</v>
      </c>
      <c r="F205" s="15" t="str">
        <f t="shared" si="58"/>
        <v>4_368</v>
      </c>
      <c r="G205" s="21" t="s">
        <v>326</v>
      </c>
      <c r="I205" s="19"/>
      <c r="J205" s="32" t="s">
        <v>266</v>
      </c>
      <c r="K205" s="29" t="s">
        <v>26</v>
      </c>
      <c r="L205" s="33" t="str">
        <f t="shared" si="59"/>
        <v>正价</v>
      </c>
      <c r="M205">
        <v>300</v>
      </c>
      <c r="N205">
        <f t="shared" si="53"/>
        <v>454</v>
      </c>
      <c r="P205">
        <v>1711504</v>
      </c>
      <c r="Q205" t="s">
        <v>385</v>
      </c>
      <c r="R205">
        <f t="shared" si="50"/>
        <v>4</v>
      </c>
      <c r="S205" s="37">
        <v>1</v>
      </c>
      <c r="T205">
        <f t="shared" si="54"/>
        <v>460</v>
      </c>
      <c r="U205">
        <f t="shared" si="60"/>
        <v>460</v>
      </c>
      <c r="V205" s="25" t="s">
        <v>266</v>
      </c>
      <c r="W205">
        <f t="shared" si="61"/>
        <v>460</v>
      </c>
      <c r="X205" s="15">
        <f t="shared" si="51"/>
        <v>368</v>
      </c>
      <c r="Y205">
        <v>5</v>
      </c>
    </row>
    <row r="206" spans="1:25" x14ac:dyDescent="0.15">
      <c r="A206" s="20">
        <f t="shared" si="52"/>
        <v>150191</v>
      </c>
      <c r="B206" s="18">
        <v>1</v>
      </c>
      <c r="C206" s="17" t="str">
        <f t="shared" si="55"/>
        <v>1711505_1</v>
      </c>
      <c r="D206" s="19" t="str">
        <f t="shared" si="56"/>
        <v>4_460</v>
      </c>
      <c r="E206" s="19" t="str">
        <f t="shared" si="57"/>
        <v>4_460</v>
      </c>
      <c r="F206" s="15" t="str">
        <f t="shared" si="58"/>
        <v>4_368</v>
      </c>
      <c r="G206" s="21" t="s">
        <v>326</v>
      </c>
      <c r="I206" s="19"/>
      <c r="J206" s="32" t="s">
        <v>266</v>
      </c>
      <c r="K206" s="29" t="s">
        <v>26</v>
      </c>
      <c r="L206" s="33" t="str">
        <f t="shared" si="59"/>
        <v>正价</v>
      </c>
      <c r="M206">
        <v>300</v>
      </c>
      <c r="N206">
        <f t="shared" si="53"/>
        <v>454</v>
      </c>
      <c r="P206">
        <v>1711505</v>
      </c>
      <c r="Q206" t="s">
        <v>386</v>
      </c>
      <c r="R206">
        <f t="shared" si="50"/>
        <v>4</v>
      </c>
      <c r="S206" s="37">
        <v>1</v>
      </c>
      <c r="T206">
        <f t="shared" si="54"/>
        <v>460</v>
      </c>
      <c r="U206">
        <f t="shared" si="60"/>
        <v>460</v>
      </c>
      <c r="V206" s="25" t="s">
        <v>266</v>
      </c>
      <c r="W206">
        <f t="shared" si="61"/>
        <v>460</v>
      </c>
      <c r="X206" s="15">
        <f t="shared" si="51"/>
        <v>368</v>
      </c>
      <c r="Y206">
        <v>5</v>
      </c>
    </row>
    <row r="207" spans="1:25" x14ac:dyDescent="0.15">
      <c r="A207" s="20">
        <f t="shared" si="52"/>
        <v>150192</v>
      </c>
      <c r="B207" s="18">
        <v>1</v>
      </c>
      <c r="C207" s="17" t="str">
        <f t="shared" si="55"/>
        <v>1711506_1</v>
      </c>
      <c r="D207" s="19" t="str">
        <f t="shared" si="56"/>
        <v>4_460</v>
      </c>
      <c r="E207" s="19" t="str">
        <f t="shared" si="57"/>
        <v>4_460</v>
      </c>
      <c r="F207" s="15" t="str">
        <f t="shared" si="58"/>
        <v>4_368</v>
      </c>
      <c r="G207" s="21" t="s">
        <v>326</v>
      </c>
      <c r="I207" s="19"/>
      <c r="J207" s="32" t="s">
        <v>266</v>
      </c>
      <c r="K207" s="29" t="s">
        <v>26</v>
      </c>
      <c r="L207" s="33" t="str">
        <f t="shared" si="59"/>
        <v>正价</v>
      </c>
      <c r="M207">
        <v>300</v>
      </c>
      <c r="N207">
        <f t="shared" si="53"/>
        <v>454</v>
      </c>
      <c r="P207">
        <v>1711506</v>
      </c>
      <c r="Q207" t="s">
        <v>387</v>
      </c>
      <c r="R207">
        <f t="shared" si="50"/>
        <v>4</v>
      </c>
      <c r="S207" s="37">
        <v>1</v>
      </c>
      <c r="T207">
        <f t="shared" si="54"/>
        <v>460</v>
      </c>
      <c r="U207">
        <f t="shared" si="60"/>
        <v>460</v>
      </c>
      <c r="V207" s="25" t="s">
        <v>266</v>
      </c>
      <c r="W207">
        <f t="shared" si="61"/>
        <v>460</v>
      </c>
      <c r="X207" s="15">
        <f t="shared" ref="X207:X213" si="62">U207*0.8</f>
        <v>368</v>
      </c>
      <c r="Y207">
        <v>5</v>
      </c>
    </row>
    <row r="208" spans="1:25" x14ac:dyDescent="0.15">
      <c r="A208" s="20">
        <f t="shared" si="52"/>
        <v>150193</v>
      </c>
      <c r="B208" s="18">
        <v>1</v>
      </c>
      <c r="C208" s="17" t="str">
        <f t="shared" si="55"/>
        <v>1711601_1</v>
      </c>
      <c r="D208" s="19" t="str">
        <f t="shared" si="56"/>
        <v>4_1280</v>
      </c>
      <c r="E208" s="19" t="str">
        <f t="shared" si="57"/>
        <v>4_1280</v>
      </c>
      <c r="F208" s="15" t="str">
        <f t="shared" si="58"/>
        <v>4_1024</v>
      </c>
      <c r="G208" s="16" t="s">
        <v>327</v>
      </c>
      <c r="I208" s="19"/>
      <c r="J208" s="32" t="s">
        <v>266</v>
      </c>
      <c r="K208" s="29" t="s">
        <v>26</v>
      </c>
      <c r="L208" s="33" t="str">
        <f t="shared" si="59"/>
        <v>正价</v>
      </c>
      <c r="M208">
        <v>350</v>
      </c>
      <c r="N208">
        <f t="shared" si="53"/>
        <v>530</v>
      </c>
      <c r="P208">
        <v>1711601</v>
      </c>
      <c r="Q208" t="s">
        <v>382</v>
      </c>
      <c r="R208">
        <f t="shared" si="50"/>
        <v>4</v>
      </c>
      <c r="S208" s="37">
        <v>1</v>
      </c>
      <c r="T208">
        <f t="shared" si="54"/>
        <v>1280</v>
      </c>
      <c r="U208">
        <f t="shared" si="60"/>
        <v>1280</v>
      </c>
      <c r="V208" s="25" t="s">
        <v>266</v>
      </c>
      <c r="W208">
        <f t="shared" si="61"/>
        <v>1280</v>
      </c>
      <c r="X208" s="15">
        <f t="shared" si="62"/>
        <v>1024</v>
      </c>
      <c r="Y208">
        <v>6</v>
      </c>
    </row>
    <row r="209" spans="1:25" x14ac:dyDescent="0.15">
      <c r="A209" s="20">
        <f t="shared" si="52"/>
        <v>150194</v>
      </c>
      <c r="B209" s="18">
        <v>1</v>
      </c>
      <c r="C209" s="17" t="str">
        <f t="shared" si="55"/>
        <v>1711602_1</v>
      </c>
      <c r="D209" s="19" t="str">
        <f t="shared" si="56"/>
        <v>4_1280</v>
      </c>
      <c r="E209" s="19" t="str">
        <f t="shared" si="57"/>
        <v>4_1280</v>
      </c>
      <c r="F209" s="15" t="str">
        <f t="shared" si="58"/>
        <v>4_1024</v>
      </c>
      <c r="G209" s="16" t="s">
        <v>327</v>
      </c>
      <c r="I209" s="19"/>
      <c r="J209" s="32" t="s">
        <v>266</v>
      </c>
      <c r="K209" s="29" t="s">
        <v>26</v>
      </c>
      <c r="L209" s="33" t="str">
        <f t="shared" si="59"/>
        <v>正价</v>
      </c>
      <c r="M209">
        <v>350</v>
      </c>
      <c r="N209">
        <f t="shared" si="53"/>
        <v>530</v>
      </c>
      <c r="P209">
        <v>1711602</v>
      </c>
      <c r="Q209" t="s">
        <v>383</v>
      </c>
      <c r="R209">
        <f t="shared" si="50"/>
        <v>4</v>
      </c>
      <c r="S209" s="37">
        <v>1</v>
      </c>
      <c r="T209">
        <f t="shared" si="54"/>
        <v>1280</v>
      </c>
      <c r="U209">
        <f t="shared" si="60"/>
        <v>1280</v>
      </c>
      <c r="V209" s="25" t="s">
        <v>266</v>
      </c>
      <c r="W209">
        <f t="shared" si="61"/>
        <v>1280</v>
      </c>
      <c r="X209" s="15">
        <f t="shared" si="62"/>
        <v>1024</v>
      </c>
      <c r="Y209">
        <v>6</v>
      </c>
    </row>
    <row r="210" spans="1:25" x14ac:dyDescent="0.15">
      <c r="A210" s="20">
        <f t="shared" si="52"/>
        <v>150195</v>
      </c>
      <c r="B210" s="18">
        <v>1</v>
      </c>
      <c r="C210" s="17" t="str">
        <f t="shared" si="55"/>
        <v>1711603_1</v>
      </c>
      <c r="D210" s="19" t="str">
        <f t="shared" si="56"/>
        <v>4_1280</v>
      </c>
      <c r="E210" s="19" t="str">
        <f t="shared" si="57"/>
        <v>4_1280</v>
      </c>
      <c r="F210" s="15" t="str">
        <f t="shared" si="58"/>
        <v>4_1024</v>
      </c>
      <c r="G210" s="16" t="s">
        <v>327</v>
      </c>
      <c r="I210" s="19"/>
      <c r="J210" s="32" t="s">
        <v>266</v>
      </c>
      <c r="K210" s="29" t="s">
        <v>26</v>
      </c>
      <c r="L210" s="33" t="str">
        <f t="shared" si="59"/>
        <v>正价</v>
      </c>
      <c r="M210">
        <v>350</v>
      </c>
      <c r="N210">
        <f t="shared" si="53"/>
        <v>530</v>
      </c>
      <c r="P210">
        <v>1711603</v>
      </c>
      <c r="Q210" t="s">
        <v>384</v>
      </c>
      <c r="R210">
        <f t="shared" si="50"/>
        <v>4</v>
      </c>
      <c r="S210" s="37">
        <v>1</v>
      </c>
      <c r="T210">
        <f t="shared" si="54"/>
        <v>1280</v>
      </c>
      <c r="U210">
        <f t="shared" si="60"/>
        <v>1280</v>
      </c>
      <c r="V210" s="25" t="s">
        <v>266</v>
      </c>
      <c r="W210">
        <f t="shared" si="61"/>
        <v>1280</v>
      </c>
      <c r="X210" s="15">
        <f t="shared" si="62"/>
        <v>1024</v>
      </c>
      <c r="Y210">
        <v>6</v>
      </c>
    </row>
    <row r="211" spans="1:25" x14ac:dyDescent="0.15">
      <c r="A211" s="20">
        <f t="shared" si="52"/>
        <v>150196</v>
      </c>
      <c r="B211" s="18">
        <v>1</v>
      </c>
      <c r="C211" s="17" t="str">
        <f t="shared" si="55"/>
        <v>1711604_1</v>
      </c>
      <c r="D211" s="19" t="str">
        <f t="shared" si="56"/>
        <v>4_1280</v>
      </c>
      <c r="E211" s="19" t="str">
        <f t="shared" si="57"/>
        <v>4_1280</v>
      </c>
      <c r="F211" s="15" t="str">
        <f t="shared" si="58"/>
        <v>4_1024</v>
      </c>
      <c r="G211" s="16" t="s">
        <v>327</v>
      </c>
      <c r="I211" s="19"/>
      <c r="J211" s="32" t="s">
        <v>266</v>
      </c>
      <c r="K211" s="29" t="s">
        <v>26</v>
      </c>
      <c r="L211" s="33" t="str">
        <f t="shared" si="59"/>
        <v>正价</v>
      </c>
      <c r="M211">
        <v>350</v>
      </c>
      <c r="N211">
        <f t="shared" si="53"/>
        <v>530</v>
      </c>
      <c r="P211">
        <v>1711604</v>
      </c>
      <c r="Q211" t="s">
        <v>385</v>
      </c>
      <c r="R211">
        <f t="shared" si="50"/>
        <v>4</v>
      </c>
      <c r="S211" s="37">
        <v>1</v>
      </c>
      <c r="T211">
        <f t="shared" si="54"/>
        <v>1280</v>
      </c>
      <c r="U211">
        <f t="shared" si="60"/>
        <v>1280</v>
      </c>
      <c r="V211" s="25" t="s">
        <v>266</v>
      </c>
      <c r="W211">
        <f t="shared" si="61"/>
        <v>1280</v>
      </c>
      <c r="X211" s="15">
        <f t="shared" si="62"/>
        <v>1024</v>
      </c>
      <c r="Y211">
        <v>6</v>
      </c>
    </row>
    <row r="212" spans="1:25" x14ac:dyDescent="0.15">
      <c r="A212" s="20">
        <f t="shared" si="52"/>
        <v>150197</v>
      </c>
      <c r="B212" s="18">
        <v>1</v>
      </c>
      <c r="C212" s="17" t="str">
        <f t="shared" si="55"/>
        <v>1711605_1</v>
      </c>
      <c r="D212" s="19" t="str">
        <f t="shared" si="56"/>
        <v>4_1280</v>
      </c>
      <c r="E212" s="19" t="str">
        <f t="shared" si="57"/>
        <v>4_1280</v>
      </c>
      <c r="F212" s="15" t="str">
        <f t="shared" si="58"/>
        <v>4_1024</v>
      </c>
      <c r="G212" s="16" t="s">
        <v>327</v>
      </c>
      <c r="I212" s="19"/>
      <c r="J212" s="32" t="s">
        <v>266</v>
      </c>
      <c r="K212" s="29" t="s">
        <v>26</v>
      </c>
      <c r="L212" s="33" t="str">
        <f t="shared" si="59"/>
        <v>正价</v>
      </c>
      <c r="M212">
        <v>350</v>
      </c>
      <c r="N212">
        <f t="shared" si="53"/>
        <v>530</v>
      </c>
      <c r="P212">
        <v>1711605</v>
      </c>
      <c r="Q212" t="s">
        <v>386</v>
      </c>
      <c r="R212">
        <f t="shared" si="50"/>
        <v>4</v>
      </c>
      <c r="S212" s="37">
        <v>1</v>
      </c>
      <c r="T212">
        <f t="shared" si="54"/>
        <v>1280</v>
      </c>
      <c r="U212">
        <f t="shared" si="60"/>
        <v>1280</v>
      </c>
      <c r="V212" s="25" t="s">
        <v>266</v>
      </c>
      <c r="W212">
        <f t="shared" si="61"/>
        <v>1280</v>
      </c>
      <c r="X212" s="15">
        <f t="shared" si="62"/>
        <v>1024</v>
      </c>
      <c r="Y212">
        <v>6</v>
      </c>
    </row>
    <row r="213" spans="1:25" x14ac:dyDescent="0.15">
      <c r="A213" s="20">
        <f t="shared" si="52"/>
        <v>150198</v>
      </c>
      <c r="B213" s="18">
        <v>1</v>
      </c>
      <c r="C213" s="17" t="str">
        <f t="shared" si="55"/>
        <v>1711606_1</v>
      </c>
      <c r="D213" s="19" t="str">
        <f t="shared" si="56"/>
        <v>4_1280</v>
      </c>
      <c r="E213" s="19" t="str">
        <f t="shared" si="57"/>
        <v>4_1280</v>
      </c>
      <c r="F213" s="15" t="str">
        <f t="shared" si="58"/>
        <v>4_1024</v>
      </c>
      <c r="G213" s="16" t="s">
        <v>327</v>
      </c>
      <c r="I213" s="19"/>
      <c r="J213" s="32" t="s">
        <v>266</v>
      </c>
      <c r="K213" s="29" t="s">
        <v>26</v>
      </c>
      <c r="L213" s="33" t="str">
        <f t="shared" si="59"/>
        <v>正价</v>
      </c>
      <c r="M213">
        <v>350</v>
      </c>
      <c r="N213">
        <f t="shared" si="53"/>
        <v>530</v>
      </c>
      <c r="P213">
        <v>1711606</v>
      </c>
      <c r="Q213" t="s">
        <v>387</v>
      </c>
      <c r="R213">
        <f t="shared" si="50"/>
        <v>4</v>
      </c>
      <c r="S213" s="37">
        <v>1</v>
      </c>
      <c r="T213">
        <f t="shared" si="54"/>
        <v>1280</v>
      </c>
      <c r="U213">
        <f t="shared" si="60"/>
        <v>1280</v>
      </c>
      <c r="V213" s="25" t="s">
        <v>266</v>
      </c>
      <c r="W213">
        <f t="shared" si="61"/>
        <v>1280</v>
      </c>
      <c r="X213" s="15">
        <f t="shared" si="62"/>
        <v>1024</v>
      </c>
      <c r="Y213">
        <v>6</v>
      </c>
    </row>
  </sheetData>
  <autoFilter ref="A3:Y213"/>
  <phoneticPr fontId="10" type="noConversion"/>
  <conditionalFormatting sqref="P10">
    <cfRule type="duplicateValues" dxfId="8" priority="1"/>
    <cfRule type="duplicateValues" dxfId="7" priority="2"/>
    <cfRule type="duplicateValues" dxfId="6" priority="3"/>
  </conditionalFormatting>
  <conditionalFormatting sqref="P4:P6">
    <cfRule type="duplicateValues" dxfId="5" priority="7"/>
    <cfRule type="duplicateValues" dxfId="4" priority="8"/>
    <cfRule type="duplicateValues" dxfId="3" priority="9"/>
  </conditionalFormatting>
  <conditionalFormatting sqref="P7:P9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8"/>
  <sheetViews>
    <sheetView workbookViewId="0">
      <selection activeCell="G2" sqref="G2"/>
    </sheetView>
  </sheetViews>
  <sheetFormatPr defaultColWidth="9" defaultRowHeight="13.5" x14ac:dyDescent="0.15"/>
  <cols>
    <col min="1" max="1" width="13.125" customWidth="1"/>
    <col min="2" max="2" width="17.125" style="2" customWidth="1"/>
    <col min="3" max="3" width="18.125" style="2" customWidth="1"/>
    <col min="4" max="4" width="21" customWidth="1"/>
    <col min="5" max="5" width="17.25" customWidth="1"/>
    <col min="6" max="6" width="16.125" customWidth="1"/>
  </cols>
  <sheetData>
    <row r="1" spans="1:6" x14ac:dyDescent="0.15">
      <c r="A1" s="3" t="s">
        <v>388</v>
      </c>
      <c r="B1" s="4" t="s">
        <v>389</v>
      </c>
      <c r="C1" s="4" t="s">
        <v>390</v>
      </c>
      <c r="D1" s="5" t="s">
        <v>391</v>
      </c>
      <c r="E1" t="s">
        <v>392</v>
      </c>
      <c r="F1" t="s">
        <v>393</v>
      </c>
    </row>
    <row r="2" spans="1:6" x14ac:dyDescent="0.15">
      <c r="A2" s="3" t="s">
        <v>10</v>
      </c>
      <c r="B2" s="6" t="s">
        <v>394</v>
      </c>
      <c r="C2" s="6" t="s">
        <v>394</v>
      </c>
      <c r="D2" s="5" t="s">
        <v>395</v>
      </c>
    </row>
    <row r="3" spans="1:6" x14ac:dyDescent="0.15">
      <c r="A3" s="3" t="s">
        <v>14</v>
      </c>
      <c r="B3" s="4" t="s">
        <v>396</v>
      </c>
      <c r="C3" s="4" t="s">
        <v>397</v>
      </c>
      <c r="D3" s="5" t="s">
        <v>398</v>
      </c>
    </row>
    <row r="4" spans="1:6" x14ac:dyDescent="0.15">
      <c r="A4">
        <v>1</v>
      </c>
      <c r="B4" s="2" t="s">
        <v>399</v>
      </c>
      <c r="C4" s="2" t="s">
        <v>400</v>
      </c>
      <c r="D4" s="5" t="s">
        <v>401</v>
      </c>
    </row>
    <row r="5" spans="1:6" x14ac:dyDescent="0.15">
      <c r="A5">
        <v>2</v>
      </c>
      <c r="B5" s="2" t="s">
        <v>399</v>
      </c>
      <c r="C5" s="2" t="s">
        <v>400</v>
      </c>
      <c r="D5" s="5" t="s">
        <v>401</v>
      </c>
    </row>
    <row r="6" spans="1:6" x14ac:dyDescent="0.15">
      <c r="A6">
        <v>3</v>
      </c>
      <c r="B6" s="2" t="s">
        <v>399</v>
      </c>
      <c r="C6" s="2" t="s">
        <v>400</v>
      </c>
      <c r="D6" s="5" t="s">
        <v>401</v>
      </c>
    </row>
    <row r="7" spans="1:6" x14ac:dyDescent="0.15">
      <c r="A7">
        <v>4</v>
      </c>
      <c r="B7" s="2" t="s">
        <v>399</v>
      </c>
      <c r="C7" s="2" t="s">
        <v>400</v>
      </c>
      <c r="D7" s="5" t="s">
        <v>401</v>
      </c>
    </row>
    <row r="8" spans="1:6" x14ac:dyDescent="0.15">
      <c r="A8">
        <v>5</v>
      </c>
      <c r="B8" s="2" t="s">
        <v>399</v>
      </c>
      <c r="C8" s="2" t="s">
        <v>400</v>
      </c>
      <c r="D8" s="5" t="s">
        <v>401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8"/>
  <sheetViews>
    <sheetView workbookViewId="0">
      <selection activeCell="C22" sqref="C22"/>
    </sheetView>
  </sheetViews>
  <sheetFormatPr defaultColWidth="9" defaultRowHeight="13.5" x14ac:dyDescent="0.15"/>
  <cols>
    <col min="1" max="2" width="21.75" customWidth="1"/>
    <col min="3" max="3" width="17.375" customWidth="1"/>
    <col min="4" max="4" width="11.125" customWidth="1"/>
    <col min="5" max="5" width="12.125" customWidth="1"/>
    <col min="6" max="6" width="15.875" customWidth="1"/>
    <col min="7" max="7" width="11.75" customWidth="1"/>
    <col min="8" max="8" width="12.75" customWidth="1"/>
  </cols>
  <sheetData>
    <row r="1" spans="1:8" x14ac:dyDescent="0.15">
      <c r="A1" t="s">
        <v>402</v>
      </c>
      <c r="B1" t="s">
        <v>403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</row>
    <row r="2" spans="1:8" x14ac:dyDescent="0.15">
      <c r="A2" t="s">
        <v>10</v>
      </c>
      <c r="B2" t="s">
        <v>11</v>
      </c>
      <c r="C2" t="s">
        <v>12</v>
      </c>
      <c r="D2" t="s">
        <v>12</v>
      </c>
      <c r="E2" t="s">
        <v>12</v>
      </c>
      <c r="F2" t="s">
        <v>430</v>
      </c>
      <c r="H2" t="s">
        <v>11</v>
      </c>
    </row>
    <row r="3" spans="1:8" x14ac:dyDescent="0.15">
      <c r="A3" t="s">
        <v>14</v>
      </c>
      <c r="B3" t="s">
        <v>19</v>
      </c>
      <c r="C3" t="s">
        <v>16</v>
      </c>
      <c r="D3" t="s">
        <v>17</v>
      </c>
      <c r="E3" t="s">
        <v>18</v>
      </c>
      <c r="F3" t="s">
        <v>21</v>
      </c>
      <c r="H3" t="s">
        <v>22</v>
      </c>
    </row>
    <row r="4" spans="1:8" x14ac:dyDescent="0.15">
      <c r="A4">
        <v>1</v>
      </c>
      <c r="B4">
        <v>1</v>
      </c>
      <c r="C4" t="s">
        <v>404</v>
      </c>
      <c r="D4" t="s">
        <v>405</v>
      </c>
      <c r="E4" t="s">
        <v>406</v>
      </c>
      <c r="F4" t="s">
        <v>26</v>
      </c>
      <c r="G4" t="s">
        <v>26</v>
      </c>
    </row>
    <row r="5" spans="1:8" x14ac:dyDescent="0.15">
      <c r="A5">
        <v>2</v>
      </c>
      <c r="B5">
        <v>1</v>
      </c>
      <c r="C5" t="s">
        <v>407</v>
      </c>
      <c r="D5" t="s">
        <v>405</v>
      </c>
      <c r="E5" t="s">
        <v>406</v>
      </c>
      <c r="F5" t="s">
        <v>26</v>
      </c>
      <c r="G5" t="s">
        <v>26</v>
      </c>
    </row>
    <row r="6" spans="1:8" x14ac:dyDescent="0.15">
      <c r="A6">
        <v>3</v>
      </c>
      <c r="B6">
        <v>1</v>
      </c>
      <c r="C6" t="s">
        <v>408</v>
      </c>
      <c r="D6" t="s">
        <v>405</v>
      </c>
      <c r="E6" t="s">
        <v>406</v>
      </c>
      <c r="F6" t="s">
        <v>26</v>
      </c>
      <c r="G6" t="s">
        <v>26</v>
      </c>
    </row>
    <row r="7" spans="1:8" x14ac:dyDescent="0.15">
      <c r="A7">
        <v>4</v>
      </c>
      <c r="B7">
        <v>1</v>
      </c>
      <c r="C7" t="s">
        <v>409</v>
      </c>
      <c r="D7" t="s">
        <v>405</v>
      </c>
      <c r="E7" t="s">
        <v>406</v>
      </c>
      <c r="F7" t="s">
        <v>26</v>
      </c>
      <c r="G7" t="s">
        <v>26</v>
      </c>
    </row>
    <row r="8" spans="1:8" x14ac:dyDescent="0.15">
      <c r="A8">
        <v>5</v>
      </c>
      <c r="B8">
        <v>1</v>
      </c>
      <c r="C8" t="s">
        <v>404</v>
      </c>
      <c r="D8" t="s">
        <v>405</v>
      </c>
      <c r="E8" t="s">
        <v>406</v>
      </c>
      <c r="F8" t="s">
        <v>26</v>
      </c>
      <c r="G8" t="s">
        <v>26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"/>
  <sheetViews>
    <sheetView workbookViewId="0">
      <selection activeCell="D14" sqref="D14"/>
    </sheetView>
  </sheetViews>
  <sheetFormatPr defaultColWidth="9" defaultRowHeight="13.5" x14ac:dyDescent="0.15"/>
  <cols>
    <col min="1" max="2" width="21.75" customWidth="1"/>
    <col min="3" max="3" width="17.375" customWidth="1"/>
    <col min="4" max="4" width="11.125" customWidth="1"/>
    <col min="10" max="10" width="16.5" customWidth="1"/>
  </cols>
  <sheetData>
    <row r="1" spans="1:10" x14ac:dyDescent="0.15">
      <c r="A1" t="s">
        <v>411</v>
      </c>
      <c r="B1" t="s">
        <v>403</v>
      </c>
      <c r="C1" t="s">
        <v>2</v>
      </c>
      <c r="D1" s="1" t="s">
        <v>410</v>
      </c>
    </row>
    <row r="2" spans="1:10" x14ac:dyDescent="0.15">
      <c r="A2" t="s">
        <v>10</v>
      </c>
      <c r="B2" t="s">
        <v>11</v>
      </c>
      <c r="C2" t="s">
        <v>12</v>
      </c>
      <c r="D2" t="s">
        <v>11</v>
      </c>
    </row>
    <row r="3" spans="1:10" x14ac:dyDescent="0.15">
      <c r="A3" t="s">
        <v>14</v>
      </c>
      <c r="B3" t="s">
        <v>19</v>
      </c>
      <c r="C3" t="s">
        <v>16</v>
      </c>
      <c r="D3" t="s">
        <v>17</v>
      </c>
    </row>
    <row r="4" spans="1:10" x14ac:dyDescent="0.15">
      <c r="A4">
        <v>1</v>
      </c>
      <c r="B4">
        <v>2</v>
      </c>
      <c r="C4" t="s">
        <v>419</v>
      </c>
      <c r="D4">
        <v>1280</v>
      </c>
      <c r="I4">
        <v>5411</v>
      </c>
      <c r="J4" t="s">
        <v>412</v>
      </c>
    </row>
    <row r="5" spans="1:10" x14ac:dyDescent="0.15">
      <c r="A5">
        <v>2</v>
      </c>
      <c r="B5">
        <v>1</v>
      </c>
      <c r="C5" t="s">
        <v>420</v>
      </c>
      <c r="D5">
        <v>1280</v>
      </c>
    </row>
    <row r="6" spans="1:10" x14ac:dyDescent="0.15">
      <c r="A6">
        <v>3</v>
      </c>
      <c r="B6">
        <v>10</v>
      </c>
      <c r="C6" t="s">
        <v>421</v>
      </c>
      <c r="D6">
        <v>1880</v>
      </c>
      <c r="I6">
        <v>5423</v>
      </c>
      <c r="J6" t="s">
        <v>414</v>
      </c>
    </row>
    <row r="7" spans="1:10" x14ac:dyDescent="0.15">
      <c r="A7">
        <v>4</v>
      </c>
      <c r="B7">
        <v>10</v>
      </c>
      <c r="C7" t="s">
        <v>425</v>
      </c>
      <c r="D7">
        <v>800</v>
      </c>
      <c r="I7">
        <v>5422</v>
      </c>
      <c r="J7" t="s">
        <v>413</v>
      </c>
    </row>
    <row r="8" spans="1:10" x14ac:dyDescent="0.15">
      <c r="A8">
        <v>5</v>
      </c>
      <c r="B8">
        <v>3</v>
      </c>
      <c r="C8" t="s">
        <v>426</v>
      </c>
      <c r="D8">
        <v>3680</v>
      </c>
      <c r="I8">
        <v>1248</v>
      </c>
      <c r="J8" t="s">
        <v>415</v>
      </c>
    </row>
    <row r="9" spans="1:10" x14ac:dyDescent="0.15">
      <c r="A9">
        <v>6</v>
      </c>
      <c r="B9">
        <v>10</v>
      </c>
      <c r="C9" t="s">
        <v>427</v>
      </c>
      <c r="D9">
        <v>3000</v>
      </c>
      <c r="I9">
        <v>5379</v>
      </c>
      <c r="J9" t="s">
        <v>416</v>
      </c>
    </row>
    <row r="10" spans="1:10" x14ac:dyDescent="0.15">
      <c r="A10">
        <v>7</v>
      </c>
      <c r="B10">
        <v>2</v>
      </c>
      <c r="C10" t="s">
        <v>428</v>
      </c>
      <c r="D10">
        <v>10000</v>
      </c>
      <c r="I10">
        <v>2143</v>
      </c>
      <c r="J10" t="s">
        <v>417</v>
      </c>
    </row>
    <row r="11" spans="1:10" x14ac:dyDescent="0.15">
      <c r="A11">
        <v>8</v>
      </c>
      <c r="B11">
        <v>1</v>
      </c>
      <c r="C11" t="s">
        <v>429</v>
      </c>
      <c r="D11">
        <v>88888</v>
      </c>
      <c r="I11">
        <v>12114</v>
      </c>
      <c r="J11" t="s">
        <v>418</v>
      </c>
    </row>
    <row r="12" spans="1:10" x14ac:dyDescent="0.15">
      <c r="I12">
        <v>12141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@refreshShop</vt:lpstr>
      <vt:lpstr>@petShop</vt:lpstr>
      <vt:lpstr>@yishouShop</vt:lpstr>
      <vt:lpstr>@discountShop</vt:lpstr>
      <vt:lpstr>@discountShopData</vt:lpstr>
      <vt:lpstr>@superRebateShop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2020-03-13T10:14:21Z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